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costs\"/>
    </mc:Choice>
  </mc:AlternateContent>
  <bookViews>
    <workbookView xWindow="0" yWindow="0" windowWidth="28800" windowHeight="12144" tabRatio="802"/>
  </bookViews>
  <sheets>
    <sheet name="MeOH 2015 details PtL" sheetId="1" r:id="rId1"/>
    <sheet name="DIA MeOH 2015 details PtL" sheetId="6" r:id="rId2"/>
    <sheet name="MeOH 2015 Details PtL sensit h" sheetId="40" r:id="rId3"/>
    <sheet name="DIA MeOH 2015 PtL sensit " sheetId="41" r:id="rId4"/>
    <sheet name="MeOH PtL 2015-2050 total" sheetId="42" r:id="rId5"/>
    <sheet name="DIA MeOH PtL 2015-2050 total" sheetId="43" r:id="rId6"/>
    <sheet name="MeOH 2015 details BtL PBtL" sheetId="28" r:id="rId7"/>
    <sheet name="DIA MeOH 2015 details BtL PBtL" sheetId="27" r:id="rId8"/>
    <sheet name="MeOH PBtL 2015-2050 total" sheetId="44" r:id="rId9"/>
    <sheet name="DIA MeOH PBtL 2015-2050 total" sheetId="45" r:id="rId10"/>
  </sheets>
  <externalReferences>
    <externalReference r:id="rId11"/>
  </externalReferences>
  <definedNames>
    <definedName name="Beschriftung" localSheetId="3">OFFSET('[1]FT 2015 Details PtL'!$B$10,0,0,COUNTA('[1]FT 2015 Details PtL'!$B$10:$B$24),-1)</definedName>
    <definedName name="Beschriftung" localSheetId="9">OFFSET('[1]FT 2015 Details PtL'!$B$10,0,0,COUNTA('[1]FT 2015 Details PtL'!$B$10:$B$24),-1)</definedName>
    <definedName name="Beschriftung" localSheetId="5">OFFSET('[1]FT 2015 Details PtL'!$B$10,0,0,COUNTA('[1]FT 2015 Details PtL'!$B$10:$B$24),-1)</definedName>
    <definedName name="Beschriftung" localSheetId="6">OFFSET('MeOH 2015 details BtL PBtL'!$B$10,0,0,COUNTA('MeOH 2015 details BtL PBtL'!$B$10:$B$24),-1)</definedName>
    <definedName name="Beschriftung" localSheetId="2">OFFSET('MeOH 2015 Details PtL sensit h'!$B$10,0,0,COUNTA('MeOH 2015 Details PtL sensit h'!$B$10:$B$11),-1)</definedName>
    <definedName name="Beschriftung" localSheetId="8">OFFSET('MeOH PBtL 2015-2050 total'!#REF!,0,0,COUNTA('MeOH PBtL 2015-2050 total'!#REF!),-1)</definedName>
    <definedName name="Beschriftung" localSheetId="4">OFFSET('MeOH PtL 2015-2050 total'!#REF!,0,0,COUNTA('MeOH PtL 2015-2050 total'!#REF!),-1)</definedName>
    <definedName name="Beschriftung">OFFSET('MeOH 2015 details PtL'!$B$10,0,0,COUNTA('MeOH 2015 details PtL'!$B$10:$B$24),-1)</definedName>
    <definedName name="Daten01" localSheetId="3">OFFSET('[1]FT 2015 Details PtL'!$C$10,0,0,COUNTA('[1]FT 2015 Details PtL'!$C$10:$C$24),-1)</definedName>
    <definedName name="Daten01" localSheetId="9">OFFSET('[1]FT 2015 Details PtL'!$C$10,0,0,COUNTA('[1]FT 2015 Details PtL'!$C$10:$C$24),-1)</definedName>
    <definedName name="Daten01" localSheetId="5">OFFSET('[1]FT 2015 Details PtL'!$C$10,0,0,COUNTA('[1]FT 2015 Details PtL'!$C$10:$C$24),-1)</definedName>
    <definedName name="Daten01" localSheetId="6">OFFSET('MeOH 2015 details BtL PBtL'!$C$10,0,0,COUNTA('MeOH 2015 details BtL PBtL'!$C$10:$C$24),-1)</definedName>
    <definedName name="Daten01" localSheetId="2">OFFSET('MeOH 2015 Details PtL sensit h'!$C$10,0,0,COUNTA('MeOH 2015 Details PtL sensit h'!$C$10:$C$11),-1)</definedName>
    <definedName name="Daten01" localSheetId="8">OFFSET('MeOH PBtL 2015-2050 total'!#REF!,0,0,COUNTA('MeOH PBtL 2015-2050 total'!#REF!),-1)</definedName>
    <definedName name="Daten01" localSheetId="4">OFFSET('MeOH PtL 2015-2050 total'!#REF!,0,0,COUNTA('MeOH PtL 2015-2050 total'!#REF!),-1)</definedName>
    <definedName name="Daten01">OFFSET('MeOH 2015 details PtL'!$C$10,0,0,COUNTA('MeOH 2015 details PtL'!$C$10:$C$24),-1)</definedName>
    <definedName name="Daten02" localSheetId="3">OFFSET('[1]FT 2015 Details PtL'!$D$10,0,0,COUNTA('[1]FT 2015 Details PtL'!$D$10:$D$24),-1)</definedName>
    <definedName name="Daten02" localSheetId="9">OFFSET('[1]FT 2015 Details PtL'!$D$10,0,0,COUNTA('[1]FT 2015 Details PtL'!$D$10:$D$24),-1)</definedName>
    <definedName name="Daten02" localSheetId="5">OFFSET('[1]FT 2015 Details PtL'!$D$10,0,0,COUNTA('[1]FT 2015 Details PtL'!$D$10:$D$24),-1)</definedName>
    <definedName name="Daten02" localSheetId="6">OFFSET('MeOH 2015 details BtL PBtL'!$D$10,0,0,COUNTA('MeOH 2015 details BtL PBtL'!$D$10:$D$24),-1)</definedName>
    <definedName name="Daten02" localSheetId="2">OFFSET('MeOH 2015 Details PtL sensit h'!$D$10,0,0,COUNTA('MeOH 2015 Details PtL sensit h'!$D$10:$D$11),-1)</definedName>
    <definedName name="Daten02" localSheetId="8">OFFSET('MeOH PBtL 2015-2050 total'!#REF!,0,0,COUNTA('MeOH PBtL 2015-2050 total'!#REF!),-1)</definedName>
    <definedName name="Daten02" localSheetId="4">OFFSET('MeOH PtL 2015-2050 total'!#REF!,0,0,COUNTA('MeOH PtL 2015-2050 total'!#REF!),-1)</definedName>
    <definedName name="Daten02">OFFSET('MeOH 2015 details PtL'!$D$10,0,0,COUNTA('MeOH 2015 details PtL'!$D$10:$D$24),-1)</definedName>
    <definedName name="Daten03" localSheetId="3">OFFSET('[1]FT 2015 Details PtL'!$E$10,0,0,COUNTA('[1]FT 2015 Details PtL'!$E$10:$E$24),-1)</definedName>
    <definedName name="Daten03" localSheetId="9">OFFSET('[1]FT 2015 Details PtL'!$E$10,0,0,COUNTA('[1]FT 2015 Details PtL'!$E$10:$E$24),-1)</definedName>
    <definedName name="Daten03" localSheetId="5">OFFSET('[1]FT 2015 Details PtL'!$E$10,0,0,COUNTA('[1]FT 2015 Details PtL'!$E$10:$E$24),-1)</definedName>
    <definedName name="Daten03" localSheetId="6">OFFSET('MeOH 2015 details BtL PBtL'!$E$10,0,0,COUNTA('MeOH 2015 details BtL PBtL'!$E$10:$E$24),-1)</definedName>
    <definedName name="Daten03" localSheetId="2">OFFSET('MeOH 2015 Details PtL sensit h'!#REF!,0,0,COUNTA('MeOH 2015 Details PtL sensit h'!#REF!),-1)</definedName>
    <definedName name="Daten03" localSheetId="8">OFFSET('MeOH PBtL 2015-2050 total'!#REF!,0,0,COUNTA('MeOH PBtL 2015-2050 total'!#REF!),-1)</definedName>
    <definedName name="Daten03" localSheetId="4">OFFSET('MeOH PtL 2015-2050 total'!#REF!,0,0,COUNTA('MeOH PtL 2015-2050 total'!#REF!),-1)</definedName>
    <definedName name="Daten03">OFFSET('MeOH 2015 details PtL'!$E$10,0,0,COUNTA('MeOH 2015 details PtL'!$E$10:$E$24),-1)</definedName>
    <definedName name="Daten04" localSheetId="3">OFFSET('[1]FT 2015 Details PtL'!$F$10,0,0,COUNTA('[1]FT 2015 Details PtL'!$F$10:$F$24),-1)</definedName>
    <definedName name="Daten04" localSheetId="9">OFFSET('[1]FT 2015 Details PtL'!$F$10,0,0,COUNTA('[1]FT 2015 Details PtL'!$F$10:$F$24),-1)</definedName>
    <definedName name="Daten04" localSheetId="5">OFFSET('[1]FT 2015 Details PtL'!$F$10,0,0,COUNTA('[1]FT 2015 Details PtL'!$F$10:$F$24),-1)</definedName>
    <definedName name="Daten04" localSheetId="6">OFFSET('MeOH 2015 details BtL PBtL'!$F$10,0,0,COUNTA('MeOH 2015 details BtL PBtL'!$F$10:$F$24),-1)</definedName>
    <definedName name="Daten04" localSheetId="2">OFFSET('MeOH 2015 Details PtL sensit h'!$E$10,0,0,COUNTA('MeOH 2015 Details PtL sensit h'!$E$10:$E$11),-1)</definedName>
    <definedName name="Daten04" localSheetId="8">OFFSET('MeOH PBtL 2015-2050 total'!#REF!,0,0,COUNTA('MeOH PBtL 2015-2050 total'!#REF!),-1)</definedName>
    <definedName name="Daten04" localSheetId="4">OFFSET('MeOH PtL 2015-2050 total'!#REF!,0,0,COUNTA('MeOH PtL 2015-2050 total'!#REF!),-1)</definedName>
    <definedName name="Daten04">OFFSET('MeOH 2015 details PtL'!$F$10,0,0,COUNTA('MeOH 2015 details PtL'!$F$10:$F$24),-1)</definedName>
    <definedName name="Daten05" localSheetId="3">OFFSET('[1]FT 2015 Details PtL'!$G$10,0,0,COUNTA('[1]FT 2015 Details PtL'!$G$10:$G$24),-1)</definedName>
    <definedName name="Daten05" localSheetId="9">OFFSET('[1]FT 2015 Details PtL'!$G$10,0,0,COUNTA('[1]FT 2015 Details PtL'!$G$10:$G$24),-1)</definedName>
    <definedName name="Daten05" localSheetId="5">OFFSET('[1]FT 2015 Details PtL'!$G$10,0,0,COUNTA('[1]FT 2015 Details PtL'!$G$10:$G$24),-1)</definedName>
    <definedName name="Daten05" localSheetId="6">OFFSET('MeOH 2015 details BtL PBtL'!$G$10,0,0,COUNTA('MeOH 2015 details BtL PBtL'!$G$10:$G$24),-1)</definedName>
    <definedName name="Daten05" localSheetId="2">OFFSET('MeOH 2015 Details PtL sensit h'!$F$10,0,0,COUNTA('MeOH 2015 Details PtL sensit h'!$F$10:$F$11),-1)</definedName>
    <definedName name="Daten05" localSheetId="8">OFFSET('MeOH PBtL 2015-2050 total'!#REF!,0,0,COUNTA('MeOH PBtL 2015-2050 total'!#REF!),-1)</definedName>
    <definedName name="Daten05" localSheetId="4">OFFSET('MeOH PtL 2015-2050 total'!#REF!,0,0,COUNTA('MeOH PtL 2015-2050 total'!#REF!),-1)</definedName>
    <definedName name="Daten05">OFFSET('MeOH 2015 details PtL'!$G$10,0,0,COUNTA('MeOH 2015 details PtL'!$G$10:$G$24),-1)</definedName>
    <definedName name="Daten06" localSheetId="3">OFFSET('[1]FT 2015 Details PtL'!$H$10,0,0,COUNTA('[1]FT 2015 Details PtL'!$H$10:$H$24),-1)</definedName>
    <definedName name="Daten06" localSheetId="9">OFFSET('[1]FT 2015 Details PtL'!$H$10,0,0,COUNTA('[1]FT 2015 Details PtL'!$H$10:$H$24),-1)</definedName>
    <definedName name="Daten06" localSheetId="5">OFFSET('[1]FT 2015 Details PtL'!$H$10,0,0,COUNTA('[1]FT 2015 Details PtL'!$H$10:$H$24),-1)</definedName>
    <definedName name="Daten06" localSheetId="6">OFFSET('MeOH 2015 details BtL PBtL'!$H$10,0,0,COUNTA('MeOH 2015 details BtL PBtL'!$H$10:$H$24),-1)</definedName>
    <definedName name="Daten06" localSheetId="2">OFFSET('MeOH 2015 Details PtL sensit h'!$G$10,0,0,COUNTA('MeOH 2015 Details PtL sensit h'!$G$10:$G$11),-1)</definedName>
    <definedName name="Daten06" localSheetId="8">OFFSET('MeOH PBtL 2015-2050 total'!#REF!,0,0,COUNTA('MeOH PBtL 2015-2050 total'!#REF!),-1)</definedName>
    <definedName name="Daten06" localSheetId="4">OFFSET('MeOH PtL 2015-2050 total'!#REF!,0,0,COUNTA('MeOH PtL 2015-2050 total'!#REF!),-1)</definedName>
    <definedName name="Daten06">OFFSET('MeOH 2015 details PtL'!$H$10,0,0,COUNTA('MeOH 2015 details PtL'!$H$10:$H$24),-1)</definedName>
    <definedName name="Daten07" localSheetId="3">OFFSET('[1]FT 2015 Details PtL'!$I$10,0,0,COUNTA('[1]FT 2015 Details PtL'!$I$10:$I$24),-1)</definedName>
    <definedName name="Daten07" localSheetId="9">OFFSET('[1]FT 2015 Details PtL'!$I$10,0,0,COUNTA('[1]FT 2015 Details PtL'!$I$10:$I$24),-1)</definedName>
    <definedName name="Daten07" localSheetId="5">OFFSET('[1]FT 2015 Details PtL'!$I$10,0,0,COUNTA('[1]FT 2015 Details PtL'!$I$10:$I$24),-1)</definedName>
    <definedName name="Daten07" localSheetId="6">OFFSET('MeOH 2015 details BtL PBtL'!$I$10,0,0,COUNTA('MeOH 2015 details BtL PBtL'!$I$10:$I$24),-1)</definedName>
    <definedName name="Daten07" localSheetId="2">OFFSET('MeOH 2015 Details PtL sensit h'!$H$10,0,0,COUNTA('MeOH 2015 Details PtL sensit h'!$H$10:$H$11),-1)</definedName>
    <definedName name="Daten07" localSheetId="8">OFFSET('MeOH PBtL 2015-2050 total'!#REF!,0,0,COUNTA('MeOH PBtL 2015-2050 total'!#REF!),-1)</definedName>
    <definedName name="Daten07" localSheetId="4">OFFSET('MeOH PtL 2015-2050 total'!#REF!,0,0,COUNTA('MeOH PtL 2015-2050 total'!#REF!),-1)</definedName>
    <definedName name="Daten07">OFFSET('MeOH 2015 details PtL'!$I$10,0,0,COUNTA('MeOH 2015 details PtL'!$I$10:$I$24),-1)</definedName>
    <definedName name="Daten08" localSheetId="3">OFFSET('[1]FT 2015 Details PtL'!$J$10,0,0,COUNTA('[1]FT 2015 Details PtL'!$J$10:$J$24),-1)</definedName>
    <definedName name="Daten08" localSheetId="9">OFFSET('[1]FT 2015 Details PtL'!$J$10,0,0,COUNTA('[1]FT 2015 Details PtL'!$J$10:$J$24),-1)</definedName>
    <definedName name="Daten08" localSheetId="5">OFFSET('[1]FT 2015 Details PtL'!$J$10,0,0,COUNTA('[1]FT 2015 Details PtL'!$J$10:$J$24),-1)</definedName>
    <definedName name="Daten08" localSheetId="6">OFFSET('MeOH 2015 details BtL PBtL'!$J$10,0,0,COUNTA('MeOH 2015 details BtL PBtL'!$J$10:$J$24),-1)</definedName>
    <definedName name="Daten08" localSheetId="2">OFFSET('MeOH 2015 Details PtL sensit h'!#REF!,0,0,COUNTA('MeOH 2015 Details PtL sensit h'!#REF!),-1)</definedName>
    <definedName name="Daten08" localSheetId="8">OFFSET('MeOH PBtL 2015-2050 total'!#REF!,0,0,COUNTA('MeOH PBtL 2015-2050 total'!#REF!),-1)</definedName>
    <definedName name="Daten08" localSheetId="4">OFFSET('MeOH PtL 2015-2050 total'!#REF!,0,0,COUNTA('MeOH PtL 2015-2050 total'!#REF!),-1)</definedName>
    <definedName name="Daten08">OFFSET('MeOH 2015 details PtL'!$J$10,0,0,COUNTA('MeOH 2015 details PtL'!$J$10:$J$24),-1)</definedName>
    <definedName name="Daten09" localSheetId="3">OFFSET('[1]FT 2015 Details PtL'!$K$10,0,0,COUNTA('[1]FT 2015 Details PtL'!$K$10:$K$24),-1)</definedName>
    <definedName name="Daten09" localSheetId="9">OFFSET('[1]FT 2015 Details PtL'!$K$10,0,0,COUNTA('[1]FT 2015 Details PtL'!$K$10:$K$24),-1)</definedName>
    <definedName name="Daten09" localSheetId="5">OFFSET('[1]FT 2015 Details PtL'!$K$10,0,0,COUNTA('[1]FT 2015 Details PtL'!$K$10:$K$24),-1)</definedName>
    <definedName name="Daten09" localSheetId="6">OFFSET('MeOH 2015 details BtL PBtL'!$K$10,0,0,COUNTA('MeOH 2015 details BtL PBtL'!$K$10:$K$24),-1)</definedName>
    <definedName name="Daten09" localSheetId="2">OFFSET('MeOH 2015 Details PtL sensit h'!$I$10,0,0,COUNTA('MeOH 2015 Details PtL sensit h'!$I$10:$I$11),-1)</definedName>
    <definedName name="Daten09" localSheetId="8">OFFSET('MeOH PBtL 2015-2050 total'!#REF!,0,0,COUNTA('MeOH PBtL 2015-2050 total'!#REF!),-1)</definedName>
    <definedName name="Daten09" localSheetId="4">OFFSET('MeOH PtL 2015-2050 total'!#REF!,0,0,COUNTA('MeOH PtL 2015-2050 total'!#REF!),-1)</definedName>
    <definedName name="Daten09">OFFSET('MeOH 2015 details PtL'!$K$10,0,0,COUNTA('MeOH 2015 details PtL'!$K$10:$K$24),-1)</definedName>
    <definedName name="Daten10" localSheetId="3">OFFSET('[1]FT 2015 Details PtL'!$L$10,0,0,COUNTA('[1]FT 2015 Details PtL'!$L$10:$L$24),-1)</definedName>
    <definedName name="Daten10" localSheetId="9">OFFSET('[1]FT 2015 Details PtL'!#REF!,0,0,COUNTA('[1]FT 2015 Details PtL'!#REF!),-1)</definedName>
    <definedName name="Daten10" localSheetId="5">OFFSET('[1]FT 2015 Details PtL'!#REF!,0,0,COUNTA('[1]FT 2015 Details PtL'!#REF!),-1)</definedName>
    <definedName name="Daten10" localSheetId="6">OFFSET('MeOH 2015 details BtL PBtL'!$L$10,0,0,COUNTA('MeOH 2015 details BtL PBtL'!$L$10:$L$24),-1)</definedName>
    <definedName name="Daten10" localSheetId="2">OFFSET('MeOH 2015 Details PtL sensit h'!$J$10,0,0,COUNTA('MeOH 2015 Details PtL sensit h'!$J$10:$J$11),-1)</definedName>
    <definedName name="Daten10" localSheetId="8">OFFSET('MeOH PBtL 2015-2050 total'!#REF!,0,0,COUNTA('MeOH PBtL 2015-2050 total'!#REF!),-1)</definedName>
    <definedName name="Daten10" localSheetId="4">OFFSET('MeOH PtL 2015-2050 total'!#REF!,0,0,COUNTA('MeOH PtL 2015-2050 total'!#REF!),-1)</definedName>
    <definedName name="Daten10">OFFSET('MeOH 2015 details PtL'!$L$10,0,0,COUNTA('MeOH 2015 details PtL'!$L$10:$L$24),-1)</definedName>
    <definedName name="_xlnm.Print_Area" localSheetId="7">'DIA MeOH 2015 details BtL PBtL'!$A$1:$M$33</definedName>
    <definedName name="_xlnm.Print_Area" localSheetId="1">'DIA MeOH 2015 details PtL'!$A$1:$M$33</definedName>
    <definedName name="_xlnm.Print_Area" localSheetId="3">'DIA MeOH 2015 PtL sensit '!$A$1:$M$33</definedName>
    <definedName name="_xlnm.Print_Area" localSheetId="9">'DIA MeOH PBtL 2015-2050 total'!$A$1:$M$33</definedName>
    <definedName name="_xlnm.Print_Area" localSheetId="5">'DIA MeOH PtL 2015-2050 total'!$A$1:$M$33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28" l="1"/>
  <c r="AA3" i="40"/>
  <c r="AA3" i="1"/>
  <c r="K29" i="28" l="1"/>
  <c r="K28" i="28"/>
  <c r="K27" i="28"/>
  <c r="K26" i="28"/>
  <c r="K25" i="28"/>
  <c r="K24" i="28"/>
  <c r="K23" i="28"/>
  <c r="K22" i="28"/>
  <c r="K21" i="28"/>
  <c r="K20" i="28"/>
  <c r="K19" i="28"/>
  <c r="K18" i="28"/>
  <c r="K17" i="28"/>
  <c r="K16" i="28"/>
  <c r="K15" i="28"/>
  <c r="K14" i="28"/>
  <c r="K13" i="28"/>
  <c r="K12" i="28"/>
  <c r="K11" i="28"/>
  <c r="K10" i="28"/>
  <c r="I11" i="40" l="1"/>
  <c r="I12" i="40"/>
  <c r="I10" i="40"/>
  <c r="K29" i="1" l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</calcChain>
</file>

<file path=xl/sharedStrings.xml><?xml version="1.0" encoding="utf-8"?>
<sst xmlns="http://schemas.openxmlformats.org/spreadsheetml/2006/main" count="84" uniqueCount="31">
  <si>
    <t>Hauptitel:</t>
  </si>
  <si>
    <t>Untertitel:</t>
  </si>
  <si>
    <t>Fußnote:</t>
  </si>
  <si>
    <t>Achsenbezeichnung 1:</t>
  </si>
  <si>
    <t>Achsenbezeichnung 2:</t>
  </si>
  <si>
    <t>Transport</t>
  </si>
  <si>
    <t>Own representation: JOANNEUM RESEARCH</t>
  </si>
  <si>
    <t>Supply path number</t>
  </si>
  <si>
    <t>Capital cost synthesis</t>
  </si>
  <si>
    <t>Fixed cost synthesis</t>
  </si>
  <si>
    <t>Biomass</t>
  </si>
  <si>
    <t>CO2-Separation</t>
  </si>
  <si>
    <t>Hydrogen supply</t>
  </si>
  <si>
    <t>Auxiliaries</t>
  </si>
  <si>
    <t>Revenues</t>
  </si>
  <si>
    <t>Total</t>
  </si>
  <si>
    <t>Path number</t>
  </si>
  <si>
    <t>Cost of Methanol electricity based (PtL)</t>
  </si>
  <si>
    <t>Cost of Methanol PtL 2015 [€/GJ]</t>
  </si>
  <si>
    <t xml:space="preserve">Cost of Methanol electricity based </t>
  </si>
  <si>
    <t>Cost of Methanol BtL PBtL 2015 [€/GJ]</t>
  </si>
  <si>
    <t>Path 26 
(main variant 1)</t>
  </si>
  <si>
    <t>Path 26 
(main variant 2)</t>
  </si>
  <si>
    <t>Path 26 
(main variant 3)</t>
  </si>
  <si>
    <t>Cost of Methanol predominantly biomass based (BtL, PBtL)</t>
  </si>
  <si>
    <t xml:space="preserve">Cost of Methanol  predominantly biomass based </t>
  </si>
  <si>
    <t>Source:</t>
  </si>
  <si>
    <t>Cost of Methanol - sensitivity full load hours</t>
  </si>
  <si>
    <t>2015 and 2050</t>
  </si>
  <si>
    <t xml:space="preserve">Cost of Methanol PtL 2015 and 2050 [€/GJ]  </t>
  </si>
  <si>
    <t xml:space="preserve">Cost of Methanol BtL and PBtL 2015 and 2050 [€/GJ]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</si>
</sst>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Quelle:&quot;\ @"/>
  </numFmts>
  <fonts count="31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91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/>
    <xf numFmtId="0" fontId="22" fillId="24" borderId="0" xfId="0" applyFont="1" applyFill="1" applyBorder="1" applyProtection="1">
      <protection locked="0"/>
    </xf>
    <xf numFmtId="0" fontId="20" fillId="24" borderId="14" xfId="0" applyFont="1" applyFill="1" applyBorder="1" applyAlignment="1">
      <alignment horizontal="left" vertical="center" wrapText="1"/>
    </xf>
    <xf numFmtId="4" fontId="23" fillId="24" borderId="16" xfId="0" applyNumberFormat="1" applyFont="1" applyFill="1" applyBorder="1" applyAlignment="1">
      <alignment horizontal="right" vertical="center" wrapText="1" indent="3"/>
    </xf>
    <xf numFmtId="0" fontId="22" fillId="24" borderId="0" xfId="0" applyFont="1" applyFill="1" applyBorder="1" applyAlignment="1" applyProtection="1">
      <alignment vertical="center"/>
    </xf>
    <xf numFmtId="0" fontId="20" fillId="26" borderId="14" xfId="0" applyFont="1" applyFill="1" applyBorder="1" applyAlignment="1">
      <alignment horizontal="left" vertical="center" wrapText="1"/>
    </xf>
    <xf numFmtId="4" fontId="23" fillId="26" borderId="16" xfId="0" applyNumberFormat="1" applyFont="1" applyFill="1" applyBorder="1" applyAlignment="1">
      <alignment horizontal="right" vertical="center" wrapText="1" indent="3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4" fillId="25" borderId="17" xfId="0" applyFont="1" applyFill="1" applyBorder="1" applyAlignment="1">
      <alignment horizontal="left" vertical="center" wrapText="1"/>
    </xf>
    <xf numFmtId="0" fontId="24" fillId="25" borderId="18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6" fillId="24" borderId="0" xfId="0" applyFont="1" applyFill="1" applyBorder="1" applyAlignment="1">
      <alignment horizontal="right" indent="1"/>
    </xf>
    <xf numFmtId="0" fontId="25" fillId="24" borderId="0" xfId="0" applyFont="1" applyFill="1" applyBorder="1" applyProtection="1"/>
    <xf numFmtId="0" fontId="26" fillId="24" borderId="0" xfId="0" applyFont="1" applyFill="1" applyBorder="1" applyAlignment="1" applyProtection="1">
      <alignment horizontal="right" indent="1"/>
    </xf>
    <xf numFmtId="0" fontId="29" fillId="24" borderId="0" xfId="0" applyFont="1" applyFill="1" applyBorder="1" applyAlignment="1" applyProtection="1">
      <alignment horizontal="left" vertical="top" wrapText="1"/>
    </xf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3" fontId="23" fillId="24" borderId="15" xfId="0" applyNumberFormat="1" applyFont="1" applyFill="1" applyBorder="1" applyAlignment="1">
      <alignment horizontal="right" vertical="center" wrapText="1" indent="3"/>
    </xf>
    <xf numFmtId="3" fontId="23" fillId="26" borderId="15" xfId="0" applyNumberFormat="1" applyFont="1" applyFill="1" applyBorder="1" applyAlignment="1">
      <alignment horizontal="right" vertical="center" wrapText="1" indent="3"/>
    </xf>
    <xf numFmtId="0" fontId="24" fillId="25" borderId="12" xfId="42" applyFont="1" applyFill="1" applyBorder="1" applyAlignment="1">
      <alignment horizontal="right" vertical="center"/>
    </xf>
    <xf numFmtId="0" fontId="21" fillId="24" borderId="0" xfId="42" applyFont="1" applyFill="1" applyProtection="1"/>
    <xf numFmtId="0" fontId="21" fillId="24" borderId="0" xfId="42" applyFont="1" applyFill="1"/>
    <xf numFmtId="0" fontId="24" fillId="25" borderId="13" xfId="42" applyFont="1" applyFill="1" applyBorder="1" applyAlignment="1">
      <alignment horizontal="right" vertical="center"/>
    </xf>
    <xf numFmtId="0" fontId="21" fillId="24" borderId="0" xfId="42" applyFont="1" applyFill="1" applyBorder="1" applyProtection="1"/>
    <xf numFmtId="0" fontId="22" fillId="24" borderId="0" xfId="42" applyFont="1" applyFill="1" applyBorder="1" applyAlignment="1" applyProtection="1"/>
    <xf numFmtId="0" fontId="24" fillId="25" borderId="17" xfId="42" applyFont="1" applyFill="1" applyBorder="1" applyAlignment="1">
      <alignment horizontal="left" vertical="center" wrapText="1"/>
    </xf>
    <xf numFmtId="0" fontId="24" fillId="25" borderId="18" xfId="42" applyFont="1" applyFill="1" applyBorder="1" applyAlignment="1">
      <alignment horizontal="center" vertical="center" wrapText="1"/>
    </xf>
    <xf numFmtId="0" fontId="22" fillId="24" borderId="0" xfId="42" applyFont="1" applyFill="1" applyBorder="1" applyProtection="1"/>
    <xf numFmtId="0" fontId="22" fillId="24" borderId="0" xfId="42" applyFont="1" applyFill="1" applyBorder="1" applyProtection="1">
      <protection locked="0"/>
    </xf>
    <xf numFmtId="0" fontId="20" fillId="24" borderId="14" xfId="42" applyFont="1" applyFill="1" applyBorder="1" applyAlignment="1">
      <alignment horizontal="left" vertical="center" wrapText="1"/>
    </xf>
    <xf numFmtId="3" fontId="23" fillId="24" borderId="15" xfId="42" applyNumberFormat="1" applyFont="1" applyFill="1" applyBorder="1" applyAlignment="1">
      <alignment horizontal="right" vertical="center" wrapText="1" indent="3"/>
    </xf>
    <xf numFmtId="4" fontId="23" fillId="24" borderId="16" xfId="42" applyNumberFormat="1" applyFont="1" applyFill="1" applyBorder="1" applyAlignment="1">
      <alignment horizontal="right" vertical="center" wrapText="1" indent="3"/>
    </xf>
    <xf numFmtId="0" fontId="22" fillId="24" borderId="0" xfId="42" applyFont="1" applyFill="1" applyBorder="1" applyAlignment="1" applyProtection="1">
      <alignment vertical="center"/>
    </xf>
    <xf numFmtId="0" fontId="20" fillId="26" borderId="14" xfId="42" applyFont="1" applyFill="1" applyBorder="1" applyAlignment="1">
      <alignment horizontal="left" vertical="center" wrapText="1"/>
    </xf>
    <xf numFmtId="3" fontId="23" fillId="26" borderId="15" xfId="42" applyNumberFormat="1" applyFont="1" applyFill="1" applyBorder="1" applyAlignment="1">
      <alignment horizontal="right" vertical="center" wrapText="1" indent="3"/>
    </xf>
    <xf numFmtId="4" fontId="23" fillId="26" borderId="16" xfId="42" applyNumberFormat="1" applyFont="1" applyFill="1" applyBorder="1" applyAlignment="1">
      <alignment horizontal="right" vertical="center" wrapText="1" indent="3"/>
    </xf>
    <xf numFmtId="0" fontId="25" fillId="0" borderId="0" xfId="42" applyFont="1" applyBorder="1"/>
    <xf numFmtId="0" fontId="25" fillId="0" borderId="0" xfId="42" applyFont="1"/>
    <xf numFmtId="0" fontId="26" fillId="0" borderId="0" xfId="42" applyFont="1" applyBorder="1" applyAlignment="1"/>
    <xf numFmtId="0" fontId="27" fillId="0" borderId="0" xfId="42" applyFont="1" applyBorder="1" applyAlignment="1" applyProtection="1"/>
    <xf numFmtId="0" fontId="25" fillId="0" borderId="0" xfId="42" applyFont="1" applyBorder="1" applyProtection="1"/>
    <xf numFmtId="0" fontId="25" fillId="0" borderId="0" xfId="42" applyFont="1" applyProtection="1"/>
    <xf numFmtId="0" fontId="28" fillId="0" borderId="0" xfId="42" applyFont="1" applyBorder="1" applyAlignment="1" applyProtection="1"/>
    <xf numFmtId="0" fontId="28" fillId="0" borderId="0" xfId="42" applyFont="1" applyBorder="1" applyAlignment="1"/>
    <xf numFmtId="0" fontId="26" fillId="0" borderId="0" xfId="42" applyFont="1" applyBorder="1" applyAlignment="1">
      <alignment horizontal="right" indent="1"/>
    </xf>
    <xf numFmtId="0" fontId="25" fillId="24" borderId="0" xfId="42" applyFont="1" applyFill="1" applyBorder="1"/>
    <xf numFmtId="0" fontId="26" fillId="24" borderId="0" xfId="42" applyFont="1" applyFill="1" applyBorder="1" applyAlignment="1">
      <alignment horizontal="right" indent="1"/>
    </xf>
    <xf numFmtId="0" fontId="25" fillId="24" borderId="0" xfId="42" applyFont="1" applyFill="1" applyBorder="1" applyProtection="1"/>
    <xf numFmtId="0" fontId="26" fillId="24" borderId="0" xfId="42" applyFont="1" applyFill="1" applyBorder="1" applyAlignment="1" applyProtection="1">
      <alignment horizontal="right" indent="1"/>
    </xf>
    <xf numFmtId="0" fontId="29" fillId="24" borderId="0" xfId="42" applyFont="1" applyFill="1" applyBorder="1" applyAlignment="1" applyProtection="1">
      <alignment horizontal="left" vertical="top" wrapText="1"/>
    </xf>
    <xf numFmtId="0" fontId="26" fillId="24" borderId="0" xfId="42" applyFont="1" applyFill="1" applyBorder="1"/>
    <xf numFmtId="0" fontId="25" fillId="0" borderId="0" xfId="42" applyFont="1" applyBorder="1" applyAlignment="1">
      <alignment vertical="center"/>
    </xf>
    <xf numFmtId="0" fontId="29" fillId="0" borderId="0" xfId="42" applyFont="1" applyBorder="1" applyAlignment="1">
      <alignment vertical="center"/>
    </xf>
    <xf numFmtId="164" fontId="30" fillId="0" borderId="0" xfId="42" applyNumberFormat="1" applyFont="1" applyBorder="1" applyAlignment="1">
      <alignment vertical="top" wrapText="1"/>
    </xf>
    <xf numFmtId="0" fontId="30" fillId="0" borderId="0" xfId="42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1" fontId="20" fillId="24" borderId="14" xfId="0" applyNumberFormat="1" applyFont="1" applyFill="1" applyBorder="1" applyAlignment="1">
      <alignment horizontal="left" vertical="center" wrapText="1"/>
    </xf>
    <xf numFmtId="0" fontId="24" fillId="25" borderId="17" xfId="0" applyFont="1" applyFill="1" applyBorder="1" applyAlignment="1">
      <alignment horizontal="center" vertical="center" wrapText="1"/>
    </xf>
    <xf numFmtId="49" fontId="20" fillId="24" borderId="15" xfId="0" applyNumberFormat="1" applyFont="1" applyFill="1" applyBorder="1" applyAlignment="1">
      <alignment horizontal="center" vertical="center" wrapText="1"/>
    </xf>
    <xf numFmtId="3" fontId="23" fillId="24" borderId="15" xfId="0" applyNumberFormat="1" applyFont="1" applyFill="1" applyBorder="1" applyAlignment="1">
      <alignment horizontal="center" vertical="center" wrapText="1"/>
    </xf>
    <xf numFmtId="49" fontId="20" fillId="26" borderId="15" xfId="0" applyNumberFormat="1" applyFont="1" applyFill="1" applyBorder="1" applyAlignment="1">
      <alignment horizontal="center" vertical="center" wrapText="1"/>
    </xf>
    <xf numFmtId="3" fontId="23" fillId="26" borderId="15" xfId="0" applyNumberFormat="1" applyFont="1" applyFill="1" applyBorder="1" applyAlignment="1">
      <alignment horizontal="center" vertical="center" wrapText="1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9" fillId="24" borderId="0" xfId="0" applyFont="1" applyFill="1" applyBorder="1" applyAlignment="1" applyProtection="1">
      <alignment horizontal="left" vertical="top" wrapText="1"/>
    </xf>
    <xf numFmtId="0" fontId="21" fillId="24" borderId="11" xfId="42" applyFont="1" applyFill="1" applyBorder="1" applyAlignment="1" applyProtection="1">
      <alignment horizontal="left"/>
      <protection locked="0"/>
    </xf>
    <xf numFmtId="0" fontId="21" fillId="24" borderId="10" xfId="42" applyFont="1" applyFill="1" applyBorder="1" applyAlignment="1" applyProtection="1">
      <alignment horizontal="left"/>
      <protection locked="0"/>
    </xf>
    <xf numFmtId="0" fontId="21" fillId="24" borderId="11" xfId="42" applyFont="1" applyFill="1" applyBorder="1" applyAlignment="1" applyProtection="1">
      <alignment horizontal="left" vertical="center"/>
      <protection locked="0"/>
    </xf>
    <xf numFmtId="0" fontId="21" fillId="24" borderId="10" xfId="42" applyFont="1" applyFill="1" applyBorder="1" applyAlignment="1" applyProtection="1">
      <alignment horizontal="left" vertical="center"/>
      <protection locked="0"/>
    </xf>
    <xf numFmtId="0" fontId="29" fillId="24" borderId="0" xfId="42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3"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622F63"/>
      <color rgb="FF9D579A"/>
      <color rgb="FFFABB00"/>
      <color rgb="FFCE1F5E"/>
      <color rgb="FF009BD5"/>
      <color rgb="FF5EAD35"/>
      <color rgb="FF4B4B4D"/>
      <color rgb="FFF0F1F1"/>
      <color rgb="FFC0C0C0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'MeOH 2015 details PtL'!$C$9</c:f>
              <c:strCache>
                <c:ptCount val="1"/>
                <c:pt idx="0">
                  <c:v>Capital cost synthesis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PtL'!$C$10:$C$29</c15:sqref>
                  </c15:fullRef>
                </c:ext>
              </c:extLst>
              <c:f>('MeOH 2015 details PtL'!$C$12:$C$16,'MeOH 2015 details PtL'!$C$19:$C$24,'MeOH 2015 details PtL'!$C$27:$C$29)</c:f>
              <c:numCache>
                <c:formatCode>#,##0</c:formatCode>
                <c:ptCount val="14"/>
                <c:pt idx="0">
                  <c:v>10.917727612384418</c:v>
                </c:pt>
                <c:pt idx="1">
                  <c:v>10.917727612384418</c:v>
                </c:pt>
                <c:pt idx="2">
                  <c:v>10.917727612384418</c:v>
                </c:pt>
                <c:pt idx="3">
                  <c:v>10.917727612384418</c:v>
                </c:pt>
                <c:pt idx="4">
                  <c:v>10.917727612384418</c:v>
                </c:pt>
                <c:pt idx="5">
                  <c:v>10.917727612384418</c:v>
                </c:pt>
                <c:pt idx="6">
                  <c:v>10.917727612384418</c:v>
                </c:pt>
                <c:pt idx="7">
                  <c:v>10.917727612384418</c:v>
                </c:pt>
                <c:pt idx="8">
                  <c:v>10.917727612384418</c:v>
                </c:pt>
                <c:pt idx="9">
                  <c:v>10.917727612384418</c:v>
                </c:pt>
                <c:pt idx="10">
                  <c:v>10.917727612384418</c:v>
                </c:pt>
                <c:pt idx="11">
                  <c:v>10.917727612384418</c:v>
                </c:pt>
                <c:pt idx="12">
                  <c:v>10.917727612384418</c:v>
                </c:pt>
                <c:pt idx="13">
                  <c:v>10.917727612384418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0-4196-8C28-122EB6AE1107}"/>
            </c:ext>
          </c:extLst>
        </c:ser>
        <c:ser>
          <c:idx val="1"/>
          <c:order val="1"/>
          <c:tx>
            <c:strRef>
              <c:f>'MeOH 2015 details PtL'!$D$9</c:f>
              <c:strCache>
                <c:ptCount val="1"/>
                <c:pt idx="0">
                  <c:v>Fixed cost synthesis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PtL'!$D$10:$D$29</c15:sqref>
                  </c15:fullRef>
                </c:ext>
              </c:extLst>
              <c:f>('MeOH 2015 details PtL'!$D$12:$D$16,'MeOH 2015 details PtL'!$D$19:$D$24,'MeOH 2015 details PtL'!$D$27:$D$29)</c:f>
              <c:numCache>
                <c:formatCode>#,##0</c:formatCode>
                <c:ptCount val="14"/>
                <c:pt idx="0">
                  <c:v>2.5446129369687838</c:v>
                </c:pt>
                <c:pt idx="1">
                  <c:v>2.5446129369687838</c:v>
                </c:pt>
                <c:pt idx="2">
                  <c:v>2.5446129369687838</c:v>
                </c:pt>
                <c:pt idx="3">
                  <c:v>2.5446129369687838</c:v>
                </c:pt>
                <c:pt idx="4">
                  <c:v>2.5446129369687838</c:v>
                </c:pt>
                <c:pt idx="5">
                  <c:v>2.5446129369687838</c:v>
                </c:pt>
                <c:pt idx="6">
                  <c:v>2.5446129369687838</c:v>
                </c:pt>
                <c:pt idx="7">
                  <c:v>2.5446129369687838</c:v>
                </c:pt>
                <c:pt idx="8">
                  <c:v>2.5446129369687838</c:v>
                </c:pt>
                <c:pt idx="9">
                  <c:v>2.5446129369687838</c:v>
                </c:pt>
                <c:pt idx="10">
                  <c:v>2.5446129369687838</c:v>
                </c:pt>
                <c:pt idx="11">
                  <c:v>2.5446129369687838</c:v>
                </c:pt>
                <c:pt idx="12">
                  <c:v>2.5446129369687838</c:v>
                </c:pt>
                <c:pt idx="13">
                  <c:v>2.5446129369687838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0-4196-8C28-122EB6AE1107}"/>
            </c:ext>
          </c:extLst>
        </c:ser>
        <c:ser>
          <c:idx val="3"/>
          <c:order val="3"/>
          <c:tx>
            <c:strRef>
              <c:f>'MeOH 2015 details PtL'!$F$9</c:f>
              <c:strCache>
                <c:ptCount val="1"/>
                <c:pt idx="0">
                  <c:v>CO2-Separation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PtL'!$F$10:$F$29</c15:sqref>
                  </c15:fullRef>
                </c:ext>
              </c:extLst>
              <c:f>('MeOH 2015 details PtL'!$F$12:$F$16,'MeOH 2015 details PtL'!$F$19:$F$24,'MeOH 2015 details PtL'!$F$27:$F$29)</c:f>
              <c:numCache>
                <c:formatCode>#,##0</c:formatCode>
                <c:ptCount val="14"/>
                <c:pt idx="0">
                  <c:v>0</c:v>
                </c:pt>
                <c:pt idx="1">
                  <c:v>1.722469448729558</c:v>
                </c:pt>
                <c:pt idx="2">
                  <c:v>1.722469448729558</c:v>
                </c:pt>
                <c:pt idx="3">
                  <c:v>1.722469448729558</c:v>
                </c:pt>
                <c:pt idx="4">
                  <c:v>1.722469448729558</c:v>
                </c:pt>
                <c:pt idx="5">
                  <c:v>46.681626258633663</c:v>
                </c:pt>
                <c:pt idx="6">
                  <c:v>46.681626258633663</c:v>
                </c:pt>
                <c:pt idx="7">
                  <c:v>53.094050859795047</c:v>
                </c:pt>
                <c:pt idx="8">
                  <c:v>53.094050859795047</c:v>
                </c:pt>
                <c:pt idx="9">
                  <c:v>53.094050859795047</c:v>
                </c:pt>
                <c:pt idx="10">
                  <c:v>0</c:v>
                </c:pt>
                <c:pt idx="11">
                  <c:v>0</c:v>
                </c:pt>
                <c:pt idx="12">
                  <c:v>1.722469448729558</c:v>
                </c:pt>
                <c:pt idx="13">
                  <c:v>1.722469448729558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30-4196-8C28-122EB6AE1107}"/>
            </c:ext>
          </c:extLst>
        </c:ser>
        <c:ser>
          <c:idx val="4"/>
          <c:order val="4"/>
          <c:tx>
            <c:strRef>
              <c:f>'MeOH 2015 details PtL'!$G$9</c:f>
              <c:strCache>
                <c:ptCount val="1"/>
                <c:pt idx="0">
                  <c:v>Hydrogen supply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PtL'!$G$10:$G$29</c15:sqref>
                  </c15:fullRef>
                </c:ext>
              </c:extLst>
              <c:f>('MeOH 2015 details PtL'!$G$12:$G$16,'MeOH 2015 details PtL'!$G$19:$G$24,'MeOH 2015 details PtL'!$G$27:$G$29)</c:f>
              <c:numCache>
                <c:formatCode>#,##0</c:formatCode>
                <c:ptCount val="14"/>
                <c:pt idx="0">
                  <c:v>53.361641266003659</c:v>
                </c:pt>
                <c:pt idx="1">
                  <c:v>76.084897716277695</c:v>
                </c:pt>
                <c:pt idx="2">
                  <c:v>103.30677499927411</c:v>
                </c:pt>
                <c:pt idx="3">
                  <c:v>51.993946338307651</c:v>
                </c:pt>
                <c:pt idx="4">
                  <c:v>70.04621851954073</c:v>
                </c:pt>
                <c:pt idx="5">
                  <c:v>76.084897716277695</c:v>
                </c:pt>
                <c:pt idx="6">
                  <c:v>91.012026961572644</c:v>
                </c:pt>
                <c:pt idx="7">
                  <c:v>70.04621851954073</c:v>
                </c:pt>
                <c:pt idx="8">
                  <c:v>54.349362158935548</c:v>
                </c:pt>
                <c:pt idx="9">
                  <c:v>53.592461457776203</c:v>
                </c:pt>
                <c:pt idx="10">
                  <c:v>30.977848523765569</c:v>
                </c:pt>
                <c:pt idx="11">
                  <c:v>66.381077472884272</c:v>
                </c:pt>
                <c:pt idx="12">
                  <c:v>53.361641266003659</c:v>
                </c:pt>
                <c:pt idx="13">
                  <c:v>55.97458294516013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30-4196-8C28-122EB6AE1107}"/>
            </c:ext>
          </c:extLst>
        </c:ser>
        <c:ser>
          <c:idx val="5"/>
          <c:order val="5"/>
          <c:tx>
            <c:strRef>
              <c:f>'MeOH 2015 details PtL'!$H$9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PtL'!$H$10:$H$29</c15:sqref>
                  </c15:fullRef>
                </c:ext>
              </c:extLst>
              <c:f>('MeOH 2015 details PtL'!$H$12:$H$16,'MeOH 2015 details PtL'!$H$19:$H$24,'MeOH 2015 details PtL'!$H$27:$H$29)</c:f>
              <c:numCache>
                <c:formatCode>#,##0</c:formatCode>
                <c:ptCount val="14"/>
                <c:pt idx="0">
                  <c:v>0.51665495160767239</c:v>
                </c:pt>
                <c:pt idx="1">
                  <c:v>0.51665495160767239</c:v>
                </c:pt>
                <c:pt idx="2">
                  <c:v>0.51665495160767239</c:v>
                </c:pt>
                <c:pt idx="3">
                  <c:v>0.51665495160767239</c:v>
                </c:pt>
                <c:pt idx="4">
                  <c:v>0.51665495160767239</c:v>
                </c:pt>
                <c:pt idx="5">
                  <c:v>0.51665495160767239</c:v>
                </c:pt>
                <c:pt idx="6">
                  <c:v>0.51665495160767239</c:v>
                </c:pt>
                <c:pt idx="7">
                  <c:v>0.51665495160767239</c:v>
                </c:pt>
                <c:pt idx="8">
                  <c:v>0.51665495160767239</c:v>
                </c:pt>
                <c:pt idx="9">
                  <c:v>0.51665495160767239</c:v>
                </c:pt>
                <c:pt idx="10">
                  <c:v>0.51665495160767239</c:v>
                </c:pt>
                <c:pt idx="11">
                  <c:v>0.51665495160767239</c:v>
                </c:pt>
                <c:pt idx="12">
                  <c:v>0.51665495160767239</c:v>
                </c:pt>
                <c:pt idx="13">
                  <c:v>0.51665495160767239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30-4196-8C28-122EB6AE1107}"/>
            </c:ext>
          </c:extLst>
        </c:ser>
        <c:ser>
          <c:idx val="6"/>
          <c:order val="6"/>
          <c:tx>
            <c:strRef>
              <c:f>'MeOH 2015 details PtL'!$I$9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PtL'!$I$10:$I$29</c15:sqref>
                  </c15:fullRef>
                </c:ext>
              </c:extLst>
              <c:f>('MeOH 2015 details PtL'!$I$12:$I$16,'MeOH 2015 details PtL'!$I$19:$I$24,'MeOH 2015 details PtL'!$I$27:$I$29)</c:f>
              <c:numCache>
                <c:formatCode>#,##0</c:formatCode>
                <c:ptCount val="14"/>
                <c:pt idx="0">
                  <c:v>0.52849653306274735</c:v>
                </c:pt>
                <c:pt idx="1">
                  <c:v>0.52849653306274735</c:v>
                </c:pt>
                <c:pt idx="2">
                  <c:v>0.52849653306274735</c:v>
                </c:pt>
                <c:pt idx="3">
                  <c:v>0.81583328518785758</c:v>
                </c:pt>
                <c:pt idx="4">
                  <c:v>0.81583328518785758</c:v>
                </c:pt>
                <c:pt idx="5">
                  <c:v>0.52849653306274735</c:v>
                </c:pt>
                <c:pt idx="6">
                  <c:v>0.52849653306274735</c:v>
                </c:pt>
                <c:pt idx="7">
                  <c:v>1.0115682780112814</c:v>
                </c:pt>
                <c:pt idx="8">
                  <c:v>1.0115682780112814</c:v>
                </c:pt>
                <c:pt idx="9">
                  <c:v>1.0115682780112814</c:v>
                </c:pt>
                <c:pt idx="10">
                  <c:v>0.9038866512762086</c:v>
                </c:pt>
                <c:pt idx="11">
                  <c:v>0.52849653306274735</c:v>
                </c:pt>
                <c:pt idx="12">
                  <c:v>0.52849653306274735</c:v>
                </c:pt>
                <c:pt idx="13">
                  <c:v>0.52849653306274735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30-4196-8C28-122EB6AE1107}"/>
            </c:ext>
          </c:extLst>
        </c:ser>
        <c:ser>
          <c:idx val="7"/>
          <c:order val="7"/>
          <c:tx>
            <c:strRef>
              <c:f>'MeOH 2015 details PtL'!$J$9</c:f>
              <c:strCache>
                <c:ptCount val="1"/>
                <c:pt idx="0">
                  <c:v>Revenues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PtL'!$J$10:$J$29</c15:sqref>
                  </c15:fullRef>
                </c:ext>
              </c:extLst>
              <c:f>('MeOH 2015 details PtL'!$J$12:$J$16,'MeOH 2015 details PtL'!$J$19:$J$24,'MeOH 2015 details PtL'!$J$27:$J$29)</c:f>
              <c:numCache>
                <c:formatCode>#,##0</c:formatCode>
                <c:ptCount val="14"/>
                <c:pt idx="0">
                  <c:v>-0.23357467029648527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-0.23357467029648527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30-4196-8C28-122EB6AE1107}"/>
            </c:ext>
          </c:extLst>
        </c:ser>
        <c:ser>
          <c:idx val="8"/>
          <c:order val="8"/>
          <c:tx>
            <c:strRef>
              <c:f>'MeOH 2015 details PtL'!$K$9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PtL'!$B$10:$B$29</c15:sqref>
                  </c15:fullRef>
                </c:ext>
              </c:extLst>
              <c:f>('MeOH 2015 details PtL'!$B$12:$B$16,'MeOH 2015 details PtL'!$B$19:$B$24,'MeOH 2015 details PtL'!$B$27:$B$29)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PtL'!$K$10:$K$29</c15:sqref>
                  </c15:fullRef>
                </c:ext>
              </c:extLst>
              <c:f>('MeOH 2015 details PtL'!$K$12:$K$16,'MeOH 2015 details PtL'!$K$19:$K$24,'MeOH 2015 details PtL'!$K$27:$K$29)</c:f>
              <c:numCache>
                <c:formatCode>#,##0</c:formatCode>
                <c:ptCount val="14"/>
                <c:pt idx="0">
                  <c:v>67.635558629730795</c:v>
                </c:pt>
                <c:pt idx="1">
                  <c:v>92.314859199030877</c:v>
                </c:pt>
                <c:pt idx="2">
                  <c:v>119.53673648202729</c:v>
                </c:pt>
                <c:pt idx="3">
                  <c:v>68.511244573185948</c:v>
                </c:pt>
                <c:pt idx="4">
                  <c:v>86.563516754419027</c:v>
                </c:pt>
                <c:pt idx="5">
                  <c:v>137.27401600893498</c:v>
                </c:pt>
                <c:pt idx="6">
                  <c:v>152.20114525422991</c:v>
                </c:pt>
                <c:pt idx="7">
                  <c:v>138.13083315830795</c:v>
                </c:pt>
                <c:pt idx="8">
                  <c:v>122.43397679770275</c:v>
                </c:pt>
                <c:pt idx="9">
                  <c:v>121.6770760965434</c:v>
                </c:pt>
                <c:pt idx="10">
                  <c:v>45.860730676002653</c:v>
                </c:pt>
                <c:pt idx="11">
                  <c:v>80.654994836611408</c:v>
                </c:pt>
                <c:pt idx="12">
                  <c:v>69.591602748756841</c:v>
                </c:pt>
                <c:pt idx="13">
                  <c:v>72.204544427913319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F30-4196-8C28-122EB6AE1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'MeOH 2015 details PtL'!$E$9</c15:sqref>
                        </c15:formulaRef>
                      </c:ext>
                    </c:extLst>
                    <c:strCache>
                      <c:ptCount val="1"/>
                      <c:pt idx="0">
                        <c:v>Biomass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</c:spPr>
                <c:invertIfNegative val="0"/>
                <c:cat>
                  <c:numRef>
                    <c:extLst>
                      <c:ext uri="{02D57815-91ED-43cb-92C2-25804820EDAC}">
                        <c15:fullRef>
                          <c15:sqref>'MeOH 2015 details PtL'!$B$10:$B$29</c15:sqref>
                        </c15:fullRef>
                        <c15:formulaRef>
                          <c15:sqref>('MeOH 2015 details PtL'!$B$12:$B$16,'MeOH 2015 details PtL'!$B$19:$B$24,'MeOH 2015 details PtL'!$B$27:$B$29)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25</c:v>
                      </c:pt>
                      <c:pt idx="1">
                        <c:v>26</c:v>
                      </c:pt>
                      <c:pt idx="2">
                        <c:v>27</c:v>
                      </c:pt>
                      <c:pt idx="3">
                        <c:v>28</c:v>
                      </c:pt>
                      <c:pt idx="4">
                        <c:v>29</c:v>
                      </c:pt>
                      <c:pt idx="5">
                        <c:v>32</c:v>
                      </c:pt>
                      <c:pt idx="6">
                        <c:v>33</c:v>
                      </c:pt>
                      <c:pt idx="7">
                        <c:v>34</c:v>
                      </c:pt>
                      <c:pt idx="8">
                        <c:v>35</c:v>
                      </c:pt>
                      <c:pt idx="9">
                        <c:v>36</c:v>
                      </c:pt>
                      <c:pt idx="10">
                        <c:v>37</c:v>
                      </c:pt>
                      <c:pt idx="11">
                        <c:v>40</c:v>
                      </c:pt>
                      <c:pt idx="12">
                        <c:v>41</c:v>
                      </c:pt>
                      <c:pt idx="13">
                        <c:v>42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ullRef>
                          <c15:sqref>'MeOH 2015 details PtL'!$E$10:$E$29</c15:sqref>
                        </c15:fullRef>
                        <c15:formulaRef>
                          <c15:sqref>('MeOH 2015 details PtL'!$E$12:$E$16,'MeOH 2015 details PtL'!$E$19:$E$24,'MeOH 2015 details PtL'!$E$27:$E$29)</c15:sqref>
                        </c15:formulaRef>
                      </c:ext>
                    </c:extLst>
                    <c:numCache>
                      <c:formatCode>#,##0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FF30-4196-8C28-122EB6AE1107}"/>
                  </c:ext>
                </c:extLst>
              </c15:ser>
            </c15:filteredBarSeries>
          </c:ext>
        </c:extLst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PtL'!$B$6</c:f>
              <c:strCache>
                <c:ptCount val="1"/>
                <c:pt idx="0">
                  <c:v>Supply path number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PtL'!$B$5</c:f>
              <c:strCache>
                <c:ptCount val="1"/>
                <c:pt idx="0">
                  <c:v>Cost of Methanol PtL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9153252230995"/>
          <c:y val="1.7168903130088391E-4"/>
          <c:w val="0.65395783866538204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'MeOH 2015 Details PtL sensit h'!$C$9</c:f>
              <c:strCache>
                <c:ptCount val="1"/>
                <c:pt idx="0">
                  <c:v>Capital cost synthesis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Path 26 
(main variant 1)</c:v>
                </c:pt>
                <c:pt idx="1">
                  <c:v>Path 26 
(main variant 2)</c:v>
                </c:pt>
                <c:pt idx="2">
                  <c:v>Path 26 
(main variant 3)</c:v>
                </c:pt>
              </c:strCache>
            </c:strRef>
          </c:cat>
          <c:val>
            <c:numRef>
              <c:f>'MeOH 2015 Details PtL sensit h'!$C$10:$C$12</c:f>
              <c:numCache>
                <c:formatCode>#,##0</c:formatCode>
                <c:ptCount val="3"/>
                <c:pt idx="0">
                  <c:v>10.917727612384418</c:v>
                </c:pt>
                <c:pt idx="1">
                  <c:v>25.656506956523195</c:v>
                </c:pt>
                <c:pt idx="2">
                  <c:v>10.917727612384418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CF-419B-A4BE-A25700383711}"/>
            </c:ext>
          </c:extLst>
        </c:ser>
        <c:ser>
          <c:idx val="1"/>
          <c:order val="1"/>
          <c:tx>
            <c:strRef>
              <c:f>'MeOH 2015 Details PtL sensit h'!$D$9</c:f>
              <c:strCache>
                <c:ptCount val="1"/>
                <c:pt idx="0">
                  <c:v>Fixed cost synthesis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Path 26 
(main variant 1)</c:v>
                </c:pt>
                <c:pt idx="1">
                  <c:v>Path 26 
(main variant 2)</c:v>
                </c:pt>
                <c:pt idx="2">
                  <c:v>Path 26 
(main variant 3)</c:v>
                </c:pt>
              </c:strCache>
            </c:strRef>
          </c:cat>
          <c:val>
            <c:numRef>
              <c:f>'MeOH 2015 Details PtL sensit h'!$D$10:$D$12</c:f>
              <c:numCache>
                <c:formatCode>#,##0</c:formatCode>
                <c:ptCount val="3"/>
                <c:pt idx="0">
                  <c:v>2.5446129369687838</c:v>
                </c:pt>
                <c:pt idx="1">
                  <c:v>5.9798047576257654</c:v>
                </c:pt>
                <c:pt idx="2">
                  <c:v>2.5446129369687838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CF-419B-A4BE-A25700383711}"/>
            </c:ext>
          </c:extLst>
        </c:ser>
        <c:ser>
          <c:idx val="2"/>
          <c:order val="2"/>
          <c:tx>
            <c:strRef>
              <c:f>'MeOH 2015 Details PtL sensit h'!$E$9</c:f>
              <c:strCache>
                <c:ptCount val="1"/>
                <c:pt idx="0">
                  <c:v>CO2-Separation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Path 26 
(main variant 1)</c:v>
                </c:pt>
                <c:pt idx="1">
                  <c:v>Path 26 
(main variant 2)</c:v>
                </c:pt>
                <c:pt idx="2">
                  <c:v>Path 26 
(main variant 3)</c:v>
                </c:pt>
              </c:strCache>
            </c:strRef>
          </c:cat>
          <c:val>
            <c:numRef>
              <c:f>'MeOH 2015 Details PtL sensit h'!$E$10:$E$12</c:f>
              <c:numCache>
                <c:formatCode>#,##0</c:formatCode>
                <c:ptCount val="3"/>
                <c:pt idx="0">
                  <c:v>1.722469448729558</c:v>
                </c:pt>
                <c:pt idx="1">
                  <c:v>1.7224694487295575</c:v>
                </c:pt>
                <c:pt idx="2">
                  <c:v>1.722469448729558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4CF-419B-A4BE-A25700383711}"/>
            </c:ext>
          </c:extLst>
        </c:ser>
        <c:ser>
          <c:idx val="3"/>
          <c:order val="3"/>
          <c:tx>
            <c:strRef>
              <c:f>'MeOH 2015 Details PtL sensit h'!$F$9</c:f>
              <c:strCache>
                <c:ptCount val="1"/>
                <c:pt idx="0">
                  <c:v>Hydrogen supply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Path 26 
(main variant 1)</c:v>
                </c:pt>
                <c:pt idx="1">
                  <c:v>Path 26 
(main variant 2)</c:v>
                </c:pt>
                <c:pt idx="2">
                  <c:v>Path 26 
(main variant 3)</c:v>
                </c:pt>
              </c:strCache>
            </c:strRef>
          </c:cat>
          <c:val>
            <c:numRef>
              <c:f>'MeOH 2015 Details PtL sensit h'!$F$10:$F$12</c:f>
              <c:numCache>
                <c:formatCode>#,##0</c:formatCode>
                <c:ptCount val="3"/>
                <c:pt idx="0">
                  <c:v>76.084897716277695</c:v>
                </c:pt>
                <c:pt idx="1">
                  <c:v>92.46018879666957</c:v>
                </c:pt>
                <c:pt idx="2">
                  <c:v>64.532214708612216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CF-419B-A4BE-A25700383711}"/>
            </c:ext>
          </c:extLst>
        </c:ser>
        <c:ser>
          <c:idx val="4"/>
          <c:order val="4"/>
          <c:tx>
            <c:strRef>
              <c:f>'MeOH 2015 Details PtL sensit h'!$G$9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Path 26 
(main variant 1)</c:v>
                </c:pt>
                <c:pt idx="1">
                  <c:v>Path 26 
(main variant 2)</c:v>
                </c:pt>
                <c:pt idx="2">
                  <c:v>Path 26 
(main variant 3)</c:v>
                </c:pt>
              </c:strCache>
            </c:strRef>
          </c:cat>
          <c:val>
            <c:numRef>
              <c:f>'MeOH 2015 Details PtL sensit h'!$G$10:$G$12</c:f>
              <c:numCache>
                <c:formatCode>#,##0</c:formatCode>
                <c:ptCount val="3"/>
                <c:pt idx="0">
                  <c:v>0.51665495160767239</c:v>
                </c:pt>
                <c:pt idx="1">
                  <c:v>0.51665495160767227</c:v>
                </c:pt>
                <c:pt idx="2">
                  <c:v>0.51665495160767239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4CF-419B-A4BE-A25700383711}"/>
            </c:ext>
          </c:extLst>
        </c:ser>
        <c:ser>
          <c:idx val="5"/>
          <c:order val="5"/>
          <c:tx>
            <c:strRef>
              <c:f>'MeOH 2015 Details PtL sensit h'!$H$9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Path 26 
(main variant 1)</c:v>
                </c:pt>
                <c:pt idx="1">
                  <c:v>Path 26 
(main variant 2)</c:v>
                </c:pt>
                <c:pt idx="2">
                  <c:v>Path 26 
(main variant 3)</c:v>
                </c:pt>
              </c:strCache>
            </c:strRef>
          </c:cat>
          <c:val>
            <c:numRef>
              <c:f>'MeOH 2015 Details PtL sensit h'!$H$10:$H$12</c:f>
              <c:numCache>
                <c:formatCode>#,##0</c:formatCode>
                <c:ptCount val="3"/>
                <c:pt idx="0">
                  <c:v>0.22697164439934789</c:v>
                </c:pt>
                <c:pt idx="1">
                  <c:v>0.22697164439934789</c:v>
                </c:pt>
                <c:pt idx="2">
                  <c:v>0.22697164439934789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CF-419B-A4BE-A25700383711}"/>
            </c:ext>
          </c:extLst>
        </c:ser>
        <c:ser>
          <c:idx val="6"/>
          <c:order val="6"/>
          <c:tx>
            <c:strRef>
              <c:f>'MeOH 2015 Details PtL sensit h'!$I$9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'MeOH 2015 Details PtL sensit h'!$B$10:$B$12</c:f>
              <c:strCache>
                <c:ptCount val="3"/>
                <c:pt idx="0">
                  <c:v>Path 26 
(main variant 1)</c:v>
                </c:pt>
                <c:pt idx="1">
                  <c:v>Path 26 
(main variant 2)</c:v>
                </c:pt>
                <c:pt idx="2">
                  <c:v>Path 26 
(main variant 3)</c:v>
                </c:pt>
              </c:strCache>
            </c:strRef>
          </c:cat>
          <c:val>
            <c:numRef>
              <c:f>'MeOH 2015 Details PtL sensit h'!$I$10:$I$12</c:f>
              <c:numCache>
                <c:formatCode>#,##0</c:formatCode>
                <c:ptCount val="3"/>
                <c:pt idx="0">
                  <c:v>92.013334310367469</c:v>
                </c:pt>
                <c:pt idx="1">
                  <c:v>126.5625965555551</c:v>
                </c:pt>
                <c:pt idx="2">
                  <c:v>80.46065130270199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4CF-419B-A4BE-A25700383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PtL sensit h'!$B$6:$L$6</c:f>
              <c:strCache>
                <c:ptCount val="1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1.8125500082612257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PtL sensit h'!$B$5:$L$5</c:f>
              <c:strCache>
                <c:ptCount val="11"/>
                <c:pt idx="0">
                  <c:v>Cost of Methanol PtL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'MeOH PtL 2015-2050 total'!$B$11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PtL 2015-2050 total'!$C$10:$V$10</c15:sqref>
                  </c15:fullRef>
                </c:ext>
              </c:extLst>
              <c:f>('MeOH PtL 2015-2050 total'!$E$10:$I$10,'MeOH PtL 2015-2050 total'!$L$10:$Q$10,'MeOH PtL 2015-2050 total'!$T$10:$V$10)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PtL 2015-2050 total'!$C$11:$V$11</c15:sqref>
                  </c15:fullRef>
                </c:ext>
              </c:extLst>
              <c:f>('MeOH PtL 2015-2050 total'!$E$11:$I$11,'MeOH PtL 2015-2050 total'!$L$11:$Q$11,'MeOH PtL 2015-2050 total'!$T$11:$V$11)</c:f>
              <c:numCache>
                <c:formatCode>#,##0</c:formatCode>
                <c:ptCount val="14"/>
                <c:pt idx="0">
                  <c:v>67.635558629730795</c:v>
                </c:pt>
                <c:pt idx="1">
                  <c:v>92.314859199030863</c:v>
                </c:pt>
                <c:pt idx="2">
                  <c:v>119.53673648202729</c:v>
                </c:pt>
                <c:pt idx="3">
                  <c:v>68.511244573185934</c:v>
                </c:pt>
                <c:pt idx="4">
                  <c:v>86.563516754419012</c:v>
                </c:pt>
                <c:pt idx="5">
                  <c:v>137.27401600893498</c:v>
                </c:pt>
                <c:pt idx="6">
                  <c:v>152.20114525422994</c:v>
                </c:pt>
                <c:pt idx="7">
                  <c:v>138.13083315830789</c:v>
                </c:pt>
                <c:pt idx="8">
                  <c:v>122.43397679770275</c:v>
                </c:pt>
                <c:pt idx="9">
                  <c:v>121.67707609654339</c:v>
                </c:pt>
                <c:pt idx="10">
                  <c:v>45.860730676002653</c:v>
                </c:pt>
                <c:pt idx="11">
                  <c:v>80.654994836611408</c:v>
                </c:pt>
                <c:pt idx="12">
                  <c:v>69.591602748756841</c:v>
                </c:pt>
                <c:pt idx="13">
                  <c:v>72.204544427913305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5A93-4D53-85DF-37F355CF27CE}"/>
            </c:ext>
          </c:extLst>
        </c:ser>
        <c:ser>
          <c:idx val="0"/>
          <c:order val="1"/>
          <c:tx>
            <c:strRef>
              <c:f>'MeOH PtL 2015-2050 total'!$B$12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PtL 2015-2050 total'!$C$10:$V$10</c15:sqref>
                  </c15:fullRef>
                </c:ext>
              </c:extLst>
              <c:f>('MeOH PtL 2015-2050 total'!$E$10:$I$10,'MeOH PtL 2015-2050 total'!$L$10:$Q$10,'MeOH PtL 2015-2050 total'!$T$10:$V$10)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32</c:v>
                </c:pt>
                <c:pt idx="6">
                  <c:v>33</c:v>
                </c:pt>
                <c:pt idx="7">
                  <c:v>34</c:v>
                </c:pt>
                <c:pt idx="8">
                  <c:v>35</c:v>
                </c:pt>
                <c:pt idx="9">
                  <c:v>36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PtL 2015-2050 total'!$C$12:$V$12</c15:sqref>
                  </c15:fullRef>
                </c:ext>
              </c:extLst>
              <c:f>('MeOH PtL 2015-2050 total'!$E$12:$I$12,'MeOH PtL 2015-2050 total'!$L$12:$Q$12,'MeOH PtL 2015-2050 total'!$T$12:$V$12)</c:f>
              <c:numCache>
                <c:formatCode>#,##0</c:formatCode>
                <c:ptCount val="14"/>
                <c:pt idx="0">
                  <c:v>67.686845796603038</c:v>
                </c:pt>
                <c:pt idx="1">
                  <c:v>72.236934050781073</c:v>
                </c:pt>
                <c:pt idx="2">
                  <c:v>117.96267684204572</c:v>
                </c:pt>
                <c:pt idx="3">
                  <c:v>58.72985421807963</c:v>
                </c:pt>
                <c:pt idx="4">
                  <c:v>69.517615071967469</c:v>
                </c:pt>
                <c:pt idx="5">
                  <c:v>75.575546651060037</c:v>
                </c:pt>
                <c:pt idx="6">
                  <c:v>87.748521984293532</c:v>
                </c:pt>
                <c:pt idx="7">
                  <c:v>76.905739386179562</c:v>
                </c:pt>
                <c:pt idx="8">
                  <c:v>77.04228105343951</c:v>
                </c:pt>
                <c:pt idx="9">
                  <c:v>67.313663024330069</c:v>
                </c:pt>
                <c:pt idx="10">
                  <c:v>48.531200135886564</c:v>
                </c:pt>
                <c:pt idx="11">
                  <c:v>76.606472518736211</c:v>
                </c:pt>
                <c:pt idx="12">
                  <c:v>68.090198726086442</c:v>
                </c:pt>
                <c:pt idx="13">
                  <c:v>68.090198726086442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93-4D53-85DF-37F355CF2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PtL 2015-2050 total'!$B$5:$L$5</c:f>
              <c:strCache>
                <c:ptCount val="1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PtL 2015-2050 total'!$B$6:$L$6</c:f>
              <c:strCache>
                <c:ptCount val="11"/>
                <c:pt idx="0">
                  <c:v>Cost of Methanol PtL 2015 and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803132555424309"/>
          <c:h val="3.719017298346147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'MeOH 2015 details BtL PBtL'!$C$9</c:f>
              <c:strCache>
                <c:ptCount val="1"/>
                <c:pt idx="0">
                  <c:v>Capital cost synthesis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PBtL'!$C$10:$C$29</c15:sqref>
                  </c15:fullRef>
                </c:ext>
              </c:extLst>
              <c:f>('MeOH 2015 details BtL PBtL'!$C$10:$C$11,'MeOH 2015 details BtL PBtL'!$C$17:$C$18,'MeOH 2015 details BtL PBtL'!$C$25:$C$26)</c:f>
              <c:numCache>
                <c:formatCode>#,##0</c:formatCode>
                <c:ptCount val="6"/>
                <c:pt idx="0">
                  <c:v>12.866122078594559</c:v>
                </c:pt>
                <c:pt idx="1">
                  <c:v>17.132434099434008</c:v>
                </c:pt>
                <c:pt idx="2">
                  <c:v>12.866122078594559</c:v>
                </c:pt>
                <c:pt idx="3">
                  <c:v>17.132434099434008</c:v>
                </c:pt>
                <c:pt idx="4">
                  <c:v>17.132434099434008</c:v>
                </c:pt>
                <c:pt idx="5">
                  <c:v>17.132434099434008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3-41D3-BCAA-F576D8079986}"/>
            </c:ext>
          </c:extLst>
        </c:ser>
        <c:ser>
          <c:idx val="1"/>
          <c:order val="1"/>
          <c:tx>
            <c:strRef>
              <c:f>'MeOH 2015 details BtL PBtL'!$D$9</c:f>
              <c:strCache>
                <c:ptCount val="1"/>
                <c:pt idx="0">
                  <c:v>Fixed cost synthesis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PBtL'!$D$10:$D$29</c15:sqref>
                  </c15:fullRef>
                </c:ext>
              </c:extLst>
              <c:f>('MeOH 2015 details BtL PBtL'!$D$10:$D$11,'MeOH 2015 details BtL PBtL'!$D$17:$D$18,'MeOH 2015 details BtL PBtL'!$D$25:$D$26)</c:f>
              <c:numCache>
                <c:formatCode>#,##0</c:formatCode>
                <c:ptCount val="6"/>
                <c:pt idx="0">
                  <c:v>4.4980927147340495</c:v>
                </c:pt>
                <c:pt idx="1">
                  <c:v>5.9896273747111364</c:v>
                </c:pt>
                <c:pt idx="2">
                  <c:v>4.4980927147340495</c:v>
                </c:pt>
                <c:pt idx="3">
                  <c:v>5.9896273747111364</c:v>
                </c:pt>
                <c:pt idx="4">
                  <c:v>5.9896273747111364</c:v>
                </c:pt>
                <c:pt idx="5">
                  <c:v>5.9896273747111364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83-41D3-BCAA-F576D8079986}"/>
            </c:ext>
          </c:extLst>
        </c:ser>
        <c:ser>
          <c:idx val="2"/>
          <c:order val="2"/>
          <c:tx>
            <c:strRef>
              <c:f>'MeOH 2015 details BtL PBtL'!$E$9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rgbClr val="5EAD3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PBtL'!$E$10:$E$29</c15:sqref>
                  </c15:fullRef>
                </c:ext>
              </c:extLst>
              <c:f>('MeOH 2015 details BtL PBtL'!$E$10:$E$11,'MeOH 2015 details BtL PBtL'!$E$17:$E$18,'MeOH 2015 details BtL PBtL'!$E$25:$E$26)</c:f>
              <c:numCache>
                <c:formatCode>#,##0</c:formatCode>
                <c:ptCount val="6"/>
                <c:pt idx="0">
                  <c:v>5.1223376822509996</c:v>
                </c:pt>
                <c:pt idx="1">
                  <c:v>4.3107773589557326</c:v>
                </c:pt>
                <c:pt idx="2">
                  <c:v>15.66698611346011</c:v>
                </c:pt>
                <c:pt idx="3">
                  <c:v>15.66698611346011</c:v>
                </c:pt>
                <c:pt idx="4">
                  <c:v>5.2316390348587793</c:v>
                </c:pt>
                <c:pt idx="5">
                  <c:v>18.391679350583608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0F83-41D3-BCAA-F576D8079986}"/>
            </c:ext>
          </c:extLst>
        </c:ser>
        <c:ser>
          <c:idx val="3"/>
          <c:order val="3"/>
          <c:tx>
            <c:strRef>
              <c:f>'MeOH 2015 details BtL PBtL'!$F$9</c:f>
              <c:strCache>
                <c:ptCount val="1"/>
                <c:pt idx="0">
                  <c:v>CO2-Separation</c:v>
                </c:pt>
              </c:strCache>
            </c:strRef>
          </c:tx>
          <c:spPr>
            <a:solidFill>
              <a:srgbClr val="D784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PBtL'!$F$10:$F$29</c15:sqref>
                  </c15:fullRef>
                </c:ext>
              </c:extLst>
              <c:f>('MeOH 2015 details BtL PBtL'!$F$10:$F$11,'MeOH 2015 details BtL PBtL'!$F$17:$F$18,'MeOH 2015 details BtL PBtL'!$F$25:$F$26)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83-41D3-BCAA-F576D8079986}"/>
            </c:ext>
          </c:extLst>
        </c:ser>
        <c:ser>
          <c:idx val="4"/>
          <c:order val="4"/>
          <c:tx>
            <c:strRef>
              <c:f>'MeOH 2015 details BtL PBtL'!$G$9</c:f>
              <c:strCache>
                <c:ptCount val="1"/>
                <c:pt idx="0">
                  <c:v>Hydrogen supply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PBtL'!$G$10:$G$29</c15:sqref>
                  </c15:fullRef>
                </c:ext>
              </c:extLst>
              <c:f>('MeOH 2015 details BtL PBtL'!$G$10:$G$11,'MeOH 2015 details BtL PBtL'!$G$17:$G$18,'MeOH 2015 details BtL PBtL'!$G$25:$G$26)</c:f>
              <c:numCache>
                <c:formatCode>#,##0</c:formatCode>
                <c:ptCount val="6"/>
                <c:pt idx="0">
                  <c:v>0</c:v>
                </c:pt>
                <c:pt idx="1">
                  <c:v>32.028480299457172</c:v>
                </c:pt>
                <c:pt idx="2">
                  <c:v>0</c:v>
                </c:pt>
                <c:pt idx="3">
                  <c:v>45.49712977986735</c:v>
                </c:pt>
                <c:pt idx="4">
                  <c:v>22.532836936379148</c:v>
                </c:pt>
                <c:pt idx="5">
                  <c:v>22.532836936379148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83-41D3-BCAA-F576D8079986}"/>
            </c:ext>
          </c:extLst>
        </c:ser>
        <c:ser>
          <c:idx val="5"/>
          <c:order val="5"/>
          <c:tx>
            <c:strRef>
              <c:f>'MeOH 2015 details BtL PBtL'!$H$9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PBtL'!$H$10:$H$29</c15:sqref>
                  </c15:fullRef>
                </c:ext>
              </c:extLst>
              <c:f>('MeOH 2015 details BtL PBtL'!$H$10:$H$11,'MeOH 2015 details BtL PBtL'!$H$17:$H$18,'MeOH 2015 details BtL PBtL'!$H$25:$H$26)</c:f>
              <c:numCache>
                <c:formatCode>#,##0</c:formatCode>
                <c:ptCount val="6"/>
                <c:pt idx="0">
                  <c:v>7.71153741988247</c:v>
                </c:pt>
                <c:pt idx="1">
                  <c:v>8.9376261990404657</c:v>
                </c:pt>
                <c:pt idx="2">
                  <c:v>7.71153741988247</c:v>
                </c:pt>
                <c:pt idx="3">
                  <c:v>8.9376261990404657</c:v>
                </c:pt>
                <c:pt idx="4">
                  <c:v>8.9376261990404657</c:v>
                </c:pt>
                <c:pt idx="5">
                  <c:v>8.9376261990404657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83-41D3-BCAA-F576D8079986}"/>
            </c:ext>
          </c:extLst>
        </c:ser>
        <c:ser>
          <c:idx val="6"/>
          <c:order val="6"/>
          <c:tx>
            <c:strRef>
              <c:f>'MeOH 2015 details BtL PBtL'!$I$9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PBtL'!$I$10:$I$29</c15:sqref>
                  </c15:fullRef>
                </c:ext>
              </c:extLst>
              <c:f>('MeOH 2015 details BtL PBtL'!$I$10:$I$11,'MeOH 2015 details BtL PBtL'!$I$17:$I$18,'MeOH 2015 details BtL PBtL'!$I$25:$I$26)</c:f>
              <c:numCache>
                <c:formatCode>#,##0</c:formatCode>
                <c:ptCount val="6"/>
                <c:pt idx="0">
                  <c:v>0.21139861322509895</c:v>
                </c:pt>
                <c:pt idx="1">
                  <c:v>0.59896273747111362</c:v>
                </c:pt>
                <c:pt idx="2">
                  <c:v>0.21139861322509895</c:v>
                </c:pt>
                <c:pt idx="3">
                  <c:v>0.59896273747111362</c:v>
                </c:pt>
                <c:pt idx="4">
                  <c:v>1.0244048714463698</c:v>
                </c:pt>
                <c:pt idx="5">
                  <c:v>1.0244048714463698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83-41D3-BCAA-F576D8079986}"/>
            </c:ext>
          </c:extLst>
        </c:ser>
        <c:ser>
          <c:idx val="7"/>
          <c:order val="7"/>
          <c:tx>
            <c:strRef>
              <c:f>'MeOH 2015 details BtL PBtL'!$J$9</c:f>
              <c:strCache>
                <c:ptCount val="1"/>
                <c:pt idx="0">
                  <c:v>Revenues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PBtL'!$J$10:$J$29</c15:sqref>
                  </c15:fullRef>
                </c:ext>
              </c:extLst>
              <c:f>('MeOH 2015 details BtL PBtL'!$J$10:$J$11,'MeOH 2015 details BtL PBtL'!$J$17:$J$18,'MeOH 2015 details BtL PBtL'!$J$25:$J$26)</c:f>
              <c:numCache>
                <c:formatCode>#,##0</c:formatCode>
                <c:ptCount val="6"/>
                <c:pt idx="0">
                  <c:v>-2.4479311547324532</c:v>
                </c:pt>
                <c:pt idx="1">
                  <c:v>-3.0544379961844892</c:v>
                </c:pt>
                <c:pt idx="2">
                  <c:v>-2.4479311547324563</c:v>
                </c:pt>
                <c:pt idx="3">
                  <c:v>-3.0544379961844892</c:v>
                </c:pt>
                <c:pt idx="4">
                  <c:v>-3.0544379961844821</c:v>
                </c:pt>
                <c:pt idx="5">
                  <c:v>-3.0544379961844892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83-41D3-BCAA-F576D8079986}"/>
            </c:ext>
          </c:extLst>
        </c:ser>
        <c:ser>
          <c:idx val="8"/>
          <c:order val="8"/>
          <c:tx>
            <c:strRef>
              <c:f>'MeOH 2015 details BtL PBtL'!$K$9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'MeOH 2015 details BtL PBtL'!$B$10:$B$29</c15:sqref>
                  </c15:fullRef>
                </c:ext>
              </c:extLst>
              <c:f>('MeOH 2015 details BtL PBtL'!$B$10:$B$11,'MeOH 2015 details BtL PBtL'!$B$17:$B$18,'MeOH 2015 details BtL PBtL'!$B$25:$B$26)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'MeOH 2015 details BtL PBtL'!$K$10:$K$29</c15:sqref>
                  </c15:fullRef>
                </c:ext>
              </c:extLst>
              <c:f>('MeOH 2015 details BtL PBtL'!$K$10:$K$11,'MeOH 2015 details BtL PBtL'!$K$17:$K$18,'MeOH 2015 details BtL PBtL'!$K$25:$K$26)</c:f>
              <c:numCache>
                <c:formatCode>#,##0</c:formatCode>
                <c:ptCount val="6"/>
                <c:pt idx="0">
                  <c:v>27.961557353954724</c:v>
                </c:pt>
                <c:pt idx="1">
                  <c:v>65.943470072885134</c:v>
                </c:pt>
                <c:pt idx="2">
                  <c:v>38.506205785163829</c:v>
                </c:pt>
                <c:pt idx="3">
                  <c:v>90.768328307799692</c:v>
                </c:pt>
                <c:pt idx="4">
                  <c:v>57.794130519685424</c:v>
                </c:pt>
                <c:pt idx="5">
                  <c:v>70.954170835410238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F83-41D3-BCAA-F576D8079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BtL PBtL'!$B$6:$L$6</c:f>
              <c:strCache>
                <c:ptCount val="11"/>
                <c:pt idx="0">
                  <c:v>Supply path number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2015 details BtL PBtL'!$B$5:$L$5</c:f>
              <c:strCache>
                <c:ptCount val="11"/>
                <c:pt idx="0">
                  <c:v>Cost of Methanol BtL PBtL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3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'MeOH PBtL 2015-2050 total'!$B$11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numRef>
              <c:f>'MeOH PBtL 2015-2050 total'!$C$10:$S$10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f>'MeOH PBtL 2015-2050 total'!$C$11:$V$11</c:f>
              <c:numCache>
                <c:formatCode>#,##0</c:formatCode>
                <c:ptCount val="6"/>
                <c:pt idx="0">
                  <c:v>27.961557353954721</c:v>
                </c:pt>
                <c:pt idx="1">
                  <c:v>66.755030396180416</c:v>
                </c:pt>
                <c:pt idx="2">
                  <c:v>39.317766108459097</c:v>
                </c:pt>
                <c:pt idx="3">
                  <c:v>91.57988863109496</c:v>
                </c:pt>
                <c:pt idx="4">
                  <c:v>58.6056908429807</c:v>
                </c:pt>
                <c:pt idx="5">
                  <c:v>71.765731158705506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FA-4C91-A91C-52C275690273}"/>
            </c:ext>
          </c:extLst>
        </c:ser>
        <c:ser>
          <c:idx val="1"/>
          <c:order val="1"/>
          <c:tx>
            <c:strRef>
              <c:f>'MeOH PBtL 2015-2050 total'!$B$12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numRef>
              <c:f>'MeOH PBtL 2015-2050 total'!$C$10:$S$10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30</c:v>
                </c:pt>
                <c:pt idx="3">
                  <c:v>31</c:v>
                </c:pt>
                <c:pt idx="4">
                  <c:v>38</c:v>
                </c:pt>
                <c:pt idx="5">
                  <c:v>39</c:v>
                </c:pt>
              </c:numCache>
            </c:numRef>
          </c:cat>
          <c:val>
            <c:numRef>
              <c:f>'MeOH PBtL 2015-2050 total'!$C$12:$V$12</c:f>
              <c:numCache>
                <c:formatCode>#,##0</c:formatCode>
                <c:ptCount val="6"/>
                <c:pt idx="0">
                  <c:v>30.950372672032909</c:v>
                </c:pt>
                <c:pt idx="1">
                  <c:v>69.00637903197962</c:v>
                </c:pt>
                <c:pt idx="2">
                  <c:v>42.306581426537285</c:v>
                </c:pt>
                <c:pt idx="3">
                  <c:v>82.820462814148627</c:v>
                </c:pt>
                <c:pt idx="4">
                  <c:v>62.900074663184839</c:v>
                </c:pt>
                <c:pt idx="5">
                  <c:v>76.060114978909667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B-43F1-885B-82CE9C1C8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PBtL 2015-2050 total'!$B$5:$L$5</c:f>
              <c:strCache>
                <c:ptCount val="1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'MeOH PBtL 2015-2050 total'!$B$6:$L$6</c:f>
              <c:strCache>
                <c:ptCount val="11"/>
                <c:pt idx="0">
                  <c:v>Cost of Methanol BtL and PBtL 2015 and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742435409283389"/>
          <c:h val="3.721512932027733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MeOH 2015 details PtL'!AA3">
      <xdr:nvSpPr>
        <xdr:cNvPr id="8" name="Textfeld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324837" y="5569195"/>
          <a:ext cx="3581779" cy="1203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Source: 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MeOH 2015 details PtL'!B4">
      <xdr:nvSpPr>
        <xdr:cNvPr id="9" name="Textfeld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01876" y="5535712"/>
          <a:ext cx="1672673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MeOH 2015 details PtL'!B1">
      <xdr:nvSpPr>
        <xdr:cNvPr id="12" name="Textfeld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0" y="266286"/>
          <a:ext cx="5938630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Cost of Methanol electricity based (PtL)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MeOH 2015 details PtL'!B2">
      <xdr:nvSpPr>
        <xdr:cNvPr id="13" name="Textfeld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91113" y="260244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15" name="Gerade Verbindung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>
        <a:xfrm>
          <a:off x="91113" y="5504541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9" name="Gerade Verbindung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>
          <a:off x="91113" y="4833650"/>
          <a:ext cx="5817600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969028" y="877977"/>
          <a:ext cx="0" cy="3456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397339</xdr:colOff>
      <xdr:row>8</xdr:row>
      <xdr:rowOff>8283</xdr:rowOff>
    </xdr:from>
    <xdr:to>
      <xdr:col>9</xdr:col>
      <xdr:colOff>378037</xdr:colOff>
      <xdr:row>9</xdr:row>
      <xdr:rowOff>113904</xdr:rowOff>
    </xdr:to>
    <xdr:sp macro="" textlink="" fLocksText="0">
      <xdr:nvSpPr>
        <xdr:cNvPr id="20" name="Textfeld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87969" y="1681370"/>
          <a:ext cx="1032590" cy="312686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no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+mn-lt"/>
              <a:cs typeface="Meta Offc" pitchFamily="34" charset="0"/>
            </a:rPr>
            <a:t>Fossil Methanol</a:t>
          </a:r>
        </a:p>
      </xdr:txBody>
    </xdr:sp>
    <xdr:clientData/>
  </xdr:twoCellAnchor>
  <xdr:twoCellAnchor>
    <xdr:from>
      <xdr:col>3</xdr:col>
      <xdr:colOff>372717</xdr:colOff>
      <xdr:row>8</xdr:row>
      <xdr:rowOff>164626</xdr:rowOff>
    </xdr:from>
    <xdr:to>
      <xdr:col>7</xdr:col>
      <xdr:colOff>397339</xdr:colOff>
      <xdr:row>9</xdr:row>
      <xdr:rowOff>190500</xdr:rowOff>
    </xdr:to>
    <xdr:cxnSp macro="">
      <xdr:nvCxnSpPr>
        <xdr:cNvPr id="4" name="Gerader Verbinder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>
          <a:stCxn id="20" idx="1"/>
        </xdr:cNvCxnSpPr>
      </xdr:nvCxnSpPr>
      <xdr:spPr>
        <a:xfrm flipH="1">
          <a:off x="1159565" y="1837713"/>
          <a:ext cx="2128404" cy="23293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368161</xdr:colOff>
      <xdr:row>3</xdr:row>
      <xdr:rowOff>148673</xdr:rowOff>
    </xdr:from>
    <xdr:to>
      <xdr:col>3</xdr:col>
      <xdr:colOff>368161</xdr:colOff>
      <xdr:row>18</xdr:row>
      <xdr:rowOff>523542</xdr:rowOff>
    </xdr:to>
    <xdr:cxnSp macro="">
      <xdr:nvCxnSpPr>
        <xdr:cNvPr id="21" name="Gerade Verbindung mit Pfeil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CxnSpPr/>
      </xdr:nvCxnSpPr>
      <xdr:spPr>
        <a:xfrm>
          <a:off x="1155009" y="902390"/>
          <a:ext cx="0" cy="3456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id="{67742F83-4F8A-4677-AC25-53BDAE0FC20A}"/>
            </a:ext>
          </a:extLst>
        </cdr:cNvPr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MeOH 2015 Details PtL sensit h'!B3:L3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853D0DD6-A087-4275-8C3D-D0124D66F456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[1]FT 2015 Details PtL'!B4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MeOH 2015 Details PtL sensit h'!B1:L1">
      <xdr:nvSpPr>
        <xdr:cNvPr id="5" name="Textfeld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2909A8F-5742-40FF-BCAA-692604B61F75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Methanol - sensitivity full load hours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MeOH 2015 Details PtL sensit h'!B2:L2">
      <xdr:nvSpPr>
        <xdr:cNvPr id="6" name="Textfeld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D6D9E71-A778-4D59-92B1-7C6F542A9339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id="{77DC5343-A6C3-4477-93B7-0326F808A77D}"/>
            </a:ext>
          </a:extLst>
        </cdr:cNvPr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[1]FT 2015 Details PtL'!Z3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324634" y="6708114"/>
          <a:ext cx="3586035" cy="1202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MeOH PtL 2015-2050 total'!B1:L1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621C4D5-6018-49A4-9103-8FA009A1310D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Methanol electricity based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MeOH PtL 2015-2050 total'!B2:L2">
      <xdr:nvSpPr>
        <xdr:cNvPr id="5" name="Textfeld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A688D406-FE04-4181-816B-3EDE631D0B62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and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8" name="Gerade Verbindung 14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91113" y="6640992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9" name="Gerade Verbindung 1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91113" y="6084403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MeOH 2015 details BtL PBtL'!B3:L3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4830678C-4E0C-4776-AE95-21A017DBA784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MeOH 2015 details BtL PBtL'!B1:L1">
      <xdr:nvSpPr>
        <xdr:cNvPr id="5" name="Textfeld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996F0A4B-2827-4C43-87EB-30364C7572CE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Methanol predominantly biomass based (BtL, PBtL)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MeOH 2015 details BtL PBtL'!B2:L2">
      <xdr:nvSpPr>
        <xdr:cNvPr id="6" name="Textfeld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16A9E5D1-1811-4A03-AA9D-47F1485D58DA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CxnSpPr/>
      </xdr:nvCxnSpPr>
      <xdr:spPr>
        <a:xfrm>
          <a:off x="963230" y="876735"/>
          <a:ext cx="0" cy="3480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28575</xdr:colOff>
      <xdr:row>3</xdr:row>
      <xdr:rowOff>115957</xdr:rowOff>
    </xdr:from>
    <xdr:to>
      <xdr:col>14</xdr:col>
      <xdr:colOff>255703</xdr:colOff>
      <xdr:row>23</xdr:row>
      <xdr:rowOff>107674</xdr:rowOff>
    </xdr:to>
    <xdr:grpSp>
      <xdr:nvGrpSpPr>
        <xdr:cNvPr id="21" name="Gruppieren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GrpSpPr/>
      </xdr:nvGrpSpPr>
      <xdr:grpSpPr>
        <a:xfrm>
          <a:off x="28575" y="858079"/>
          <a:ext cx="6594798" cy="4557091"/>
          <a:chOff x="28575" y="869674"/>
          <a:chExt cx="6463932" cy="4596848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00000000-0008-0000-0700-00000200000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463932" cy="45889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 fLocksText="0">
        <xdr:nvSpPr>
          <xdr:cNvPr id="14" name="Textfeld 13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 txBox="1"/>
        </xdr:nvSpPr>
        <xdr:spPr>
          <a:xfrm>
            <a:off x="2683338" y="2194891"/>
            <a:ext cx="1032590" cy="329254"/>
          </a:xfrm>
          <a:prstGeom prst="rect">
            <a:avLst/>
          </a:prstGeom>
          <a:solidFill>
            <a:srgbClr val="333333"/>
          </a:solidFill>
          <a:ln w="2857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tIns="90000" bIns="90000" rtlCol="0" anchor="ctr">
            <a:noAutofit/>
          </a:bodyPr>
          <a:lstStyle/>
          <a:p>
            <a:pPr algn="ctr"/>
            <a:r>
              <a:rPr lang="en-US" sz="900" b="1">
                <a:solidFill>
                  <a:srgbClr val="FFFFFF"/>
                </a:solidFill>
                <a:latin typeface="+mn-lt"/>
                <a:cs typeface="Meta Offc" pitchFamily="34" charset="0"/>
              </a:rPr>
              <a:t>Fossil reference</a:t>
            </a:r>
            <a:endParaRPr lang="en-US" sz="900" b="1" baseline="0">
              <a:solidFill>
                <a:srgbClr val="FFFFFF"/>
              </a:solidFill>
              <a:latin typeface="+mn-lt"/>
              <a:cs typeface="Meta Offc" pitchFamily="34" charset="0"/>
            </a:endParaRPr>
          </a:p>
        </xdr:txBody>
      </xdr:sp>
      <xdr:cxnSp macro="">
        <xdr:nvCxnSpPr>
          <xdr:cNvPr id="15" name="Gerader Verbinder 14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CxnSpPr>
            <a:stCxn id="14" idx="1"/>
          </xdr:cNvCxnSpPr>
        </xdr:nvCxnSpPr>
        <xdr:spPr>
          <a:xfrm flipH="1">
            <a:off x="1151282" y="2359518"/>
            <a:ext cx="1532056" cy="266069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Gerade Verbindung mit Pfeil 18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CxnSpPr/>
        </xdr:nvCxnSpPr>
        <xdr:spPr>
          <a:xfrm>
            <a:off x="1151282" y="869674"/>
            <a:ext cx="0" cy="3456000"/>
          </a:xfrm>
          <a:prstGeom prst="straightConnector1">
            <a:avLst/>
          </a:prstGeom>
          <a:ln w="6350" cap="flat" cmpd="sng" algn="ctr">
            <a:solidFill>
              <a:srgbClr val="080808"/>
            </a:solidFill>
            <a:prstDash val="sysDot"/>
            <a:round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id="{D6F62759-8EAD-4072-80E5-B26153BBDE76}"/>
            </a:ext>
          </a:extLst>
        </cdr:cNvPr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12</xdr:col>
      <xdr:colOff>0</xdr:colOff>
      <xdr:row>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CxnSpPr/>
      </xdr:nvCxnSpPr>
      <xdr:spPr>
        <a:xfrm>
          <a:off x="1200150" y="1247775"/>
          <a:ext cx="121729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[1]FT 2015 Details PtL'!Z3">
      <xdr:nvSpPr>
        <xdr:cNvPr id="3" name="Textfeld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2324634" y="6708114"/>
          <a:ext cx="3586035" cy="1202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Quelle: Eigene Darstellung: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MeOH PBtL 2015-2050 total'!B1:L1">
      <xdr:nvSpPr>
        <xdr:cNvPr id="4" name="Textfeld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67B362B4-2B51-4354-9EF5-B795002866CF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Methanol  predominantly biomass based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MeOH PBtL 2015-2050 total'!B2:L2">
      <xdr:nvSpPr>
        <xdr:cNvPr id="5" name="Textfeld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BEBAAA06-CAFE-42A1-B04B-17965FE6022B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and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8" name="Gerade Verbindung 14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CxnSpPr/>
      </xdr:nvCxnSpPr>
      <xdr:spPr>
        <a:xfrm>
          <a:off x="91113" y="6640992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9" name="Gerade Verbindung 1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CxnSpPr/>
      </xdr:nvCxnSpPr>
      <xdr:spPr>
        <a:xfrm>
          <a:off x="91113" y="6084403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@LIFE\01_Projekte-laufend\Systemvergleich%20UBA.de\Endbericht\Endbericht-Kostensch&#228;tzung\FT%20Kraftstoffe%20Kosten%20Syseet_Bericht%20Di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 2015 Details PtL"/>
      <sheetName val="DIA FT 2015 Details PtL"/>
      <sheetName val="FT 2015 Details PtL Sensit h"/>
      <sheetName val="DIA FT 2015 Details PtL Sensit "/>
      <sheetName val="FT PtL 2015-2050 gesamt"/>
      <sheetName val="DIA FT PtL 2015-2050 gesamt"/>
      <sheetName val="FT 2015 Details BtL PBtL"/>
      <sheetName val="DIA FT 2015 Details BtL PBtL"/>
      <sheetName val="FT PBtL 2015-2050 gesamt"/>
      <sheetName val="DIA FT PBtL 2015-2050 gesamt"/>
      <sheetName val="FT 2015 gesamt PtL"/>
      <sheetName val="DIA FT 2015 gesamt PtL"/>
      <sheetName val="FT 2050 gesamt PtL"/>
      <sheetName val="DIA FT 2050 gesamt PtL"/>
      <sheetName val="FT 2015 gesamt BtL PBtL"/>
      <sheetName val="DIA FT 2015 gesamt BtL PBtL"/>
      <sheetName val="FT 2050 gesamt BtL PBtL"/>
      <sheetName val="DIA FT 2050 gesamt BtL PBtL"/>
    </sheetNames>
    <sheetDataSet>
      <sheetData sheetId="0">
        <row r="6">
          <cell r="B6" t="str">
            <v>Nummer Bereitstellungspfad</v>
          </cell>
        </row>
        <row r="10">
          <cell r="B10">
            <v>1</v>
          </cell>
          <cell r="C10">
            <v>19.567927182196684</v>
          </cell>
          <cell r="D10">
            <v>6.8410940113122276</v>
          </cell>
          <cell r="E10">
            <v>5.1223317692910868</v>
          </cell>
          <cell r="F10">
            <v>0</v>
          </cell>
          <cell r="G10">
            <v>0</v>
          </cell>
          <cell r="H10">
            <v>10.058167589993253</v>
          </cell>
          <cell r="I10">
            <v>8.1036135069621262E-2</v>
          </cell>
          <cell r="J10">
            <v>-4.3222572003612862</v>
          </cell>
          <cell r="K10">
            <v>37.348299487501592</v>
          </cell>
        </row>
        <row r="11">
          <cell r="B11">
            <v>2</v>
          </cell>
          <cell r="C11">
            <v>24.489302859779201</v>
          </cell>
          <cell r="D11">
            <v>8.5616438356165059</v>
          </cell>
          <cell r="E11">
            <v>5.1223317692910868</v>
          </cell>
          <cell r="F11">
            <v>0</v>
          </cell>
          <cell r="G11">
            <v>46.834614818803033</v>
          </cell>
          <cell r="H11">
            <v>20.529302309769598</v>
          </cell>
          <cell r="I11">
            <v>0.30688032019843531</v>
          </cell>
          <cell r="J11">
            <v>-3.201769711294558</v>
          </cell>
          <cell r="K11">
            <v>102.64230620216331</v>
          </cell>
        </row>
        <row r="12">
          <cell r="B12">
            <v>3</v>
          </cell>
          <cell r="C12">
            <v>11.555994765108428</v>
          </cell>
          <cell r="D12">
            <v>2.6933749240531122</v>
          </cell>
          <cell r="E12">
            <v>0</v>
          </cell>
          <cell r="F12">
            <v>0</v>
          </cell>
          <cell r="G12">
            <v>52.190905851601315</v>
          </cell>
          <cell r="H12">
            <v>5.0980284510662228</v>
          </cell>
          <cell r="I12">
            <v>0.22697164439934789</v>
          </cell>
          <cell r="J12">
            <v>0</v>
          </cell>
          <cell r="K12">
            <v>71.765275636228424</v>
          </cell>
        </row>
        <row r="13">
          <cell r="B13">
            <v>4</v>
          </cell>
          <cell r="C13">
            <v>11.555994765108428</v>
          </cell>
          <cell r="D13">
            <v>2.6933749240531122</v>
          </cell>
          <cell r="E13">
            <v>0</v>
          </cell>
          <cell r="F13">
            <v>1.3382262640129641</v>
          </cell>
          <cell r="G13">
            <v>74.436638093873739</v>
          </cell>
          <cell r="H13">
            <v>5.0980284510662228</v>
          </cell>
          <cell r="I13">
            <v>0.22697164439934789</v>
          </cell>
          <cell r="J13">
            <v>0</v>
          </cell>
          <cell r="K13">
            <v>95.349234142513808</v>
          </cell>
        </row>
        <row r="14">
          <cell r="B14">
            <v>5</v>
          </cell>
          <cell r="C14">
            <v>11.555994765108428</v>
          </cell>
          <cell r="D14">
            <v>2.6933749240531122</v>
          </cell>
          <cell r="E14">
            <v>0</v>
          </cell>
          <cell r="F14">
            <v>1.3382262640129641</v>
          </cell>
          <cell r="G14">
            <v>101.08645364714737</v>
          </cell>
          <cell r="H14">
            <v>5.0980284510662228</v>
          </cell>
          <cell r="I14">
            <v>0.22697164439934789</v>
          </cell>
          <cell r="J14">
            <v>0</v>
          </cell>
          <cell r="K14">
            <v>121.99904969578743</v>
          </cell>
        </row>
        <row r="15">
          <cell r="B15">
            <v>6</v>
          </cell>
          <cell r="C15">
            <v>11.555994765108428</v>
          </cell>
          <cell r="D15">
            <v>2.6933749240531122</v>
          </cell>
          <cell r="E15">
            <v>0</v>
          </cell>
          <cell r="F15">
            <v>1.3382262640129641</v>
          </cell>
          <cell r="G15">
            <v>50.851952730281745</v>
          </cell>
          <cell r="H15">
            <v>5.0980284510662228</v>
          </cell>
          <cell r="I15">
            <v>0.35037320154534524</v>
          </cell>
          <cell r="J15">
            <v>0</v>
          </cell>
          <cell r="K15">
            <v>71.887950336067831</v>
          </cell>
        </row>
        <row r="16">
          <cell r="B16">
            <v>7</v>
          </cell>
          <cell r="C16">
            <v>11.555994765108428</v>
          </cell>
          <cell r="D16">
            <v>2.6933749240531122</v>
          </cell>
          <cell r="E16">
            <v>0</v>
          </cell>
          <cell r="F16">
            <v>1.3382262640129641</v>
          </cell>
          <cell r="G16">
            <v>68.524860404722531</v>
          </cell>
          <cell r="H16">
            <v>5.0980284510662228</v>
          </cell>
          <cell r="I16">
            <v>0.35037320154534524</v>
          </cell>
          <cell r="J16">
            <v>0</v>
          </cell>
          <cell r="K16">
            <v>89.560858010508611</v>
          </cell>
        </row>
        <row r="17">
          <cell r="B17">
            <v>8</v>
          </cell>
          <cell r="C17">
            <v>19.567927182196684</v>
          </cell>
          <cell r="D17">
            <v>6.8410940113122276</v>
          </cell>
          <cell r="E17">
            <v>16.478540523795463</v>
          </cell>
          <cell r="F17">
            <v>0</v>
          </cell>
          <cell r="G17">
            <v>0</v>
          </cell>
          <cell r="H17">
            <v>10.058167589993253</v>
          </cell>
          <cell r="I17">
            <v>8.1036135069621262E-2</v>
          </cell>
          <cell r="J17">
            <v>-4.3222572003612933</v>
          </cell>
          <cell r="K17">
            <v>48.704508242005964</v>
          </cell>
        </row>
        <row r="18">
          <cell r="B18">
            <v>9</v>
          </cell>
          <cell r="C18">
            <v>24.489302859779201</v>
          </cell>
          <cell r="D18">
            <v>8.5616438356165059</v>
          </cell>
          <cell r="E18">
            <v>16.478540523795463</v>
          </cell>
          <cell r="F18">
            <v>0</v>
          </cell>
          <cell r="G18">
            <v>66.75394078293975</v>
          </cell>
          <cell r="H18">
            <v>20.529302309769598</v>
          </cell>
          <cell r="I18">
            <v>0.30688032019843531</v>
          </cell>
          <cell r="J18">
            <v>-3.2017697112945442</v>
          </cell>
          <cell r="K18">
            <v>133.91784092080442</v>
          </cell>
        </row>
        <row r="19">
          <cell r="B19">
            <v>10</v>
          </cell>
          <cell r="C19">
            <v>11.555994765108428</v>
          </cell>
          <cell r="D19">
            <v>2.6933749240531122</v>
          </cell>
          <cell r="E19">
            <v>0</v>
          </cell>
          <cell r="F19">
            <v>41.249993360302298</v>
          </cell>
          <cell r="G19">
            <v>74.436638093873739</v>
          </cell>
          <cell r="H19">
            <v>5.0980284510662228</v>
          </cell>
          <cell r="I19">
            <v>0.35037320154534524</v>
          </cell>
          <cell r="J19">
            <v>0</v>
          </cell>
          <cell r="K19">
            <v>135.38440279594917</v>
          </cell>
        </row>
        <row r="20">
          <cell r="B20">
            <v>11</v>
          </cell>
          <cell r="C20">
            <v>11.5559947651084</v>
          </cell>
          <cell r="D20">
            <v>2.6933749240531122</v>
          </cell>
          <cell r="E20">
            <v>0</v>
          </cell>
          <cell r="F20">
            <v>41.249993360302298</v>
          </cell>
          <cell r="G20">
            <v>90.285826387004889</v>
          </cell>
          <cell r="H20">
            <v>5.0980284510662228</v>
          </cell>
          <cell r="I20">
            <v>0.35037320154534524</v>
          </cell>
          <cell r="J20">
            <v>0</v>
          </cell>
          <cell r="K20">
            <v>151.23359108908028</v>
          </cell>
        </row>
        <row r="21">
          <cell r="B21">
            <v>12</v>
          </cell>
          <cell r="C21">
            <v>11.555994765108428</v>
          </cell>
          <cell r="D21">
            <v>2.6933749240531122</v>
          </cell>
          <cell r="E21">
            <v>0</v>
          </cell>
          <cell r="F21">
            <v>41.249993360302298</v>
          </cell>
          <cell r="G21">
            <v>68.524860404722531</v>
          </cell>
          <cell r="H21">
            <v>5.0980284510662228</v>
          </cell>
          <cell r="I21">
            <v>0.43443485646324498</v>
          </cell>
          <cell r="J21">
            <v>0</v>
          </cell>
          <cell r="K21">
            <v>129.55668676171584</v>
          </cell>
        </row>
        <row r="22">
          <cell r="B22">
            <v>13</v>
          </cell>
          <cell r="C22">
            <v>11.555994765108428</v>
          </cell>
          <cell r="D22">
            <v>2.6933749240531122</v>
          </cell>
          <cell r="E22">
            <v>0</v>
          </cell>
          <cell r="F22">
            <v>41.249993360302298</v>
          </cell>
          <cell r="G22">
            <v>52.990628104962163</v>
          </cell>
          <cell r="H22">
            <v>5.0980284510662228</v>
          </cell>
          <cell r="I22">
            <v>0.43443485646324498</v>
          </cell>
          <cell r="J22">
            <v>0</v>
          </cell>
          <cell r="K22">
            <v>114.02245446195548</v>
          </cell>
        </row>
        <row r="23">
          <cell r="B23">
            <v>14</v>
          </cell>
          <cell r="C23">
            <v>11.555994765108428</v>
          </cell>
          <cell r="D23">
            <v>2.6933749240531122</v>
          </cell>
          <cell r="E23">
            <v>0</v>
          </cell>
          <cell r="F23">
            <v>41.249993360302298</v>
          </cell>
          <cell r="G23">
            <v>52.252649921331802</v>
          </cell>
          <cell r="H23">
            <v>5.0980284510662228</v>
          </cell>
          <cell r="I23">
            <v>0.43443485646324498</v>
          </cell>
          <cell r="J23">
            <v>0</v>
          </cell>
          <cell r="K23">
            <v>113.28447627832512</v>
          </cell>
        </row>
        <row r="24">
          <cell r="B24">
            <v>15</v>
          </cell>
          <cell r="C24">
            <v>11.555994765108428</v>
          </cell>
          <cell r="D24">
            <v>2.6933749240531122</v>
          </cell>
          <cell r="E24">
            <v>0</v>
          </cell>
          <cell r="F24">
            <v>0</v>
          </cell>
          <cell r="G24">
            <v>30.277503562628539</v>
          </cell>
          <cell r="H24">
            <v>5.0980284510662228</v>
          </cell>
          <cell r="I24">
            <v>0.38818918716808903</v>
          </cell>
          <cell r="J24">
            <v>0</v>
          </cell>
          <cell r="K24">
            <v>50.013090890024387</v>
          </cell>
        </row>
      </sheetData>
      <sheetData sheetId="1" refreshError="1"/>
      <sheetData sheetId="2" refreshError="1"/>
      <sheetData sheetId="3" refreshError="1"/>
      <sheetData sheetId="4">
        <row r="6">
          <cell r="B6" t="str">
            <v xml:space="preserve">Kosten FT-Kraftstoffe PtL 2015 und 2050 [€/GJ]  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A29"/>
  <sheetViews>
    <sheetView showGridLines="0" tabSelected="1" workbookViewId="0">
      <selection activeCell="A25" sqref="A25"/>
    </sheetView>
  </sheetViews>
  <sheetFormatPr baseColWidth="10" defaultColWidth="11.44140625" defaultRowHeight="13.2" x14ac:dyDescent="0.25"/>
  <cols>
    <col min="1" max="1" width="18" style="2" bestFit="1" customWidth="1"/>
    <col min="2" max="12" width="16.6640625" style="2" customWidth="1"/>
    <col min="13" max="16" width="11.44140625" style="1"/>
    <col min="17" max="16384" width="11.44140625" style="2"/>
  </cols>
  <sheetData>
    <row r="1" spans="1:27" ht="15.9" customHeight="1" x14ac:dyDescent="0.25">
      <c r="A1" s="12" t="s">
        <v>0</v>
      </c>
      <c r="B1" s="81" t="s">
        <v>17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7" ht="15.9" customHeight="1" x14ac:dyDescent="0.25">
      <c r="A2" s="12" t="s">
        <v>1</v>
      </c>
      <c r="B2" s="81">
        <v>2015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27" ht="15.9" customHeight="1" x14ac:dyDescent="0.25">
      <c r="A3" s="12" t="s">
        <v>26</v>
      </c>
      <c r="B3" s="81" t="s">
        <v>6</v>
      </c>
      <c r="C3" s="82"/>
      <c r="D3" s="82"/>
      <c r="E3" s="82"/>
      <c r="F3" s="82"/>
      <c r="G3" s="82"/>
      <c r="H3" s="82"/>
      <c r="I3" s="82"/>
      <c r="J3" s="82"/>
      <c r="K3" s="82"/>
      <c r="L3" s="82"/>
      <c r="AA3" s="2" t="str">
        <f>"Source: "&amp;'MeOH 2015 details PtL'!B3</f>
        <v>Source: Own representation: JOANNEUM RESEARCH</v>
      </c>
    </row>
    <row r="4" spans="1:27" x14ac:dyDescent="0.25">
      <c r="A4" s="12" t="s">
        <v>2</v>
      </c>
      <c r="B4" s="81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27" x14ac:dyDescent="0.25">
      <c r="A5" s="12" t="s">
        <v>3</v>
      </c>
      <c r="B5" s="81" t="s">
        <v>18</v>
      </c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27" x14ac:dyDescent="0.25">
      <c r="A6" s="13" t="s">
        <v>4</v>
      </c>
      <c r="B6" s="83" t="s">
        <v>7</v>
      </c>
      <c r="C6" s="84"/>
      <c r="D6" s="84"/>
      <c r="E6" s="84"/>
      <c r="F6" s="84"/>
      <c r="G6" s="84"/>
      <c r="H6" s="84"/>
      <c r="I6" s="84"/>
      <c r="J6" s="84"/>
      <c r="K6" s="84"/>
      <c r="L6" s="84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7.75" customHeight="1" x14ac:dyDescent="0.25">
      <c r="A9" s="1"/>
      <c r="B9" s="14" t="s">
        <v>16</v>
      </c>
      <c r="C9" s="14" t="s">
        <v>8</v>
      </c>
      <c r="D9" s="14" t="s">
        <v>9</v>
      </c>
      <c r="E9" s="14" t="s">
        <v>10</v>
      </c>
      <c r="F9" s="14" t="s">
        <v>11</v>
      </c>
      <c r="G9" s="14" t="s">
        <v>12</v>
      </c>
      <c r="H9" s="14" t="s">
        <v>13</v>
      </c>
      <c r="I9" s="14" t="s">
        <v>5</v>
      </c>
      <c r="J9" s="14" t="s">
        <v>14</v>
      </c>
      <c r="K9" s="14" t="s">
        <v>15</v>
      </c>
      <c r="L9" s="15"/>
      <c r="M9" s="5"/>
      <c r="N9" s="5"/>
      <c r="O9" s="5"/>
      <c r="P9" s="5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18.75" hidden="1" customHeight="1" x14ac:dyDescent="0.25">
      <c r="A10" s="1"/>
      <c r="B10" s="7">
        <v>23</v>
      </c>
      <c r="C10" s="36">
        <v>12.866122078594559</v>
      </c>
      <c r="D10" s="36">
        <v>4.4980927147340495</v>
      </c>
      <c r="E10" s="36">
        <v>5.1223376822509996</v>
      </c>
      <c r="F10" s="36">
        <v>0</v>
      </c>
      <c r="G10" s="36">
        <v>0</v>
      </c>
      <c r="H10" s="36">
        <v>7.71153741988247</v>
      </c>
      <c r="I10" s="36">
        <v>0.21139861322509895</v>
      </c>
      <c r="J10" s="36">
        <v>-2.4479311547324532</v>
      </c>
      <c r="K10" s="36">
        <f t="shared" ref="K10:K29" si="0">SUM(C10:J10)</f>
        <v>27.961557353954724</v>
      </c>
      <c r="L10" s="8"/>
    </row>
    <row r="11" spans="1:27" ht="18.75" hidden="1" customHeight="1" x14ac:dyDescent="0.25">
      <c r="A11" s="9"/>
      <c r="B11" s="10">
        <v>24</v>
      </c>
      <c r="C11" s="37">
        <v>17.132434099434008</v>
      </c>
      <c r="D11" s="37">
        <v>5.9896273747111364</v>
      </c>
      <c r="E11" s="37">
        <v>4.3107773589557326</v>
      </c>
      <c r="F11" s="37">
        <v>0</v>
      </c>
      <c r="G11" s="37">
        <v>32.028480299457172</v>
      </c>
      <c r="H11" s="37">
        <v>8.9376261990404657</v>
      </c>
      <c r="I11" s="37">
        <v>0.59896273747111362</v>
      </c>
      <c r="J11" s="37">
        <v>-3.0544379961844892</v>
      </c>
      <c r="K11" s="37">
        <f t="shared" si="0"/>
        <v>65.943470072885134</v>
      </c>
      <c r="L11" s="11"/>
    </row>
    <row r="12" spans="1:27" ht="18.75" customHeight="1" x14ac:dyDescent="0.25">
      <c r="A12" s="9"/>
      <c r="B12" s="7">
        <v>25</v>
      </c>
      <c r="C12" s="36">
        <v>10.917727612384418</v>
      </c>
      <c r="D12" s="36">
        <v>2.5446129369687838</v>
      </c>
      <c r="E12" s="36">
        <v>0</v>
      </c>
      <c r="F12" s="36">
        <v>0</v>
      </c>
      <c r="G12" s="36">
        <v>53.361641266003659</v>
      </c>
      <c r="H12" s="36">
        <v>0.51665495160767239</v>
      </c>
      <c r="I12" s="36">
        <v>0.52849653306274735</v>
      </c>
      <c r="J12" s="36">
        <v>-0.23357467029648527</v>
      </c>
      <c r="K12" s="36">
        <f t="shared" si="0"/>
        <v>67.635558629730795</v>
      </c>
      <c r="L12" s="8"/>
    </row>
    <row r="13" spans="1:27" ht="18.75" customHeight="1" x14ac:dyDescent="0.25">
      <c r="A13" s="9"/>
      <c r="B13" s="10">
        <v>26</v>
      </c>
      <c r="C13" s="37">
        <v>10.917727612384418</v>
      </c>
      <c r="D13" s="37">
        <v>2.5446129369687838</v>
      </c>
      <c r="E13" s="37">
        <v>0</v>
      </c>
      <c r="F13" s="37">
        <v>1.722469448729558</v>
      </c>
      <c r="G13" s="37">
        <v>76.084897716277695</v>
      </c>
      <c r="H13" s="37">
        <v>0.51665495160767239</v>
      </c>
      <c r="I13" s="37">
        <v>0.52849653306274735</v>
      </c>
      <c r="J13" s="37">
        <v>0</v>
      </c>
      <c r="K13" s="37">
        <f t="shared" si="0"/>
        <v>92.314859199030877</v>
      </c>
      <c r="L13" s="11"/>
    </row>
    <row r="14" spans="1:27" ht="18.75" customHeight="1" x14ac:dyDescent="0.25">
      <c r="A14" s="9"/>
      <c r="B14" s="7">
        <v>27</v>
      </c>
      <c r="C14" s="36">
        <v>10.917727612384418</v>
      </c>
      <c r="D14" s="36">
        <v>2.5446129369687838</v>
      </c>
      <c r="E14" s="36">
        <v>0</v>
      </c>
      <c r="F14" s="36">
        <v>1.722469448729558</v>
      </c>
      <c r="G14" s="36">
        <v>103.30677499927411</v>
      </c>
      <c r="H14" s="36">
        <v>0.51665495160767239</v>
      </c>
      <c r="I14" s="36">
        <v>0.52849653306274735</v>
      </c>
      <c r="J14" s="36">
        <v>0</v>
      </c>
      <c r="K14" s="36">
        <f t="shared" si="0"/>
        <v>119.53673648202729</v>
      </c>
      <c r="L14" s="8"/>
    </row>
    <row r="15" spans="1:27" ht="18.75" customHeight="1" x14ac:dyDescent="0.25">
      <c r="A15" s="9"/>
      <c r="B15" s="10">
        <v>28</v>
      </c>
      <c r="C15" s="37">
        <v>10.917727612384418</v>
      </c>
      <c r="D15" s="37">
        <v>2.5446129369687838</v>
      </c>
      <c r="E15" s="37">
        <v>0</v>
      </c>
      <c r="F15" s="37">
        <v>1.722469448729558</v>
      </c>
      <c r="G15" s="37">
        <v>51.993946338307651</v>
      </c>
      <c r="H15" s="37">
        <v>0.51665495160767239</v>
      </c>
      <c r="I15" s="37">
        <v>0.81583328518785758</v>
      </c>
      <c r="J15" s="37">
        <v>0</v>
      </c>
      <c r="K15" s="37">
        <f t="shared" si="0"/>
        <v>68.511244573185948</v>
      </c>
      <c r="L15" s="11"/>
    </row>
    <row r="16" spans="1:27" ht="18.75" customHeight="1" x14ac:dyDescent="0.25">
      <c r="A16" s="9"/>
      <c r="B16" s="7">
        <v>29</v>
      </c>
      <c r="C16" s="36">
        <v>10.917727612384418</v>
      </c>
      <c r="D16" s="36">
        <v>2.5446129369687838</v>
      </c>
      <c r="E16" s="36">
        <v>0</v>
      </c>
      <c r="F16" s="36">
        <v>1.722469448729558</v>
      </c>
      <c r="G16" s="36">
        <v>70.04621851954073</v>
      </c>
      <c r="H16" s="36">
        <v>0.51665495160767239</v>
      </c>
      <c r="I16" s="36">
        <v>0.81583328518785758</v>
      </c>
      <c r="J16" s="36">
        <v>0</v>
      </c>
      <c r="K16" s="36">
        <f t="shared" si="0"/>
        <v>86.563516754419027</v>
      </c>
      <c r="L16" s="8"/>
    </row>
    <row r="17" spans="1:12" ht="18.75" hidden="1" customHeight="1" x14ac:dyDescent="0.25">
      <c r="A17" s="9"/>
      <c r="B17" s="10">
        <v>30</v>
      </c>
      <c r="C17" s="37">
        <v>12.866122078594559</v>
      </c>
      <c r="D17" s="37">
        <v>4.4980927147340495</v>
      </c>
      <c r="E17" s="37">
        <v>15.66698611346011</v>
      </c>
      <c r="F17" s="37">
        <v>0</v>
      </c>
      <c r="G17" s="37">
        <v>0</v>
      </c>
      <c r="H17" s="37">
        <v>7.71153741988247</v>
      </c>
      <c r="I17" s="37">
        <v>0.21139861322509895</v>
      </c>
      <c r="J17" s="37">
        <v>-2.4479311547324563</v>
      </c>
      <c r="K17" s="37">
        <f t="shared" si="0"/>
        <v>38.506205785163829</v>
      </c>
      <c r="L17" s="11"/>
    </row>
    <row r="18" spans="1:12" ht="18.75" hidden="1" customHeight="1" x14ac:dyDescent="0.25">
      <c r="A18" s="9"/>
      <c r="B18" s="7">
        <v>31</v>
      </c>
      <c r="C18" s="36">
        <v>17.132434099434008</v>
      </c>
      <c r="D18" s="36">
        <v>5.9896273747111364</v>
      </c>
      <c r="E18" s="36">
        <v>15.66698611346011</v>
      </c>
      <c r="F18" s="36">
        <v>0</v>
      </c>
      <c r="G18" s="36">
        <v>45.49712977986735</v>
      </c>
      <c r="H18" s="36">
        <v>8.9376261990404657</v>
      </c>
      <c r="I18" s="36">
        <v>0.59896273747111362</v>
      </c>
      <c r="J18" s="36">
        <v>-3.0544379961844892</v>
      </c>
      <c r="K18" s="36">
        <f t="shared" si="0"/>
        <v>90.768328307799692</v>
      </c>
      <c r="L18" s="8"/>
    </row>
    <row r="19" spans="1:12" ht="18.75" customHeight="1" x14ac:dyDescent="0.25">
      <c r="A19" s="9"/>
      <c r="B19" s="10">
        <v>32</v>
      </c>
      <c r="C19" s="37">
        <v>10.917727612384418</v>
      </c>
      <c r="D19" s="37">
        <v>2.5446129369687838</v>
      </c>
      <c r="E19" s="37">
        <v>0</v>
      </c>
      <c r="F19" s="37">
        <v>46.681626258633663</v>
      </c>
      <c r="G19" s="37">
        <v>76.084897716277695</v>
      </c>
      <c r="H19" s="37">
        <v>0.51665495160767239</v>
      </c>
      <c r="I19" s="37">
        <v>0.52849653306274735</v>
      </c>
      <c r="J19" s="37">
        <v>0</v>
      </c>
      <c r="K19" s="37">
        <f t="shared" si="0"/>
        <v>137.27401600893498</v>
      </c>
      <c r="L19" s="11"/>
    </row>
    <row r="20" spans="1:12" ht="18.75" customHeight="1" x14ac:dyDescent="0.25">
      <c r="A20" s="9"/>
      <c r="B20" s="7">
        <v>33</v>
      </c>
      <c r="C20" s="36">
        <v>10.917727612384418</v>
      </c>
      <c r="D20" s="36">
        <v>2.5446129369687838</v>
      </c>
      <c r="E20" s="36">
        <v>0</v>
      </c>
      <c r="F20" s="36">
        <v>46.681626258633663</v>
      </c>
      <c r="G20" s="36">
        <v>91.012026961572644</v>
      </c>
      <c r="H20" s="36">
        <v>0.51665495160767239</v>
      </c>
      <c r="I20" s="36">
        <v>0.52849653306274735</v>
      </c>
      <c r="J20" s="36">
        <v>0</v>
      </c>
      <c r="K20" s="36">
        <f t="shared" si="0"/>
        <v>152.20114525422991</v>
      </c>
      <c r="L20" s="8"/>
    </row>
    <row r="21" spans="1:12" ht="18.75" customHeight="1" x14ac:dyDescent="0.25">
      <c r="A21" s="9"/>
      <c r="B21" s="10">
        <v>34</v>
      </c>
      <c r="C21" s="37">
        <v>10.917727612384418</v>
      </c>
      <c r="D21" s="37">
        <v>2.5446129369687838</v>
      </c>
      <c r="E21" s="37">
        <v>0</v>
      </c>
      <c r="F21" s="37">
        <v>53.094050859795047</v>
      </c>
      <c r="G21" s="37">
        <v>70.04621851954073</v>
      </c>
      <c r="H21" s="37">
        <v>0.51665495160767239</v>
      </c>
      <c r="I21" s="37">
        <v>1.0115682780112814</v>
      </c>
      <c r="J21" s="37">
        <v>0</v>
      </c>
      <c r="K21" s="37">
        <f t="shared" si="0"/>
        <v>138.13083315830795</v>
      </c>
      <c r="L21" s="11"/>
    </row>
    <row r="22" spans="1:12" ht="18.75" customHeight="1" x14ac:dyDescent="0.25">
      <c r="A22" s="9"/>
      <c r="B22" s="7">
        <v>35</v>
      </c>
      <c r="C22" s="36">
        <v>10.917727612384418</v>
      </c>
      <c r="D22" s="36">
        <v>2.5446129369687838</v>
      </c>
      <c r="E22" s="36">
        <v>0</v>
      </c>
      <c r="F22" s="36">
        <v>53.094050859795047</v>
      </c>
      <c r="G22" s="36">
        <v>54.349362158935548</v>
      </c>
      <c r="H22" s="36">
        <v>0.51665495160767239</v>
      </c>
      <c r="I22" s="36">
        <v>1.0115682780112814</v>
      </c>
      <c r="J22" s="36">
        <v>0</v>
      </c>
      <c r="K22" s="36">
        <f t="shared" si="0"/>
        <v>122.43397679770275</v>
      </c>
      <c r="L22" s="8"/>
    </row>
    <row r="23" spans="1:12" ht="18.75" customHeight="1" x14ac:dyDescent="0.25">
      <c r="A23" s="9"/>
      <c r="B23" s="10">
        <v>36</v>
      </c>
      <c r="C23" s="37">
        <v>10.917727612384418</v>
      </c>
      <c r="D23" s="37">
        <v>2.5446129369687838</v>
      </c>
      <c r="E23" s="37">
        <v>0</v>
      </c>
      <c r="F23" s="37">
        <v>53.094050859795047</v>
      </c>
      <c r="G23" s="37">
        <v>53.592461457776203</v>
      </c>
      <c r="H23" s="37">
        <v>0.51665495160767239</v>
      </c>
      <c r="I23" s="37">
        <v>1.0115682780112814</v>
      </c>
      <c r="J23" s="37">
        <v>0</v>
      </c>
      <c r="K23" s="37">
        <f t="shared" si="0"/>
        <v>121.6770760965434</v>
      </c>
      <c r="L23" s="11"/>
    </row>
    <row r="24" spans="1:12" ht="21" customHeight="1" x14ac:dyDescent="0.25">
      <c r="A24" s="1"/>
      <c r="B24" s="7">
        <v>37</v>
      </c>
      <c r="C24" s="36">
        <v>10.917727612384418</v>
      </c>
      <c r="D24" s="36">
        <v>2.5446129369687838</v>
      </c>
      <c r="E24" s="36">
        <v>0</v>
      </c>
      <c r="F24" s="36">
        <v>0</v>
      </c>
      <c r="G24" s="36">
        <v>30.977848523765569</v>
      </c>
      <c r="H24" s="36">
        <v>0.51665495160767239</v>
      </c>
      <c r="I24" s="36">
        <v>0.9038866512762086</v>
      </c>
      <c r="J24" s="36">
        <v>0</v>
      </c>
      <c r="K24" s="36">
        <f t="shared" si="0"/>
        <v>45.860730676002653</v>
      </c>
      <c r="L24" s="8"/>
    </row>
    <row r="25" spans="1:12" ht="21" hidden="1" customHeight="1" x14ac:dyDescent="0.25">
      <c r="B25" s="10">
        <v>38</v>
      </c>
      <c r="C25" s="37">
        <v>17.132434099434008</v>
      </c>
      <c r="D25" s="37">
        <v>5.9896273747111364</v>
      </c>
      <c r="E25" s="37">
        <v>5.2316390348587793</v>
      </c>
      <c r="F25" s="37">
        <v>0</v>
      </c>
      <c r="G25" s="37">
        <v>22.532836936379148</v>
      </c>
      <c r="H25" s="37">
        <v>8.9376261990404657</v>
      </c>
      <c r="I25" s="37">
        <v>1.0244048714463698</v>
      </c>
      <c r="J25" s="37">
        <v>-3.0544379961844821</v>
      </c>
      <c r="K25" s="37">
        <f t="shared" si="0"/>
        <v>57.794130519685424</v>
      </c>
      <c r="L25" s="11"/>
    </row>
    <row r="26" spans="1:12" ht="21" hidden="1" customHeight="1" x14ac:dyDescent="0.25">
      <c r="B26" s="7">
        <v>39</v>
      </c>
      <c r="C26" s="36">
        <v>17.132434099434008</v>
      </c>
      <c r="D26" s="36">
        <v>5.9896273747111364</v>
      </c>
      <c r="E26" s="36">
        <v>18.391679350583608</v>
      </c>
      <c r="F26" s="36">
        <v>0</v>
      </c>
      <c r="G26" s="36">
        <v>22.532836936379148</v>
      </c>
      <c r="H26" s="36">
        <v>8.9376261990404657</v>
      </c>
      <c r="I26" s="36">
        <v>1.0244048714463698</v>
      </c>
      <c r="J26" s="36">
        <v>-3.0544379961844892</v>
      </c>
      <c r="K26" s="36">
        <f t="shared" si="0"/>
        <v>70.954170835410238</v>
      </c>
      <c r="L26" s="8"/>
    </row>
    <row r="27" spans="1:12" ht="21" customHeight="1" x14ac:dyDescent="0.25">
      <c r="B27" s="10">
        <v>40</v>
      </c>
      <c r="C27" s="37">
        <v>10.917727612384418</v>
      </c>
      <c r="D27" s="37">
        <v>2.5446129369687838</v>
      </c>
      <c r="E27" s="37">
        <v>0</v>
      </c>
      <c r="F27" s="37">
        <v>0</v>
      </c>
      <c r="G27" s="37">
        <v>66.381077472884272</v>
      </c>
      <c r="H27" s="37">
        <v>0.51665495160767239</v>
      </c>
      <c r="I27" s="37">
        <v>0.52849653306274735</v>
      </c>
      <c r="J27" s="37">
        <v>-0.23357467029648527</v>
      </c>
      <c r="K27" s="37">
        <f t="shared" si="0"/>
        <v>80.654994836611408</v>
      </c>
      <c r="L27" s="11"/>
    </row>
    <row r="28" spans="1:12" ht="21" customHeight="1" x14ac:dyDescent="0.25">
      <c r="B28" s="7">
        <v>41</v>
      </c>
      <c r="C28" s="36">
        <v>10.917727612384418</v>
      </c>
      <c r="D28" s="36">
        <v>2.5446129369687838</v>
      </c>
      <c r="E28" s="36">
        <v>0</v>
      </c>
      <c r="F28" s="36">
        <v>1.722469448729558</v>
      </c>
      <c r="G28" s="36">
        <v>53.361641266003659</v>
      </c>
      <c r="H28" s="36">
        <v>0.51665495160767239</v>
      </c>
      <c r="I28" s="36">
        <v>0.52849653306274735</v>
      </c>
      <c r="J28" s="36">
        <v>0</v>
      </c>
      <c r="K28" s="36">
        <f t="shared" si="0"/>
        <v>69.591602748756841</v>
      </c>
      <c r="L28" s="8"/>
    </row>
    <row r="29" spans="1:12" ht="21" customHeight="1" x14ac:dyDescent="0.25">
      <c r="B29" s="10">
        <v>42</v>
      </c>
      <c r="C29" s="37">
        <v>10.917727612384418</v>
      </c>
      <c r="D29" s="37">
        <v>2.5446129369687838</v>
      </c>
      <c r="E29" s="37">
        <v>0</v>
      </c>
      <c r="F29" s="37">
        <v>1.722469448729558</v>
      </c>
      <c r="G29" s="37">
        <v>55.97458294516013</v>
      </c>
      <c r="H29" s="37">
        <v>0.51665495160767239</v>
      </c>
      <c r="I29" s="37">
        <v>0.52849653306274735</v>
      </c>
      <c r="J29" s="37">
        <v>0</v>
      </c>
      <c r="K29" s="37">
        <f t="shared" si="0"/>
        <v>72.204544427913319</v>
      </c>
      <c r="L29" s="11"/>
    </row>
  </sheetData>
  <sheetProtection selectLockedCells="1"/>
  <mergeCells count="6">
    <mergeCell ref="B1:L1"/>
    <mergeCell ref="B5:L5"/>
    <mergeCell ref="B6:L6"/>
    <mergeCell ref="B4:L4"/>
    <mergeCell ref="B3:L3"/>
    <mergeCell ref="B2:L2"/>
  </mergeCells>
  <phoneticPr fontId="19" type="noConversion"/>
  <conditionalFormatting sqref="M9:AA9">
    <cfRule type="cellIs" dxfId="2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8"/>
    <pageSetUpPr fitToPage="1"/>
  </sheetPr>
  <dimension ref="A1:O35"/>
  <sheetViews>
    <sheetView showGridLines="0" zoomScale="115" zoomScaleNormal="115" workbookViewId="0">
      <selection activeCell="R16" sqref="R16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3">
      <c r="B6" s="24"/>
    </row>
    <row r="7" spans="1:15" ht="25.5" customHeight="1" x14ac:dyDescent="0.3">
      <c r="B7" s="24"/>
    </row>
    <row r="8" spans="1:15" ht="25.5" customHeight="1" x14ac:dyDescent="0.3">
      <c r="B8" s="24"/>
    </row>
    <row r="9" spans="1:15" ht="25.5" customHeight="1" x14ac:dyDescent="0.3">
      <c r="B9" s="24"/>
    </row>
    <row r="10" spans="1:15" ht="25.5" customHeight="1" x14ac:dyDescent="0.3">
      <c r="B10" s="24"/>
    </row>
    <row r="11" spans="1:15" ht="25.5" customHeight="1" x14ac:dyDescent="0.3">
      <c r="B11" s="24"/>
    </row>
    <row r="12" spans="1:15" ht="25.5" customHeight="1" x14ac:dyDescent="0.3">
      <c r="B12" s="24"/>
    </row>
    <row r="13" spans="1:15" ht="25.5" customHeight="1" x14ac:dyDescent="0.3">
      <c r="B13" s="24"/>
    </row>
    <row r="14" spans="1:15" ht="25.5" customHeight="1" x14ac:dyDescent="0.3">
      <c r="B14" s="24"/>
    </row>
    <row r="15" spans="1:15" ht="25.5" customHeight="1" x14ac:dyDescent="0.3">
      <c r="B15" s="24"/>
    </row>
    <row r="16" spans="1:15" ht="25.5" customHeight="1" x14ac:dyDescent="0.3">
      <c r="B16" s="24"/>
    </row>
    <row r="17" spans="1:15" ht="25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85"/>
      <c r="E20" s="27"/>
      <c r="F20" s="85"/>
      <c r="G20" s="27"/>
      <c r="H20" s="85"/>
      <c r="I20" s="27"/>
      <c r="J20" s="85"/>
      <c r="K20" s="27"/>
      <c r="L20" s="85"/>
      <c r="M20" s="27"/>
      <c r="N20" s="25"/>
      <c r="O20" s="25"/>
    </row>
    <row r="21" spans="1:15" ht="11.25" customHeight="1" x14ac:dyDescent="0.3">
      <c r="A21" s="27"/>
      <c r="B21" s="28"/>
      <c r="C21" s="27"/>
      <c r="D21" s="85"/>
      <c r="E21" s="27"/>
      <c r="F21" s="85"/>
      <c r="G21" s="27"/>
      <c r="H21" s="85"/>
      <c r="I21" s="27"/>
      <c r="J21" s="85"/>
      <c r="K21" s="27"/>
      <c r="L21" s="85"/>
      <c r="M21" s="27"/>
      <c r="N21" s="25"/>
      <c r="O21" s="25"/>
    </row>
    <row r="22" spans="1:15" ht="3.75" customHeight="1" x14ac:dyDescent="0.3">
      <c r="A22" s="27"/>
      <c r="B22" s="28"/>
      <c r="C22" s="27"/>
      <c r="D22" s="74"/>
      <c r="E22" s="27"/>
      <c r="F22" s="74"/>
      <c r="G22" s="27"/>
      <c r="H22" s="74"/>
      <c r="I22" s="27"/>
      <c r="J22" s="74"/>
      <c r="K22" s="27"/>
      <c r="L22" s="74"/>
      <c r="M22" s="27"/>
      <c r="N22" s="25"/>
      <c r="O22" s="25"/>
    </row>
    <row r="23" spans="1:15" ht="9" customHeight="1" x14ac:dyDescent="0.3">
      <c r="A23" s="27"/>
      <c r="B23" s="28"/>
      <c r="C23" s="27"/>
      <c r="D23" s="85"/>
      <c r="E23" s="27"/>
      <c r="F23" s="85"/>
      <c r="G23" s="27"/>
      <c r="H23" s="85"/>
      <c r="I23" s="27"/>
      <c r="J23" s="85"/>
      <c r="K23" s="27"/>
      <c r="L23" s="85"/>
      <c r="M23" s="27"/>
      <c r="N23" s="25"/>
      <c r="O23" s="25"/>
    </row>
    <row r="24" spans="1:15" ht="9" customHeight="1" x14ac:dyDescent="0.3">
      <c r="A24" s="27"/>
      <c r="B24" s="28"/>
      <c r="C24" s="27"/>
      <c r="D24" s="85"/>
      <c r="E24" s="27"/>
      <c r="F24" s="85"/>
      <c r="G24" s="27"/>
      <c r="H24" s="85"/>
      <c r="I24" s="27"/>
      <c r="J24" s="85"/>
      <c r="K24" s="27"/>
      <c r="L24" s="85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8"/>
    <pageSetUpPr fitToPage="1"/>
  </sheetPr>
  <dimension ref="A1:O35"/>
  <sheetViews>
    <sheetView showGridLines="0" topLeftCell="A13" zoomScale="115" zoomScaleNormal="115" workbookViewId="0">
      <selection activeCell="O11" sqref="O11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3">
      <c r="B6" s="24"/>
    </row>
    <row r="7" spans="1:15" ht="16.5" customHeight="1" x14ac:dyDescent="0.3">
      <c r="B7" s="24"/>
    </row>
    <row r="8" spans="1:15" ht="16.5" customHeight="1" x14ac:dyDescent="0.3">
      <c r="B8" s="24"/>
    </row>
    <row r="9" spans="1:15" ht="16.5" customHeight="1" x14ac:dyDescent="0.3">
      <c r="B9" s="24"/>
    </row>
    <row r="10" spans="1:15" ht="16.5" customHeight="1" x14ac:dyDescent="0.3">
      <c r="B10" s="24"/>
    </row>
    <row r="11" spans="1:15" ht="16.5" customHeight="1" x14ac:dyDescent="0.3">
      <c r="B11" s="24"/>
    </row>
    <row r="12" spans="1:15" ht="16.5" customHeight="1" x14ac:dyDescent="0.3">
      <c r="B12" s="24"/>
    </row>
    <row r="13" spans="1:15" ht="17.25" customHeight="1" x14ac:dyDescent="0.3">
      <c r="B13" s="24"/>
    </row>
    <row r="14" spans="1:15" ht="16.5" customHeight="1" x14ac:dyDescent="0.3">
      <c r="B14" s="24"/>
    </row>
    <row r="15" spans="1:15" ht="16.5" customHeight="1" x14ac:dyDescent="0.3">
      <c r="B15" s="24"/>
    </row>
    <row r="16" spans="1:15" ht="16.5" customHeight="1" x14ac:dyDescent="0.3">
      <c r="B16" s="24"/>
    </row>
    <row r="17" spans="1:15" ht="16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85"/>
      <c r="E20" s="27"/>
      <c r="F20" s="85"/>
      <c r="G20" s="27"/>
      <c r="H20" s="85"/>
      <c r="I20" s="27"/>
      <c r="J20" s="85"/>
      <c r="K20" s="27"/>
      <c r="L20" s="85"/>
      <c r="M20" s="27"/>
      <c r="N20" s="25"/>
      <c r="O20" s="25"/>
    </row>
    <row r="21" spans="1:15" ht="11.25" customHeight="1" x14ac:dyDescent="0.3">
      <c r="A21" s="27"/>
      <c r="B21" s="28"/>
      <c r="C21" s="27"/>
      <c r="D21" s="85"/>
      <c r="E21" s="27"/>
      <c r="F21" s="85"/>
      <c r="G21" s="27"/>
      <c r="H21" s="85"/>
      <c r="I21" s="27"/>
      <c r="J21" s="85"/>
      <c r="K21" s="27"/>
      <c r="L21" s="85"/>
      <c r="M21" s="27"/>
      <c r="N21" s="25"/>
      <c r="O21" s="25"/>
    </row>
    <row r="22" spans="1:15" ht="3.75" customHeight="1" x14ac:dyDescent="0.3">
      <c r="A22" s="27"/>
      <c r="B22" s="28"/>
      <c r="C22" s="27"/>
      <c r="D22" s="29"/>
      <c r="E22" s="27"/>
      <c r="F22" s="29"/>
      <c r="G22" s="27"/>
      <c r="H22" s="29"/>
      <c r="I22" s="27"/>
      <c r="J22" s="29"/>
      <c r="K22" s="27"/>
      <c r="L22" s="29"/>
      <c r="M22" s="27"/>
      <c r="N22" s="25"/>
      <c r="O22" s="25"/>
    </row>
    <row r="23" spans="1:15" ht="9" customHeight="1" x14ac:dyDescent="0.3">
      <c r="A23" s="27"/>
      <c r="B23" s="28"/>
      <c r="C23" s="27"/>
      <c r="D23" s="85"/>
      <c r="E23" s="27"/>
      <c r="F23" s="85"/>
      <c r="G23" s="27"/>
      <c r="H23" s="85"/>
      <c r="I23" s="27"/>
      <c r="J23" s="85"/>
      <c r="K23" s="27"/>
      <c r="L23" s="85"/>
      <c r="M23" s="27"/>
      <c r="N23" s="25"/>
      <c r="O23" s="25"/>
    </row>
    <row r="24" spans="1:15" ht="9" customHeight="1" x14ac:dyDescent="0.3">
      <c r="A24" s="27"/>
      <c r="B24" s="28"/>
      <c r="C24" s="27"/>
      <c r="D24" s="85"/>
      <c r="E24" s="27"/>
      <c r="F24" s="85"/>
      <c r="G24" s="27"/>
      <c r="H24" s="85"/>
      <c r="I24" s="27"/>
      <c r="J24" s="85"/>
      <c r="K24" s="27"/>
      <c r="L24" s="85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3"/>
  </sheetPr>
  <dimension ref="A1:AA12"/>
  <sheetViews>
    <sheetView showGridLines="0" workbookViewId="0">
      <selection activeCell="G21" sqref="G21"/>
    </sheetView>
  </sheetViews>
  <sheetFormatPr baseColWidth="10" defaultColWidth="11.44140625" defaultRowHeight="13.2" x14ac:dyDescent="0.25"/>
  <cols>
    <col min="1" max="1" width="18" style="40" bestFit="1" customWidth="1"/>
    <col min="2" max="12" width="16.6640625" style="40" customWidth="1"/>
    <col min="13" max="16" width="11.44140625" style="39"/>
    <col min="17" max="16384" width="11.44140625" style="40"/>
  </cols>
  <sheetData>
    <row r="1" spans="1:27" ht="15.9" customHeight="1" x14ac:dyDescent="0.25">
      <c r="A1" s="38" t="s">
        <v>0</v>
      </c>
      <c r="B1" s="81" t="s">
        <v>27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7" ht="15.9" customHeight="1" x14ac:dyDescent="0.25">
      <c r="A2" s="38" t="s">
        <v>1</v>
      </c>
      <c r="B2" s="88">
        <v>2015</v>
      </c>
      <c r="C2" s="89"/>
      <c r="D2" s="89"/>
      <c r="E2" s="89"/>
      <c r="F2" s="89"/>
      <c r="G2" s="89"/>
      <c r="H2" s="89"/>
      <c r="I2" s="89"/>
      <c r="J2" s="89"/>
      <c r="K2" s="89"/>
      <c r="L2" s="89"/>
    </row>
    <row r="3" spans="1:27" ht="15.9" customHeight="1" x14ac:dyDescent="0.25">
      <c r="A3" s="38" t="s">
        <v>26</v>
      </c>
      <c r="B3" s="81" t="s">
        <v>6</v>
      </c>
      <c r="C3" s="82"/>
      <c r="D3" s="82"/>
      <c r="E3" s="82"/>
      <c r="F3" s="82"/>
      <c r="G3" s="82"/>
      <c r="H3" s="82"/>
      <c r="I3" s="82"/>
      <c r="J3" s="82"/>
      <c r="K3" s="82"/>
      <c r="L3" s="82"/>
      <c r="AA3" s="40" t="str">
        <f>"Source: "&amp;'MeOH 2015 Details PtL sensit h'!B3</f>
        <v>Source: Own representation: JOANNEUM RESEARCH</v>
      </c>
    </row>
    <row r="4" spans="1:27" x14ac:dyDescent="0.25">
      <c r="A4" s="38" t="s">
        <v>2</v>
      </c>
      <c r="B4" s="88"/>
      <c r="C4" s="89"/>
      <c r="D4" s="89"/>
      <c r="E4" s="89"/>
      <c r="F4" s="89"/>
      <c r="G4" s="89"/>
      <c r="H4" s="89"/>
      <c r="I4" s="89"/>
      <c r="J4" s="89"/>
      <c r="K4" s="89"/>
      <c r="L4" s="89"/>
    </row>
    <row r="5" spans="1:27" x14ac:dyDescent="0.25">
      <c r="A5" s="38" t="s">
        <v>3</v>
      </c>
      <c r="B5" s="88" t="s">
        <v>18</v>
      </c>
      <c r="C5" s="89"/>
      <c r="D5" s="89"/>
      <c r="E5" s="89"/>
      <c r="F5" s="89"/>
      <c r="G5" s="89"/>
      <c r="H5" s="89"/>
      <c r="I5" s="89"/>
      <c r="J5" s="89"/>
      <c r="K5" s="89"/>
      <c r="L5" s="89"/>
    </row>
    <row r="6" spans="1:27" x14ac:dyDescent="0.25">
      <c r="A6" s="41" t="s">
        <v>4</v>
      </c>
      <c r="B6" s="86" t="s">
        <v>7</v>
      </c>
      <c r="C6" s="87"/>
      <c r="D6" s="87"/>
      <c r="E6" s="87"/>
      <c r="F6" s="87"/>
      <c r="G6" s="87"/>
      <c r="H6" s="87"/>
      <c r="I6" s="87"/>
      <c r="J6" s="87"/>
      <c r="K6" s="87"/>
      <c r="L6" s="87"/>
    </row>
    <row r="8" spans="1:27" x14ac:dyDescent="0.25">
      <c r="A8" s="42"/>
      <c r="B8" s="42"/>
      <c r="C8" s="39"/>
      <c r="D8" s="43"/>
      <c r="E8" s="43"/>
      <c r="F8" s="43"/>
      <c r="G8" s="43"/>
      <c r="H8" s="43"/>
      <c r="I8" s="43"/>
      <c r="J8" s="43"/>
      <c r="K8" s="43"/>
      <c r="L8" s="43"/>
    </row>
    <row r="9" spans="1:27" ht="27" customHeight="1" x14ac:dyDescent="0.25">
      <c r="A9" s="39"/>
      <c r="B9" s="44"/>
      <c r="C9" s="44" t="s">
        <v>8</v>
      </c>
      <c r="D9" s="44" t="s">
        <v>9</v>
      </c>
      <c r="E9" s="14" t="s">
        <v>11</v>
      </c>
      <c r="F9" s="14" t="s">
        <v>12</v>
      </c>
      <c r="G9" s="44" t="s">
        <v>13</v>
      </c>
      <c r="H9" s="44" t="s">
        <v>5</v>
      </c>
      <c r="I9" s="44" t="s">
        <v>15</v>
      </c>
      <c r="J9" s="45"/>
      <c r="K9" s="46"/>
      <c r="L9" s="46"/>
      <c r="M9" s="46"/>
      <c r="N9" s="46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</row>
    <row r="10" spans="1:27" ht="24.75" customHeight="1" x14ac:dyDescent="0.25">
      <c r="A10" s="39"/>
      <c r="B10" s="48" t="s">
        <v>21</v>
      </c>
      <c r="C10" s="49">
        <v>10.917727612384418</v>
      </c>
      <c r="D10" s="49">
        <v>2.5446129369687838</v>
      </c>
      <c r="E10" s="49">
        <v>1.722469448729558</v>
      </c>
      <c r="F10" s="49">
        <v>76.084897716277695</v>
      </c>
      <c r="G10" s="49">
        <v>0.51665495160767239</v>
      </c>
      <c r="H10" s="49">
        <v>0.22697164439934789</v>
      </c>
      <c r="I10" s="49">
        <f>SUM(C10:H10)</f>
        <v>92.013334310367469</v>
      </c>
      <c r="J10" s="50"/>
      <c r="K10" s="39"/>
      <c r="L10" s="39"/>
      <c r="O10" s="40"/>
      <c r="P10" s="40"/>
    </row>
    <row r="11" spans="1:27" ht="24.75" customHeight="1" x14ac:dyDescent="0.25">
      <c r="A11" s="51"/>
      <c r="B11" s="52" t="s">
        <v>22</v>
      </c>
      <c r="C11" s="53">
        <v>25.656506956523195</v>
      </c>
      <c r="D11" s="53">
        <v>5.9798047576257654</v>
      </c>
      <c r="E11" s="53">
        <v>1.7224694487295575</v>
      </c>
      <c r="F11" s="53">
        <v>92.46018879666957</v>
      </c>
      <c r="G11" s="53">
        <v>0.51665495160767227</v>
      </c>
      <c r="H11" s="53">
        <v>0.22697164439934789</v>
      </c>
      <c r="I11" s="53">
        <f>SUM(C11:H11)</f>
        <v>126.5625965555551</v>
      </c>
      <c r="J11" s="54"/>
      <c r="K11" s="39"/>
      <c r="L11" s="39"/>
      <c r="O11" s="40"/>
      <c r="P11" s="40"/>
    </row>
    <row r="12" spans="1:27" ht="24.75" customHeight="1" x14ac:dyDescent="0.25">
      <c r="A12" s="51"/>
      <c r="B12" s="48" t="s">
        <v>23</v>
      </c>
      <c r="C12" s="49">
        <v>10.917727612384418</v>
      </c>
      <c r="D12" s="49">
        <v>2.5446129369687838</v>
      </c>
      <c r="E12" s="49">
        <v>1.722469448729558</v>
      </c>
      <c r="F12" s="49">
        <v>64.532214708612216</v>
      </c>
      <c r="G12" s="49">
        <v>0.51665495160767239</v>
      </c>
      <c r="H12" s="49">
        <v>0.22697164439934789</v>
      </c>
      <c r="I12" s="49">
        <f>SUM(C12:H12)</f>
        <v>80.46065130270199</v>
      </c>
      <c r="J12" s="50"/>
      <c r="K12" s="39"/>
      <c r="L12" s="39"/>
      <c r="O12" s="40"/>
      <c r="P12" s="40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K9:Y9">
    <cfRule type="cellIs" dxfId="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O35"/>
  <sheetViews>
    <sheetView showGridLines="0" zoomScale="115" zoomScaleNormal="115" workbookViewId="0">
      <selection activeCell="O19" sqref="O19"/>
    </sheetView>
  </sheetViews>
  <sheetFormatPr baseColWidth="10" defaultColWidth="11.44140625" defaultRowHeight="13.8" x14ac:dyDescent="0.3"/>
  <cols>
    <col min="1" max="1" width="5.6640625" style="55" customWidth="1"/>
    <col min="2" max="2" width="4.33203125" style="55" customWidth="1"/>
    <col min="3" max="3" width="1.6640625" style="55" customWidth="1"/>
    <col min="4" max="4" width="14" style="55" customWidth="1"/>
    <col min="5" max="5" width="1.6640625" style="55" customWidth="1"/>
    <col min="6" max="6" width="14" style="55" customWidth="1"/>
    <col min="7" max="7" width="1.6640625" style="55" customWidth="1"/>
    <col min="8" max="8" width="14" style="55" customWidth="1"/>
    <col min="9" max="9" width="1.6640625" style="55" customWidth="1"/>
    <col min="10" max="10" width="14" style="55" customWidth="1"/>
    <col min="11" max="11" width="1.6640625" style="55" customWidth="1"/>
    <col min="12" max="12" width="14" style="55" customWidth="1"/>
    <col min="13" max="13" width="3.109375" style="55" customWidth="1"/>
    <col min="14" max="14" width="1.44140625" style="55" customWidth="1"/>
    <col min="15" max="15" width="15.109375" style="55" customWidth="1"/>
    <col min="16" max="16384" width="11.44140625" style="56"/>
  </cols>
  <sheetData>
    <row r="1" spans="1:15" ht="20.25" customHeight="1" x14ac:dyDescent="0.3"/>
    <row r="2" spans="1:15" ht="20.2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5" s="60" customFormat="1" ht="18.75" customHeight="1" x14ac:dyDescent="0.3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9"/>
      <c r="N3" s="59"/>
      <c r="O3" s="59"/>
    </row>
    <row r="4" spans="1:15" s="60" customFormat="1" ht="15.9" customHeight="1" x14ac:dyDescent="0.3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59"/>
      <c r="M4" s="59"/>
      <c r="N4" s="59"/>
      <c r="O4" s="59"/>
    </row>
    <row r="5" spans="1:15" ht="7.5" customHeight="1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5" ht="16.5" customHeight="1" x14ac:dyDescent="0.3">
      <c r="B6" s="63"/>
    </row>
    <row r="7" spans="1:15" ht="16.5" customHeight="1" x14ac:dyDescent="0.3">
      <c r="B7" s="63"/>
    </row>
    <row r="8" spans="1:15" ht="16.5" customHeight="1" x14ac:dyDescent="0.3">
      <c r="B8" s="63"/>
    </row>
    <row r="9" spans="1:15" ht="16.5" customHeight="1" x14ac:dyDescent="0.3">
      <c r="B9" s="63"/>
    </row>
    <row r="10" spans="1:15" ht="16.5" customHeight="1" x14ac:dyDescent="0.3">
      <c r="B10" s="63"/>
    </row>
    <row r="11" spans="1:15" ht="16.5" customHeight="1" x14ac:dyDescent="0.3">
      <c r="B11" s="63"/>
    </row>
    <row r="12" spans="1:15" ht="16.5" customHeight="1" x14ac:dyDescent="0.3">
      <c r="B12" s="63"/>
    </row>
    <row r="13" spans="1:15" ht="17.25" customHeight="1" x14ac:dyDescent="0.3">
      <c r="B13" s="63"/>
    </row>
    <row r="14" spans="1:15" ht="16.5" customHeight="1" x14ac:dyDescent="0.3">
      <c r="B14" s="63"/>
    </row>
    <row r="15" spans="1:15" ht="16.5" customHeight="1" x14ac:dyDescent="0.3">
      <c r="B15" s="63"/>
    </row>
    <row r="16" spans="1:15" ht="16.5" customHeight="1" x14ac:dyDescent="0.3">
      <c r="B16" s="63"/>
    </row>
    <row r="17" spans="1:15" ht="16.5" customHeight="1" x14ac:dyDescent="0.3">
      <c r="A17" s="64"/>
      <c r="B17" s="65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</row>
    <row r="18" spans="1:15" ht="22.5" customHeight="1" x14ac:dyDescent="0.3">
      <c r="A18" s="64"/>
      <c r="B18" s="65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</row>
    <row r="19" spans="1:15" ht="87" customHeight="1" x14ac:dyDescent="0.3">
      <c r="A19" s="66"/>
      <c r="B19" s="67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4"/>
      <c r="O19" s="64"/>
    </row>
    <row r="20" spans="1:15" ht="9" customHeight="1" x14ac:dyDescent="0.3">
      <c r="A20" s="66"/>
      <c r="B20" s="67"/>
      <c r="C20" s="66"/>
      <c r="D20" s="90"/>
      <c r="E20" s="66"/>
      <c r="F20" s="90"/>
      <c r="G20" s="66"/>
      <c r="H20" s="90"/>
      <c r="I20" s="66"/>
      <c r="J20" s="90"/>
      <c r="K20" s="66"/>
      <c r="L20" s="90"/>
      <c r="M20" s="66"/>
      <c r="N20" s="64"/>
      <c r="O20" s="64"/>
    </row>
    <row r="21" spans="1:15" ht="11.25" customHeight="1" x14ac:dyDescent="0.3">
      <c r="A21" s="66"/>
      <c r="B21" s="67"/>
      <c r="C21" s="66"/>
      <c r="D21" s="90"/>
      <c r="E21" s="66"/>
      <c r="F21" s="90"/>
      <c r="G21" s="66"/>
      <c r="H21" s="90"/>
      <c r="I21" s="66"/>
      <c r="J21" s="90"/>
      <c r="K21" s="66"/>
      <c r="L21" s="90"/>
      <c r="M21" s="66"/>
      <c r="N21" s="64"/>
      <c r="O21" s="64"/>
    </row>
    <row r="22" spans="1:15" ht="3.75" customHeight="1" x14ac:dyDescent="0.3">
      <c r="A22" s="66"/>
      <c r="B22" s="67"/>
      <c r="C22" s="66"/>
      <c r="D22" s="68"/>
      <c r="E22" s="66"/>
      <c r="F22" s="68"/>
      <c r="G22" s="66"/>
      <c r="H22" s="68"/>
      <c r="I22" s="66"/>
      <c r="J22" s="68"/>
      <c r="K22" s="66"/>
      <c r="L22" s="68"/>
      <c r="M22" s="66"/>
      <c r="N22" s="64"/>
      <c r="O22" s="64"/>
    </row>
    <row r="23" spans="1:15" ht="9" customHeight="1" x14ac:dyDescent="0.3">
      <c r="A23" s="66"/>
      <c r="B23" s="67"/>
      <c r="C23" s="66"/>
      <c r="D23" s="90"/>
      <c r="E23" s="66"/>
      <c r="F23" s="90"/>
      <c r="G23" s="66"/>
      <c r="H23" s="90"/>
      <c r="I23" s="66"/>
      <c r="J23" s="90"/>
      <c r="K23" s="66"/>
      <c r="L23" s="90"/>
      <c r="M23" s="66"/>
      <c r="N23" s="64"/>
      <c r="O23" s="64"/>
    </row>
    <row r="24" spans="1:15" ht="9" customHeight="1" x14ac:dyDescent="0.3">
      <c r="A24" s="66"/>
      <c r="B24" s="67"/>
      <c r="C24" s="66"/>
      <c r="D24" s="90"/>
      <c r="E24" s="66"/>
      <c r="F24" s="90"/>
      <c r="G24" s="66"/>
      <c r="H24" s="90"/>
      <c r="I24" s="66"/>
      <c r="J24" s="90"/>
      <c r="K24" s="66"/>
      <c r="L24" s="90"/>
      <c r="M24" s="66"/>
      <c r="N24" s="64"/>
      <c r="O24" s="64"/>
    </row>
    <row r="25" spans="1:15" ht="16.5" customHeight="1" x14ac:dyDescent="0.3">
      <c r="A25" s="64"/>
      <c r="B25" s="65"/>
      <c r="C25" s="69"/>
      <c r="D25" s="69"/>
      <c r="E25" s="69"/>
      <c r="F25" s="69"/>
      <c r="G25" s="69"/>
      <c r="H25" s="69"/>
      <c r="I25" s="69"/>
      <c r="J25" s="69"/>
      <c r="K25" s="69"/>
      <c r="L25" s="64"/>
      <c r="M25" s="64"/>
      <c r="N25" s="64"/>
      <c r="O25" s="64"/>
    </row>
    <row r="26" spans="1:15" ht="21.75" customHeight="1" x14ac:dyDescent="0.3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</row>
    <row r="27" spans="1:15" ht="6.75" customHeight="1" x14ac:dyDescent="0.3"/>
    <row r="28" spans="1:15" ht="6" customHeight="1" x14ac:dyDescent="0.3">
      <c r="A28" s="70"/>
      <c r="B28" s="70"/>
      <c r="C28" s="70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</row>
    <row r="29" spans="1:15" ht="4.5" customHeight="1" x14ac:dyDescent="0.3">
      <c r="A29" s="70"/>
      <c r="B29" s="70"/>
      <c r="C29" s="70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</row>
    <row r="30" spans="1:15" ht="6" customHeight="1" x14ac:dyDescent="0.3">
      <c r="A30" s="70"/>
      <c r="B30" s="70"/>
      <c r="C30" s="70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</row>
    <row r="31" spans="1:15" ht="6.75" customHeight="1" x14ac:dyDescent="0.3"/>
    <row r="32" spans="1:15" ht="4.5" customHeight="1" x14ac:dyDescent="0.3">
      <c r="G32" s="72"/>
      <c r="H32" s="72"/>
      <c r="I32" s="72"/>
      <c r="J32" s="72"/>
      <c r="K32" s="72"/>
    </row>
    <row r="33" spans="1:11" ht="18" customHeight="1" x14ac:dyDescent="0.3">
      <c r="A33" s="73"/>
      <c r="B33" s="73"/>
      <c r="C33" s="73"/>
      <c r="D33" s="73"/>
      <c r="E33" s="73"/>
      <c r="F33" s="72"/>
      <c r="G33" s="72"/>
      <c r="H33" s="72"/>
      <c r="I33" s="72"/>
      <c r="J33" s="72"/>
      <c r="K33" s="72"/>
    </row>
    <row r="34" spans="1:11" x14ac:dyDescent="0.3">
      <c r="A34" s="73"/>
      <c r="B34" s="73"/>
      <c r="C34" s="73"/>
      <c r="D34" s="73"/>
      <c r="E34" s="73"/>
      <c r="F34" s="72"/>
      <c r="G34" s="72"/>
      <c r="H34" s="72"/>
      <c r="I34" s="72"/>
      <c r="J34" s="72"/>
      <c r="K34" s="72"/>
    </row>
    <row r="35" spans="1:11" x14ac:dyDescent="0.3">
      <c r="A35" s="73"/>
      <c r="B35" s="73"/>
      <c r="C35" s="73"/>
      <c r="D35" s="73"/>
      <c r="E35" s="73"/>
      <c r="F35" s="72"/>
      <c r="G35" s="72"/>
      <c r="H35" s="72"/>
      <c r="I35" s="72"/>
      <c r="J35" s="72"/>
      <c r="K35" s="7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3"/>
  </sheetPr>
  <dimension ref="A1:W12"/>
  <sheetViews>
    <sheetView showGridLines="0" workbookViewId="0">
      <selection activeCell="R1" sqref="R1:S1048576"/>
    </sheetView>
  </sheetViews>
  <sheetFormatPr baseColWidth="10" defaultColWidth="11.44140625" defaultRowHeight="13.2" x14ac:dyDescent="0.25"/>
  <cols>
    <col min="1" max="1" width="18" style="2" bestFit="1" customWidth="1"/>
    <col min="2" max="2" width="9.44140625" style="2" customWidth="1"/>
    <col min="3" max="4" width="18.109375" style="2" hidden="1" customWidth="1"/>
    <col min="5" max="5" width="18.109375" style="2" customWidth="1"/>
    <col min="6" max="9" width="16.6640625" style="2" customWidth="1"/>
    <col min="10" max="10" width="16.6640625" style="2" hidden="1" customWidth="1"/>
    <col min="11" max="11" width="18.5546875" style="2" hidden="1" customWidth="1"/>
    <col min="12" max="12" width="16.6640625" style="2" customWidth="1"/>
    <col min="13" max="16" width="16.6640625" style="1" customWidth="1"/>
    <col min="17" max="17" width="16.6640625" style="2" customWidth="1"/>
    <col min="18" max="19" width="16.6640625" style="2" hidden="1" customWidth="1"/>
    <col min="20" max="22" width="16.6640625" style="2" customWidth="1"/>
    <col min="23" max="16384" width="11.44140625" style="2"/>
  </cols>
  <sheetData>
    <row r="1" spans="1:23" ht="15.9" customHeight="1" x14ac:dyDescent="0.25">
      <c r="A1" s="12" t="s">
        <v>0</v>
      </c>
      <c r="B1" s="81" t="s">
        <v>19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3" ht="15.9" customHeight="1" x14ac:dyDescent="0.25">
      <c r="A2" s="12" t="s">
        <v>1</v>
      </c>
      <c r="B2" s="81" t="s">
        <v>28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23" ht="15.9" customHeight="1" x14ac:dyDescent="0.25">
      <c r="A3" s="12" t="s">
        <v>26</v>
      </c>
      <c r="B3" s="81" t="s">
        <v>6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23" x14ac:dyDescent="0.25">
      <c r="A4" s="12" t="s">
        <v>2</v>
      </c>
      <c r="B4" s="81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23" x14ac:dyDescent="0.25">
      <c r="A5" s="12" t="s">
        <v>3</v>
      </c>
      <c r="B5" s="81" t="s">
        <v>7</v>
      </c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23" x14ac:dyDescent="0.25">
      <c r="A6" s="13" t="s">
        <v>4</v>
      </c>
      <c r="B6" s="83" t="s">
        <v>29</v>
      </c>
      <c r="C6" s="84"/>
      <c r="D6" s="84"/>
      <c r="E6" s="84"/>
      <c r="F6" s="84"/>
      <c r="G6" s="84"/>
      <c r="H6" s="84"/>
      <c r="I6" s="84"/>
      <c r="J6" s="84"/>
      <c r="K6" s="84"/>
      <c r="L6" s="84"/>
    </row>
    <row r="10" spans="1:23" ht="15.75" customHeight="1" x14ac:dyDescent="0.25">
      <c r="B10" s="76" t="s">
        <v>16</v>
      </c>
      <c r="C10" s="76">
        <v>23</v>
      </c>
      <c r="D10" s="76">
        <v>24</v>
      </c>
      <c r="E10" s="76">
        <v>25</v>
      </c>
      <c r="F10" s="76">
        <v>26</v>
      </c>
      <c r="G10" s="76">
        <v>27</v>
      </c>
      <c r="H10" s="76">
        <v>28</v>
      </c>
      <c r="I10" s="76">
        <v>29</v>
      </c>
      <c r="J10" s="76">
        <v>30</v>
      </c>
      <c r="K10" s="76">
        <v>31</v>
      </c>
      <c r="L10" s="76">
        <v>32</v>
      </c>
      <c r="M10" s="76">
        <v>33</v>
      </c>
      <c r="N10" s="76">
        <v>34</v>
      </c>
      <c r="O10" s="76">
        <v>35</v>
      </c>
      <c r="P10" s="76">
        <v>36</v>
      </c>
      <c r="Q10" s="76">
        <v>37</v>
      </c>
      <c r="R10" s="76">
        <v>38</v>
      </c>
      <c r="S10" s="76">
        <v>39</v>
      </c>
      <c r="T10" s="76">
        <v>40</v>
      </c>
      <c r="U10" s="76">
        <v>41</v>
      </c>
      <c r="V10" s="76">
        <v>42</v>
      </c>
      <c r="W10" s="75"/>
    </row>
    <row r="11" spans="1:23" ht="15.75" customHeight="1" x14ac:dyDescent="0.25">
      <c r="B11" s="77">
        <v>2015</v>
      </c>
      <c r="C11" s="78">
        <v>27.961557353954721</v>
      </c>
      <c r="D11" s="78">
        <v>66.755030396180416</v>
      </c>
      <c r="E11" s="78">
        <v>67.635558629730795</v>
      </c>
      <c r="F11" s="78">
        <v>92.314859199030863</v>
      </c>
      <c r="G11" s="78">
        <v>119.53673648202729</v>
      </c>
      <c r="H11" s="78">
        <v>68.511244573185934</v>
      </c>
      <c r="I11" s="78">
        <v>86.563516754419012</v>
      </c>
      <c r="J11" s="78">
        <v>39.317766108459097</v>
      </c>
      <c r="K11" s="78">
        <v>91.57988863109496</v>
      </c>
      <c r="L11" s="78">
        <v>137.27401600893498</v>
      </c>
      <c r="M11" s="78">
        <v>152.20114525422994</v>
      </c>
      <c r="N11" s="78">
        <v>138.13083315830789</v>
      </c>
      <c r="O11" s="78">
        <v>122.43397679770275</v>
      </c>
      <c r="P11" s="78">
        <v>121.67707609654339</v>
      </c>
      <c r="Q11" s="78">
        <v>45.860730676002653</v>
      </c>
      <c r="R11" s="78">
        <v>58.6056908429807</v>
      </c>
      <c r="S11" s="78">
        <v>71.765731158705506</v>
      </c>
      <c r="T11" s="78">
        <v>80.654994836611408</v>
      </c>
      <c r="U11" s="78">
        <v>69.591602748756841</v>
      </c>
      <c r="V11" s="78">
        <v>72.204544427913305</v>
      </c>
      <c r="W11" s="36"/>
    </row>
    <row r="12" spans="1:23" ht="15.75" customHeight="1" x14ac:dyDescent="0.25">
      <c r="B12" s="79">
        <v>2050</v>
      </c>
      <c r="C12" s="80">
        <v>30.950372672032909</v>
      </c>
      <c r="D12" s="80">
        <v>69.00637903197962</v>
      </c>
      <c r="E12" s="80">
        <v>67.686845796603038</v>
      </c>
      <c r="F12" s="80">
        <v>72.236934050781073</v>
      </c>
      <c r="G12" s="80">
        <v>117.96267684204572</v>
      </c>
      <c r="H12" s="80">
        <v>58.72985421807963</v>
      </c>
      <c r="I12" s="80">
        <v>69.517615071967469</v>
      </c>
      <c r="J12" s="80">
        <v>42.306581426537285</v>
      </c>
      <c r="K12" s="80">
        <v>82.820462814148627</v>
      </c>
      <c r="L12" s="80">
        <v>75.575546651060037</v>
      </c>
      <c r="M12" s="80">
        <v>87.748521984293532</v>
      </c>
      <c r="N12" s="80">
        <v>76.905739386179562</v>
      </c>
      <c r="O12" s="80">
        <v>77.04228105343951</v>
      </c>
      <c r="P12" s="80">
        <v>67.313663024330069</v>
      </c>
      <c r="Q12" s="80">
        <v>48.531200135886564</v>
      </c>
      <c r="R12" s="80">
        <v>62.900074663184839</v>
      </c>
      <c r="S12" s="80">
        <v>76.060114978909667</v>
      </c>
      <c r="T12" s="80">
        <v>76.606472518736211</v>
      </c>
      <c r="U12" s="80">
        <v>68.090198726086442</v>
      </c>
      <c r="V12" s="80">
        <v>68.090198726086442</v>
      </c>
      <c r="W12" s="36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8"/>
    <pageSetUpPr fitToPage="1"/>
  </sheetPr>
  <dimension ref="A1:O35"/>
  <sheetViews>
    <sheetView showGridLines="0" topLeftCell="A13" zoomScale="115" zoomScaleNormal="115" workbookViewId="0">
      <selection activeCell="O19" sqref="O19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3">
      <c r="B6" s="24"/>
    </row>
    <row r="7" spans="1:15" ht="25.5" customHeight="1" x14ac:dyDescent="0.3">
      <c r="B7" s="24"/>
    </row>
    <row r="8" spans="1:15" ht="25.5" customHeight="1" x14ac:dyDescent="0.3">
      <c r="B8" s="24"/>
    </row>
    <row r="9" spans="1:15" ht="25.5" customHeight="1" x14ac:dyDescent="0.3">
      <c r="B9" s="24"/>
    </row>
    <row r="10" spans="1:15" ht="25.5" customHeight="1" x14ac:dyDescent="0.3">
      <c r="B10" s="24"/>
    </row>
    <row r="11" spans="1:15" ht="25.5" customHeight="1" x14ac:dyDescent="0.3">
      <c r="B11" s="24"/>
    </row>
    <row r="12" spans="1:15" ht="25.5" customHeight="1" x14ac:dyDescent="0.3">
      <c r="B12" s="24"/>
    </row>
    <row r="13" spans="1:15" ht="25.5" customHeight="1" x14ac:dyDescent="0.3">
      <c r="B13" s="24"/>
    </row>
    <row r="14" spans="1:15" ht="25.5" customHeight="1" x14ac:dyDescent="0.3">
      <c r="B14" s="24"/>
    </row>
    <row r="15" spans="1:15" ht="25.5" customHeight="1" x14ac:dyDescent="0.3">
      <c r="B15" s="24"/>
    </row>
    <row r="16" spans="1:15" ht="25.5" customHeight="1" x14ac:dyDescent="0.3">
      <c r="B16" s="24"/>
    </row>
    <row r="17" spans="1:15" ht="25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85"/>
      <c r="E20" s="27"/>
      <c r="F20" s="85"/>
      <c r="G20" s="27"/>
      <c r="H20" s="85"/>
      <c r="I20" s="27"/>
      <c r="J20" s="85"/>
      <c r="K20" s="27"/>
      <c r="L20" s="85"/>
      <c r="M20" s="27"/>
      <c r="N20" s="25"/>
      <c r="O20" s="25"/>
    </row>
    <row r="21" spans="1:15" ht="11.25" customHeight="1" x14ac:dyDescent="0.3">
      <c r="A21" s="27"/>
      <c r="B21" s="28"/>
      <c r="C21" s="27"/>
      <c r="D21" s="85"/>
      <c r="E21" s="27"/>
      <c r="F21" s="85"/>
      <c r="G21" s="27"/>
      <c r="H21" s="85"/>
      <c r="I21" s="27"/>
      <c r="J21" s="85"/>
      <c r="K21" s="27"/>
      <c r="L21" s="85"/>
      <c r="M21" s="27"/>
      <c r="N21" s="25"/>
      <c r="O21" s="25"/>
    </row>
    <row r="22" spans="1:15" ht="3.75" customHeight="1" x14ac:dyDescent="0.3">
      <c r="A22" s="27"/>
      <c r="B22" s="28"/>
      <c r="C22" s="27"/>
      <c r="D22" s="74"/>
      <c r="E22" s="27"/>
      <c r="F22" s="74"/>
      <c r="G22" s="27"/>
      <c r="H22" s="74"/>
      <c r="I22" s="27"/>
      <c r="J22" s="74"/>
      <c r="K22" s="27"/>
      <c r="L22" s="74"/>
      <c r="M22" s="27"/>
      <c r="N22" s="25"/>
      <c r="O22" s="25"/>
    </row>
    <row r="23" spans="1:15" ht="9" customHeight="1" x14ac:dyDescent="0.3">
      <c r="A23" s="27"/>
      <c r="B23" s="28"/>
      <c r="C23" s="27"/>
      <c r="D23" s="85"/>
      <c r="E23" s="27"/>
      <c r="F23" s="85"/>
      <c r="G23" s="27"/>
      <c r="H23" s="85"/>
      <c r="I23" s="27"/>
      <c r="J23" s="85"/>
      <c r="K23" s="27"/>
      <c r="L23" s="85"/>
      <c r="M23" s="27"/>
      <c r="N23" s="25"/>
      <c r="O23" s="25"/>
    </row>
    <row r="24" spans="1:15" ht="9" customHeight="1" x14ac:dyDescent="0.3">
      <c r="A24" s="27"/>
      <c r="B24" s="28"/>
      <c r="C24" s="27"/>
      <c r="D24" s="85"/>
      <c r="E24" s="27"/>
      <c r="F24" s="85"/>
      <c r="G24" s="27"/>
      <c r="H24" s="85"/>
      <c r="I24" s="27"/>
      <c r="J24" s="85"/>
      <c r="K24" s="27"/>
      <c r="L24" s="85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3"/>
  </sheetPr>
  <dimension ref="A1:AA29"/>
  <sheetViews>
    <sheetView showGridLines="0" workbookViewId="0">
      <selection activeCell="B1" sqref="B1:L1"/>
    </sheetView>
  </sheetViews>
  <sheetFormatPr baseColWidth="10" defaultColWidth="11.44140625" defaultRowHeight="13.2" x14ac:dyDescent="0.25"/>
  <cols>
    <col min="1" max="1" width="18" style="2" bestFit="1" customWidth="1"/>
    <col min="2" max="12" width="16.6640625" style="2" customWidth="1"/>
    <col min="13" max="16" width="11.44140625" style="1"/>
    <col min="17" max="16384" width="11.44140625" style="2"/>
  </cols>
  <sheetData>
    <row r="1" spans="1:27" ht="15.9" customHeight="1" x14ac:dyDescent="0.25">
      <c r="A1" s="12" t="s">
        <v>0</v>
      </c>
      <c r="B1" s="81" t="s">
        <v>24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7" ht="15.9" customHeight="1" x14ac:dyDescent="0.25">
      <c r="A2" s="12" t="s">
        <v>1</v>
      </c>
      <c r="B2" s="81">
        <v>2015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27" ht="15.9" customHeight="1" x14ac:dyDescent="0.25">
      <c r="A3" s="12" t="s">
        <v>26</v>
      </c>
      <c r="B3" s="81" t="s">
        <v>6</v>
      </c>
      <c r="C3" s="82"/>
      <c r="D3" s="82"/>
      <c r="E3" s="82"/>
      <c r="F3" s="82"/>
      <c r="G3" s="82"/>
      <c r="H3" s="82"/>
      <c r="I3" s="82"/>
      <c r="J3" s="82"/>
      <c r="K3" s="82"/>
      <c r="L3" s="82"/>
      <c r="AA3" s="2" t="str">
        <f>"Source: "&amp;'MeOH 2015 details BtL PBtL'!B3</f>
        <v>Source: Own representation: JOANNEUM RESEARCH</v>
      </c>
    </row>
    <row r="4" spans="1:27" x14ac:dyDescent="0.25">
      <c r="A4" s="12" t="s">
        <v>2</v>
      </c>
      <c r="B4" s="81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27" x14ac:dyDescent="0.25">
      <c r="A5" s="12" t="s">
        <v>3</v>
      </c>
      <c r="B5" s="81" t="s">
        <v>20</v>
      </c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27" x14ac:dyDescent="0.25">
      <c r="A6" s="13" t="s">
        <v>4</v>
      </c>
      <c r="B6" s="83" t="s">
        <v>7</v>
      </c>
      <c r="C6" s="84"/>
      <c r="D6" s="84"/>
      <c r="E6" s="84"/>
      <c r="F6" s="84"/>
      <c r="G6" s="84"/>
      <c r="H6" s="84"/>
      <c r="I6" s="84"/>
      <c r="J6" s="84"/>
      <c r="K6" s="84"/>
      <c r="L6" s="84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8.5" customHeight="1" x14ac:dyDescent="0.25">
      <c r="A9" s="1"/>
      <c r="B9" s="14" t="s">
        <v>16</v>
      </c>
      <c r="C9" s="14" t="s">
        <v>8</v>
      </c>
      <c r="D9" s="14" t="s">
        <v>9</v>
      </c>
      <c r="E9" s="14" t="s">
        <v>10</v>
      </c>
      <c r="F9" s="14" t="s">
        <v>11</v>
      </c>
      <c r="G9" s="14" t="s">
        <v>12</v>
      </c>
      <c r="H9" s="14" t="s">
        <v>13</v>
      </c>
      <c r="I9" s="14" t="s">
        <v>5</v>
      </c>
      <c r="J9" s="14" t="s">
        <v>14</v>
      </c>
      <c r="K9" s="14" t="s">
        <v>15</v>
      </c>
      <c r="L9" s="15"/>
      <c r="M9" s="5"/>
      <c r="N9" s="5"/>
      <c r="O9" s="5"/>
      <c r="P9" s="5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18.75" customHeight="1" x14ac:dyDescent="0.25">
      <c r="A10" s="1"/>
      <c r="B10" s="7">
        <v>23</v>
      </c>
      <c r="C10" s="36">
        <v>12.866122078594559</v>
      </c>
      <c r="D10" s="36">
        <v>4.4980927147340495</v>
      </c>
      <c r="E10" s="36">
        <v>5.1223376822509996</v>
      </c>
      <c r="F10" s="36">
        <v>0</v>
      </c>
      <c r="G10" s="36">
        <v>0</v>
      </c>
      <c r="H10" s="36">
        <v>7.71153741988247</v>
      </c>
      <c r="I10" s="36">
        <v>0.21139861322509895</v>
      </c>
      <c r="J10" s="36">
        <v>-2.4479311547324532</v>
      </c>
      <c r="K10" s="36">
        <f t="shared" ref="K10:K29" si="0">SUM(C10:J10)</f>
        <v>27.961557353954724</v>
      </c>
      <c r="L10" s="8"/>
    </row>
    <row r="11" spans="1:27" ht="18.75" customHeight="1" x14ac:dyDescent="0.25">
      <c r="A11" s="9"/>
      <c r="B11" s="10">
        <v>24</v>
      </c>
      <c r="C11" s="37">
        <v>17.132434099434008</v>
      </c>
      <c r="D11" s="37">
        <v>5.9896273747111364</v>
      </c>
      <c r="E11" s="37">
        <v>4.3107773589557326</v>
      </c>
      <c r="F11" s="37">
        <v>0</v>
      </c>
      <c r="G11" s="37">
        <v>32.028480299457172</v>
      </c>
      <c r="H11" s="37">
        <v>8.9376261990404657</v>
      </c>
      <c r="I11" s="37">
        <v>0.59896273747111362</v>
      </c>
      <c r="J11" s="37">
        <v>-3.0544379961844892</v>
      </c>
      <c r="K11" s="37">
        <f t="shared" si="0"/>
        <v>65.943470072885134</v>
      </c>
      <c r="L11" s="11"/>
    </row>
    <row r="12" spans="1:27" ht="18.75" customHeight="1" x14ac:dyDescent="0.25">
      <c r="A12" s="9"/>
      <c r="B12" s="7">
        <v>25</v>
      </c>
      <c r="C12" s="36">
        <v>10.917727612384418</v>
      </c>
      <c r="D12" s="36">
        <v>2.5446129369687838</v>
      </c>
      <c r="E12" s="36">
        <v>0</v>
      </c>
      <c r="F12" s="36">
        <v>0</v>
      </c>
      <c r="G12" s="36">
        <v>53.361641266003659</v>
      </c>
      <c r="H12" s="36">
        <v>0.51665495160767239</v>
      </c>
      <c r="I12" s="36">
        <v>0.52849653306274735</v>
      </c>
      <c r="J12" s="36">
        <v>-0.23357467029648527</v>
      </c>
      <c r="K12" s="36">
        <f t="shared" si="0"/>
        <v>67.635558629730795</v>
      </c>
      <c r="L12" s="8"/>
    </row>
    <row r="13" spans="1:27" ht="18.75" customHeight="1" x14ac:dyDescent="0.25">
      <c r="A13" s="9"/>
      <c r="B13" s="10">
        <v>26</v>
      </c>
      <c r="C13" s="37">
        <v>10.917727612384418</v>
      </c>
      <c r="D13" s="37">
        <v>2.5446129369687838</v>
      </c>
      <c r="E13" s="37">
        <v>0</v>
      </c>
      <c r="F13" s="37">
        <v>1.722469448729558</v>
      </c>
      <c r="G13" s="37">
        <v>76.084897716277695</v>
      </c>
      <c r="H13" s="37">
        <v>0.51665495160767239</v>
      </c>
      <c r="I13" s="37">
        <v>0.52849653306274735</v>
      </c>
      <c r="J13" s="37">
        <v>0</v>
      </c>
      <c r="K13" s="37">
        <f t="shared" si="0"/>
        <v>92.314859199030877</v>
      </c>
      <c r="L13" s="11"/>
    </row>
    <row r="14" spans="1:27" ht="18.75" customHeight="1" x14ac:dyDescent="0.25">
      <c r="A14" s="9"/>
      <c r="B14" s="7">
        <v>27</v>
      </c>
      <c r="C14" s="36">
        <v>10.917727612384418</v>
      </c>
      <c r="D14" s="36">
        <v>2.5446129369687838</v>
      </c>
      <c r="E14" s="36">
        <v>0</v>
      </c>
      <c r="F14" s="36">
        <v>1.722469448729558</v>
      </c>
      <c r="G14" s="36">
        <v>103.30677499927411</v>
      </c>
      <c r="H14" s="36">
        <v>0.51665495160767239</v>
      </c>
      <c r="I14" s="36">
        <v>0.52849653306274735</v>
      </c>
      <c r="J14" s="36">
        <v>0</v>
      </c>
      <c r="K14" s="36">
        <f t="shared" si="0"/>
        <v>119.53673648202729</v>
      </c>
      <c r="L14" s="8"/>
    </row>
    <row r="15" spans="1:27" ht="18.75" customHeight="1" x14ac:dyDescent="0.25">
      <c r="A15" s="9"/>
      <c r="B15" s="10">
        <v>28</v>
      </c>
      <c r="C15" s="37">
        <v>10.917727612384418</v>
      </c>
      <c r="D15" s="37">
        <v>2.5446129369687838</v>
      </c>
      <c r="E15" s="37">
        <v>0</v>
      </c>
      <c r="F15" s="37">
        <v>1.722469448729558</v>
      </c>
      <c r="G15" s="37">
        <v>51.993946338307651</v>
      </c>
      <c r="H15" s="37">
        <v>0.51665495160767239</v>
      </c>
      <c r="I15" s="37">
        <v>0.81583328518785758</v>
      </c>
      <c r="J15" s="37">
        <v>0</v>
      </c>
      <c r="K15" s="37">
        <f t="shared" si="0"/>
        <v>68.511244573185948</v>
      </c>
      <c r="L15" s="11"/>
    </row>
    <row r="16" spans="1:27" ht="18.75" customHeight="1" x14ac:dyDescent="0.25">
      <c r="A16" s="9"/>
      <c r="B16" s="7">
        <v>29</v>
      </c>
      <c r="C16" s="36">
        <v>10.917727612384418</v>
      </c>
      <c r="D16" s="36">
        <v>2.5446129369687838</v>
      </c>
      <c r="E16" s="36">
        <v>0</v>
      </c>
      <c r="F16" s="36">
        <v>1.722469448729558</v>
      </c>
      <c r="G16" s="36">
        <v>70.04621851954073</v>
      </c>
      <c r="H16" s="36">
        <v>0.51665495160767239</v>
      </c>
      <c r="I16" s="36">
        <v>0.81583328518785758</v>
      </c>
      <c r="J16" s="36">
        <v>0</v>
      </c>
      <c r="K16" s="36">
        <f t="shared" si="0"/>
        <v>86.563516754419027</v>
      </c>
      <c r="L16" s="8"/>
    </row>
    <row r="17" spans="1:12" ht="18.75" customHeight="1" x14ac:dyDescent="0.25">
      <c r="A17" s="9"/>
      <c r="B17" s="10">
        <v>30</v>
      </c>
      <c r="C17" s="37">
        <v>12.866122078594559</v>
      </c>
      <c r="D17" s="37">
        <v>4.4980927147340495</v>
      </c>
      <c r="E17" s="37">
        <v>15.66698611346011</v>
      </c>
      <c r="F17" s="37">
        <v>0</v>
      </c>
      <c r="G17" s="37">
        <v>0</v>
      </c>
      <c r="H17" s="37">
        <v>7.71153741988247</v>
      </c>
      <c r="I17" s="37">
        <v>0.21139861322509895</v>
      </c>
      <c r="J17" s="37">
        <v>-2.4479311547324563</v>
      </c>
      <c r="K17" s="37">
        <f t="shared" si="0"/>
        <v>38.506205785163829</v>
      </c>
      <c r="L17" s="11"/>
    </row>
    <row r="18" spans="1:12" ht="18.75" customHeight="1" x14ac:dyDescent="0.25">
      <c r="A18" s="9"/>
      <c r="B18" s="7">
        <v>31</v>
      </c>
      <c r="C18" s="36">
        <v>17.132434099434008</v>
      </c>
      <c r="D18" s="36">
        <v>5.9896273747111364</v>
      </c>
      <c r="E18" s="36">
        <v>15.66698611346011</v>
      </c>
      <c r="F18" s="36">
        <v>0</v>
      </c>
      <c r="G18" s="36">
        <v>45.49712977986735</v>
      </c>
      <c r="H18" s="36">
        <v>8.9376261990404657</v>
      </c>
      <c r="I18" s="36">
        <v>0.59896273747111362</v>
      </c>
      <c r="J18" s="36">
        <v>-3.0544379961844892</v>
      </c>
      <c r="K18" s="36">
        <f t="shared" si="0"/>
        <v>90.768328307799692</v>
      </c>
      <c r="L18" s="8"/>
    </row>
    <row r="19" spans="1:12" ht="18.75" customHeight="1" x14ac:dyDescent="0.25">
      <c r="A19" s="9"/>
      <c r="B19" s="10">
        <v>32</v>
      </c>
      <c r="C19" s="37">
        <v>10.917727612384418</v>
      </c>
      <c r="D19" s="37">
        <v>2.5446129369687838</v>
      </c>
      <c r="E19" s="37">
        <v>0</v>
      </c>
      <c r="F19" s="37">
        <v>46.681626258633663</v>
      </c>
      <c r="G19" s="37">
        <v>76.084897716277695</v>
      </c>
      <c r="H19" s="37">
        <v>0.51665495160767239</v>
      </c>
      <c r="I19" s="37">
        <v>0.52849653306274735</v>
      </c>
      <c r="J19" s="37">
        <v>0</v>
      </c>
      <c r="K19" s="37">
        <f t="shared" si="0"/>
        <v>137.27401600893498</v>
      </c>
      <c r="L19" s="11"/>
    </row>
    <row r="20" spans="1:12" ht="18.75" customHeight="1" x14ac:dyDescent="0.25">
      <c r="A20" s="9"/>
      <c r="B20" s="7">
        <v>33</v>
      </c>
      <c r="C20" s="36">
        <v>10.917727612384418</v>
      </c>
      <c r="D20" s="36">
        <v>2.5446129369687838</v>
      </c>
      <c r="E20" s="36">
        <v>0</v>
      </c>
      <c r="F20" s="36">
        <v>46.681626258633663</v>
      </c>
      <c r="G20" s="36">
        <v>91.012026961572644</v>
      </c>
      <c r="H20" s="36">
        <v>0.51665495160767239</v>
      </c>
      <c r="I20" s="36">
        <v>0.52849653306274735</v>
      </c>
      <c r="J20" s="36">
        <v>0</v>
      </c>
      <c r="K20" s="36">
        <f t="shared" si="0"/>
        <v>152.20114525422991</v>
      </c>
      <c r="L20" s="8"/>
    </row>
    <row r="21" spans="1:12" ht="18.75" customHeight="1" x14ac:dyDescent="0.25">
      <c r="A21" s="9"/>
      <c r="B21" s="10">
        <v>34</v>
      </c>
      <c r="C21" s="37">
        <v>10.917727612384418</v>
      </c>
      <c r="D21" s="37">
        <v>2.5446129369687838</v>
      </c>
      <c r="E21" s="37">
        <v>0</v>
      </c>
      <c r="F21" s="37">
        <v>53.094050859795047</v>
      </c>
      <c r="G21" s="37">
        <v>70.04621851954073</v>
      </c>
      <c r="H21" s="37">
        <v>0.51665495160767239</v>
      </c>
      <c r="I21" s="37">
        <v>1.0115682780112814</v>
      </c>
      <c r="J21" s="37">
        <v>0</v>
      </c>
      <c r="K21" s="37">
        <f t="shared" si="0"/>
        <v>138.13083315830795</v>
      </c>
      <c r="L21" s="11"/>
    </row>
    <row r="22" spans="1:12" ht="18.75" customHeight="1" x14ac:dyDescent="0.25">
      <c r="A22" s="9"/>
      <c r="B22" s="7">
        <v>35</v>
      </c>
      <c r="C22" s="36">
        <v>10.917727612384418</v>
      </c>
      <c r="D22" s="36">
        <v>2.5446129369687838</v>
      </c>
      <c r="E22" s="36">
        <v>0</v>
      </c>
      <c r="F22" s="36">
        <v>53.094050859795047</v>
      </c>
      <c r="G22" s="36">
        <v>54.349362158935548</v>
      </c>
      <c r="H22" s="36">
        <v>0.51665495160767239</v>
      </c>
      <c r="I22" s="36">
        <v>1.0115682780112814</v>
      </c>
      <c r="J22" s="36">
        <v>0</v>
      </c>
      <c r="K22" s="36">
        <f t="shared" si="0"/>
        <v>122.43397679770275</v>
      </c>
      <c r="L22" s="8"/>
    </row>
    <row r="23" spans="1:12" ht="18.75" customHeight="1" x14ac:dyDescent="0.25">
      <c r="A23" s="9"/>
      <c r="B23" s="10">
        <v>36</v>
      </c>
      <c r="C23" s="37">
        <v>10.917727612384418</v>
      </c>
      <c r="D23" s="37">
        <v>2.5446129369687838</v>
      </c>
      <c r="E23" s="37">
        <v>0</v>
      </c>
      <c r="F23" s="37">
        <v>53.094050859795047</v>
      </c>
      <c r="G23" s="37">
        <v>53.592461457776203</v>
      </c>
      <c r="H23" s="37">
        <v>0.51665495160767239</v>
      </c>
      <c r="I23" s="37">
        <v>1.0115682780112814</v>
      </c>
      <c r="J23" s="37">
        <v>0</v>
      </c>
      <c r="K23" s="37">
        <f t="shared" si="0"/>
        <v>121.6770760965434</v>
      </c>
      <c r="L23" s="11"/>
    </row>
    <row r="24" spans="1:12" ht="19.5" customHeight="1" x14ac:dyDescent="0.25">
      <c r="A24" s="1"/>
      <c r="B24" s="7">
        <v>37</v>
      </c>
      <c r="C24" s="36">
        <v>10.917727612384418</v>
      </c>
      <c r="D24" s="36">
        <v>2.5446129369687838</v>
      </c>
      <c r="E24" s="36">
        <v>0</v>
      </c>
      <c r="F24" s="36">
        <v>0</v>
      </c>
      <c r="G24" s="36">
        <v>30.977848523765569</v>
      </c>
      <c r="H24" s="36">
        <v>0.51665495160767239</v>
      </c>
      <c r="I24" s="36">
        <v>0.9038866512762086</v>
      </c>
      <c r="J24" s="36">
        <v>0</v>
      </c>
      <c r="K24" s="36">
        <f t="shared" si="0"/>
        <v>45.860730676002653</v>
      </c>
      <c r="L24" s="8"/>
    </row>
    <row r="25" spans="1:12" ht="19.5" customHeight="1" x14ac:dyDescent="0.25">
      <c r="B25" s="10">
        <v>38</v>
      </c>
      <c r="C25" s="37">
        <v>17.132434099434008</v>
      </c>
      <c r="D25" s="37">
        <v>5.9896273747111364</v>
      </c>
      <c r="E25" s="37">
        <v>5.2316390348587793</v>
      </c>
      <c r="F25" s="37">
        <v>0</v>
      </c>
      <c r="G25" s="37">
        <v>22.532836936379148</v>
      </c>
      <c r="H25" s="37">
        <v>8.9376261990404657</v>
      </c>
      <c r="I25" s="37">
        <v>1.0244048714463698</v>
      </c>
      <c r="J25" s="37">
        <v>-3.0544379961844821</v>
      </c>
      <c r="K25" s="37">
        <f t="shared" si="0"/>
        <v>57.794130519685424</v>
      </c>
      <c r="L25" s="11"/>
    </row>
    <row r="26" spans="1:12" ht="19.5" customHeight="1" x14ac:dyDescent="0.25">
      <c r="B26" s="7">
        <v>39</v>
      </c>
      <c r="C26" s="36">
        <v>17.132434099434008</v>
      </c>
      <c r="D26" s="36">
        <v>5.9896273747111364</v>
      </c>
      <c r="E26" s="36">
        <v>18.391679350583608</v>
      </c>
      <c r="F26" s="36">
        <v>0</v>
      </c>
      <c r="G26" s="36">
        <v>22.532836936379148</v>
      </c>
      <c r="H26" s="36">
        <v>8.9376261990404657</v>
      </c>
      <c r="I26" s="36">
        <v>1.0244048714463698</v>
      </c>
      <c r="J26" s="36">
        <v>-3.0544379961844892</v>
      </c>
      <c r="K26" s="36">
        <f t="shared" si="0"/>
        <v>70.954170835410238</v>
      </c>
      <c r="L26" s="8"/>
    </row>
    <row r="27" spans="1:12" ht="19.5" customHeight="1" x14ac:dyDescent="0.25">
      <c r="B27" s="10">
        <v>40</v>
      </c>
      <c r="C27" s="37">
        <v>10.917727612384418</v>
      </c>
      <c r="D27" s="37">
        <v>2.5446129369687838</v>
      </c>
      <c r="E27" s="37">
        <v>0</v>
      </c>
      <c r="F27" s="37">
        <v>0</v>
      </c>
      <c r="G27" s="37">
        <v>66.381077472884272</v>
      </c>
      <c r="H27" s="37">
        <v>0.51665495160767239</v>
      </c>
      <c r="I27" s="37">
        <v>0.52849653306274735</v>
      </c>
      <c r="J27" s="37">
        <v>-0.23357467029648527</v>
      </c>
      <c r="K27" s="37">
        <f t="shared" si="0"/>
        <v>80.654994836611408</v>
      </c>
      <c r="L27" s="11"/>
    </row>
    <row r="28" spans="1:12" ht="19.5" customHeight="1" x14ac:dyDescent="0.25">
      <c r="B28" s="7">
        <v>41</v>
      </c>
      <c r="C28" s="36">
        <v>10.917727612384418</v>
      </c>
      <c r="D28" s="36">
        <v>2.5446129369687838</v>
      </c>
      <c r="E28" s="36">
        <v>0</v>
      </c>
      <c r="F28" s="36">
        <v>1.722469448729558</v>
      </c>
      <c r="G28" s="36">
        <v>53.361641266003659</v>
      </c>
      <c r="H28" s="36">
        <v>0.51665495160767239</v>
      </c>
      <c r="I28" s="36">
        <v>0.52849653306274735</v>
      </c>
      <c r="J28" s="36">
        <v>0</v>
      </c>
      <c r="K28" s="36">
        <f t="shared" si="0"/>
        <v>69.591602748756841</v>
      </c>
      <c r="L28" s="8"/>
    </row>
    <row r="29" spans="1:12" ht="19.5" customHeight="1" x14ac:dyDescent="0.25">
      <c r="B29" s="10">
        <v>42</v>
      </c>
      <c r="C29" s="37">
        <v>10.917727612384418</v>
      </c>
      <c r="D29" s="37">
        <v>2.5446129369687838</v>
      </c>
      <c r="E29" s="37">
        <v>0</v>
      </c>
      <c r="F29" s="37">
        <v>1.722469448729558</v>
      </c>
      <c r="G29" s="37">
        <v>55.97458294516013</v>
      </c>
      <c r="H29" s="37">
        <v>0.51665495160767239</v>
      </c>
      <c r="I29" s="37">
        <v>0.52849653306274735</v>
      </c>
      <c r="J29" s="37">
        <v>0</v>
      </c>
      <c r="K29" s="37">
        <f t="shared" si="0"/>
        <v>72.204544427913319</v>
      </c>
      <c r="L29" s="11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M9:AA9">
    <cfRule type="cellIs" dxfId="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8"/>
    <pageSetUpPr fitToPage="1"/>
  </sheetPr>
  <dimension ref="A1:O35"/>
  <sheetViews>
    <sheetView showGridLines="0" zoomScale="115" zoomScaleNormal="115" workbookViewId="0">
      <selection activeCell="P2" sqref="P2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3">
      <c r="B6" s="24"/>
    </row>
    <row r="7" spans="1:15" ht="16.5" customHeight="1" x14ac:dyDescent="0.3">
      <c r="B7" s="24"/>
    </row>
    <row r="8" spans="1:15" ht="16.5" customHeight="1" x14ac:dyDescent="0.3">
      <c r="B8" s="24"/>
    </row>
    <row r="9" spans="1:15" ht="16.5" customHeight="1" x14ac:dyDescent="0.3">
      <c r="B9" s="24"/>
    </row>
    <row r="10" spans="1:15" ht="16.5" customHeight="1" x14ac:dyDescent="0.3">
      <c r="B10" s="24"/>
    </row>
    <row r="11" spans="1:15" ht="16.5" customHeight="1" x14ac:dyDescent="0.3">
      <c r="B11" s="24"/>
    </row>
    <row r="12" spans="1:15" ht="16.5" customHeight="1" x14ac:dyDescent="0.3">
      <c r="B12" s="24"/>
    </row>
    <row r="13" spans="1:15" ht="17.25" customHeight="1" x14ac:dyDescent="0.3">
      <c r="B13" s="24"/>
    </row>
    <row r="14" spans="1:15" ht="16.5" customHeight="1" x14ac:dyDescent="0.3">
      <c r="B14" s="24"/>
    </row>
    <row r="15" spans="1:15" ht="16.5" customHeight="1" x14ac:dyDescent="0.3">
      <c r="B15" s="24"/>
    </row>
    <row r="16" spans="1:15" ht="16.5" customHeight="1" x14ac:dyDescent="0.3">
      <c r="B16" s="24"/>
    </row>
    <row r="17" spans="1:15" ht="16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85"/>
      <c r="E20" s="27"/>
      <c r="F20" s="85"/>
      <c r="G20" s="27"/>
      <c r="H20" s="85"/>
      <c r="I20" s="27"/>
      <c r="J20" s="85"/>
      <c r="K20" s="27"/>
      <c r="L20" s="85"/>
      <c r="M20" s="27"/>
      <c r="N20" s="25"/>
      <c r="O20" s="25"/>
    </row>
    <row r="21" spans="1:15" ht="11.25" customHeight="1" x14ac:dyDescent="0.3">
      <c r="A21" s="27"/>
      <c r="B21" s="28"/>
      <c r="C21" s="27"/>
      <c r="D21" s="85"/>
      <c r="E21" s="27"/>
      <c r="F21" s="85"/>
      <c r="G21" s="27"/>
      <c r="H21" s="85"/>
      <c r="I21" s="27"/>
      <c r="J21" s="85"/>
      <c r="K21" s="27"/>
      <c r="L21" s="85"/>
      <c r="M21" s="27"/>
      <c r="N21" s="25"/>
      <c r="O21" s="25"/>
    </row>
    <row r="22" spans="1:15" ht="3.75" customHeight="1" x14ac:dyDescent="0.3">
      <c r="A22" s="27"/>
      <c r="B22" s="28"/>
      <c r="C22" s="27"/>
      <c r="D22" s="35"/>
      <c r="E22" s="27"/>
      <c r="F22" s="35"/>
      <c r="G22" s="27"/>
      <c r="H22" s="35"/>
      <c r="I22" s="27"/>
      <c r="J22" s="35"/>
      <c r="K22" s="27"/>
      <c r="L22" s="35"/>
      <c r="M22" s="27"/>
      <c r="N22" s="25"/>
      <c r="O22" s="25"/>
    </row>
    <row r="23" spans="1:15" ht="9" customHeight="1" x14ac:dyDescent="0.3">
      <c r="A23" s="27"/>
      <c r="B23" s="28"/>
      <c r="C23" s="27"/>
      <c r="D23" s="85"/>
      <c r="E23" s="27"/>
      <c r="F23" s="85"/>
      <c r="G23" s="27"/>
      <c r="H23" s="85"/>
      <c r="I23" s="27"/>
      <c r="J23" s="85"/>
      <c r="K23" s="27"/>
      <c r="L23" s="85"/>
      <c r="M23" s="27"/>
      <c r="N23" s="25"/>
      <c r="O23" s="25"/>
    </row>
    <row r="24" spans="1:15" ht="9" customHeight="1" x14ac:dyDescent="0.3">
      <c r="A24" s="27"/>
      <c r="B24" s="28"/>
      <c r="C24" s="27"/>
      <c r="D24" s="85"/>
      <c r="E24" s="27"/>
      <c r="F24" s="85"/>
      <c r="G24" s="27"/>
      <c r="H24" s="85"/>
      <c r="I24" s="27"/>
      <c r="J24" s="85"/>
      <c r="K24" s="27"/>
      <c r="L24" s="85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3"/>
  </sheetPr>
  <dimension ref="A1:V12"/>
  <sheetViews>
    <sheetView showGridLines="0" workbookViewId="0">
      <selection activeCell="B1" sqref="B1:L1"/>
    </sheetView>
  </sheetViews>
  <sheetFormatPr baseColWidth="10" defaultColWidth="11.44140625" defaultRowHeight="13.2" x14ac:dyDescent="0.25"/>
  <cols>
    <col min="1" max="1" width="18" style="2" bestFit="1" customWidth="1"/>
    <col min="2" max="2" width="9.44140625" style="2" customWidth="1"/>
    <col min="3" max="4" width="18.109375" style="2" customWidth="1"/>
    <col min="5" max="5" width="18.109375" style="2" hidden="1" customWidth="1"/>
    <col min="6" max="9" width="16.6640625" style="2" hidden="1" customWidth="1"/>
    <col min="10" max="10" width="16.6640625" style="2" customWidth="1"/>
    <col min="11" max="11" width="18.5546875" style="2" customWidth="1"/>
    <col min="12" max="12" width="16.88671875" style="2" hidden="1" customWidth="1"/>
    <col min="13" max="16" width="16.88671875" style="1" hidden="1" customWidth="1"/>
    <col min="17" max="17" width="16.88671875" style="2" hidden="1" customWidth="1"/>
    <col min="18" max="19" width="16.88671875" style="2" customWidth="1"/>
    <col min="20" max="22" width="16.88671875" style="2" hidden="1" customWidth="1"/>
    <col min="23" max="16384" width="11.44140625" style="2"/>
  </cols>
  <sheetData>
    <row r="1" spans="1:22" ht="15.9" customHeight="1" x14ac:dyDescent="0.25">
      <c r="A1" s="12" t="s">
        <v>0</v>
      </c>
      <c r="B1" s="81" t="s">
        <v>25</v>
      </c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2" ht="15.9" customHeight="1" x14ac:dyDescent="0.25">
      <c r="A2" s="12" t="s">
        <v>1</v>
      </c>
      <c r="B2" s="81" t="s">
        <v>28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22" ht="15.9" customHeight="1" x14ac:dyDescent="0.25">
      <c r="A3" s="12" t="s">
        <v>26</v>
      </c>
      <c r="B3" s="81" t="s">
        <v>6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22" x14ac:dyDescent="0.25">
      <c r="A4" s="12" t="s">
        <v>2</v>
      </c>
      <c r="B4" s="81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22" x14ac:dyDescent="0.25">
      <c r="A5" s="12" t="s">
        <v>3</v>
      </c>
      <c r="B5" s="81" t="s">
        <v>7</v>
      </c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22" x14ac:dyDescent="0.25">
      <c r="A6" s="13" t="s">
        <v>4</v>
      </c>
      <c r="B6" s="83" t="s">
        <v>30</v>
      </c>
      <c r="C6" s="84"/>
      <c r="D6" s="84"/>
      <c r="E6" s="84"/>
      <c r="F6" s="84"/>
      <c r="G6" s="84"/>
      <c r="H6" s="84"/>
      <c r="I6" s="84"/>
      <c r="J6" s="84"/>
      <c r="K6" s="84"/>
      <c r="L6" s="84"/>
    </row>
    <row r="10" spans="1:22" ht="22.8" x14ac:dyDescent="0.25">
      <c r="B10" s="76" t="s">
        <v>16</v>
      </c>
      <c r="C10" s="14">
        <v>23</v>
      </c>
      <c r="D10" s="14">
        <v>24</v>
      </c>
      <c r="E10" s="14">
        <v>25</v>
      </c>
      <c r="F10" s="14">
        <v>26</v>
      </c>
      <c r="G10" s="14">
        <v>27</v>
      </c>
      <c r="H10" s="14">
        <v>28</v>
      </c>
      <c r="I10" s="14">
        <v>29</v>
      </c>
      <c r="J10" s="14">
        <v>30</v>
      </c>
      <c r="K10" s="14">
        <v>31</v>
      </c>
      <c r="L10" s="14">
        <v>32</v>
      </c>
      <c r="M10" s="14">
        <v>33</v>
      </c>
      <c r="N10" s="14">
        <v>34</v>
      </c>
      <c r="O10" s="14">
        <v>35</v>
      </c>
      <c r="P10" s="14">
        <v>36</v>
      </c>
      <c r="Q10" s="14">
        <v>37</v>
      </c>
      <c r="R10" s="14">
        <v>38</v>
      </c>
      <c r="S10" s="14">
        <v>39</v>
      </c>
      <c r="T10" s="14">
        <v>40</v>
      </c>
      <c r="U10" s="14">
        <v>41</v>
      </c>
      <c r="V10" s="14">
        <v>42</v>
      </c>
    </row>
    <row r="11" spans="1:22" x14ac:dyDescent="0.25">
      <c r="B11" s="77">
        <v>2015</v>
      </c>
      <c r="C11" s="78">
        <v>27.961557353954721</v>
      </c>
      <c r="D11" s="78">
        <v>66.755030396180416</v>
      </c>
      <c r="E11" s="78">
        <v>67.635558629730795</v>
      </c>
      <c r="F11" s="78">
        <v>92.314859199030863</v>
      </c>
      <c r="G11" s="78">
        <v>119.53673648202729</v>
      </c>
      <c r="H11" s="78">
        <v>68.511244573185934</v>
      </c>
      <c r="I11" s="78">
        <v>86.563516754419012</v>
      </c>
      <c r="J11" s="78">
        <v>39.317766108459097</v>
      </c>
      <c r="K11" s="78">
        <v>91.57988863109496</v>
      </c>
      <c r="L11" s="78">
        <v>137.27401600893498</v>
      </c>
      <c r="M11" s="78">
        <v>152.20114525422994</v>
      </c>
      <c r="N11" s="78">
        <v>138.13083315830789</v>
      </c>
      <c r="O11" s="78">
        <v>122.43397679770275</v>
      </c>
      <c r="P11" s="78">
        <v>121.67707609654339</v>
      </c>
      <c r="Q11" s="78">
        <v>45.860730676002653</v>
      </c>
      <c r="R11" s="78">
        <v>58.6056908429807</v>
      </c>
      <c r="S11" s="78">
        <v>71.765731158705506</v>
      </c>
      <c r="T11" s="78">
        <v>80.654994836611408</v>
      </c>
      <c r="U11" s="78">
        <v>69.591602748756841</v>
      </c>
      <c r="V11" s="78">
        <v>72.204544427913305</v>
      </c>
    </row>
    <row r="12" spans="1:22" x14ac:dyDescent="0.25">
      <c r="B12" s="79">
        <v>2050</v>
      </c>
      <c r="C12" s="80">
        <v>30.950372672032909</v>
      </c>
      <c r="D12" s="80">
        <v>69.00637903197962</v>
      </c>
      <c r="E12" s="80">
        <v>67.686845796603038</v>
      </c>
      <c r="F12" s="80">
        <v>72.236934050781073</v>
      </c>
      <c r="G12" s="80">
        <v>117.96267684204572</v>
      </c>
      <c r="H12" s="80">
        <v>58.72985421807963</v>
      </c>
      <c r="I12" s="80">
        <v>69.517615071967469</v>
      </c>
      <c r="J12" s="80">
        <v>42.306581426537285</v>
      </c>
      <c r="K12" s="80">
        <v>82.820462814148627</v>
      </c>
      <c r="L12" s="80">
        <v>75.575546651060037</v>
      </c>
      <c r="M12" s="80">
        <v>87.748521984293532</v>
      </c>
      <c r="N12" s="80">
        <v>76.905739386179562</v>
      </c>
      <c r="O12" s="80">
        <v>77.04228105343951</v>
      </c>
      <c r="P12" s="80">
        <v>67.313663024330069</v>
      </c>
      <c r="Q12" s="80">
        <v>48.531200135886564</v>
      </c>
      <c r="R12" s="80">
        <v>62.900074663184839</v>
      </c>
      <c r="S12" s="80">
        <v>76.060114978909667</v>
      </c>
      <c r="T12" s="80">
        <v>76.606472518736211</v>
      </c>
      <c r="U12" s="80">
        <v>68.090198726086442</v>
      </c>
      <c r="V12" s="80">
        <v>68.090198726086442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2F361E-C3DE-4AE1-95DA-38B974371FB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MeOH 2015 details PtL</vt:lpstr>
      <vt:lpstr>DIA MeOH 2015 details PtL</vt:lpstr>
      <vt:lpstr>MeOH 2015 Details PtL sensit h</vt:lpstr>
      <vt:lpstr>DIA MeOH 2015 PtL sensit </vt:lpstr>
      <vt:lpstr>MeOH PtL 2015-2050 total</vt:lpstr>
      <vt:lpstr>DIA MeOH PtL 2015-2050 total</vt:lpstr>
      <vt:lpstr>MeOH 2015 details BtL PBtL</vt:lpstr>
      <vt:lpstr>DIA MeOH 2015 details BtL PBtL</vt:lpstr>
      <vt:lpstr>MeOH PBtL 2015-2050 total</vt:lpstr>
      <vt:lpstr>DIA MeOH PBtL 2015-2050 total</vt:lpstr>
      <vt:lpstr>'DIA MeOH 2015 details BtL PBtL'!Druckbereich</vt:lpstr>
      <vt:lpstr>'DIA MeOH 2015 details PtL'!Druckbereich</vt:lpstr>
      <vt:lpstr>'DIA MeOH 2015 PtL sensit '!Druckbereich</vt:lpstr>
      <vt:lpstr>'DIA MeOH PBtL 2015-2050 total'!Druckbereich</vt:lpstr>
      <vt:lpstr>'DIA MeOH PtL 2015-2050 total'!Druckbereich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Kambor, Susanne</dc:creator>
  <cp:lastModifiedBy>Tobias Deprie</cp:lastModifiedBy>
  <cp:lastPrinted>2013-06-13T23:31:37Z</cp:lastPrinted>
  <dcterms:created xsi:type="dcterms:W3CDTF">2010-08-25T11:28:54Z</dcterms:created>
  <dcterms:modified xsi:type="dcterms:W3CDTF">2021-02-24T06:19:35Z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