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codeName="DieseArbeitsmappe"/>
  <mc:AlternateContent xmlns:mc="http://schemas.openxmlformats.org/markup-compatibility/2006">
    <mc:Choice Requires="x15">
      <x15ac:absPath xmlns:x15ac="http://schemas.microsoft.com/office/spreadsheetml/2010/11/ac" url="Z:\Dokumente\Dateiaustausch\CLRTAP40\"/>
    </mc:Choice>
  </mc:AlternateContent>
  <xr:revisionPtr revIDLastSave="0" documentId="13_ncr:1_{1C898396-C929-4908-91EB-21F96A8CB2A5}" xr6:coauthVersionLast="36" xr6:coauthVersionMax="36" xr10:uidLastSave="{00000000-0000-0000-0000-000000000000}"/>
  <bookViews>
    <workbookView xWindow="-15" yWindow="45" windowWidth="23640" windowHeight="9480" tabRatio="802" activeTab="1" xr2:uid="{00000000-000D-0000-FFFF-FFFF00000000}"/>
  </bookViews>
  <sheets>
    <sheet name="Daten" sheetId="1" r:id="rId1"/>
    <sheet name="Punktliniendiagramm" sheetId="17" r:id="rId2"/>
  </sheets>
  <definedNames>
    <definedName name="Beschriftung">OFFSET(Daten!$B$10,0,0,COUNTA(Daten!$B$10:$B$57),-1)</definedName>
    <definedName name="Daten01">OFFSET(Daten!$C$10,0,0,COUNTA(Daten!$C$10:$C$57),-1)</definedName>
    <definedName name="Daten02">OFFSET(Daten!$D$10,0,0,COUNTA(Daten!$D$10:$D$57),-1)</definedName>
    <definedName name="Daten03">OFFSET(Daten!$E$10,0,0,COUNTA(Daten!$E$10:$E$57),-1)</definedName>
    <definedName name="Daten04">OFFSET(Daten!$F$10,0,0,COUNTA(Daten!$F$10:$F$57),-1)</definedName>
    <definedName name="Daten05">OFFSET(Daten!$G$10,0,0,COUNTA(Daten!$G$10:$G$57),-1)</definedName>
    <definedName name="Daten06">OFFSET(Daten!$H$10,0,0,COUNTA(Daten!$H$10:$H$57),-1)</definedName>
    <definedName name="Daten07">OFFSET(Daten!$I$10,0,0,COUNTA(Daten!$I$10:$I$57),-1)</definedName>
    <definedName name="Daten08">OFFSET(Daten!$J$10,0,0,COUNTA(Daten!$J$10:$J$57),-1)</definedName>
    <definedName name="Daten09">OFFSET(Daten!$K$10,0,0,COUNTA(Daten!$K$10:$K$57),-1)</definedName>
    <definedName name="Daten10">OFFSET(Daten!$L$10,0,0,COUNTA(Daten!$L$10:$L$57),-1)</definedName>
    <definedName name="_xlnm.Print_Area" localSheetId="1">Punktliniendiagramm!$A$1:$M$33</definedName>
  </definedNames>
  <calcPr calcId="191029"/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H57" i="1" l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AA3" i="1" l="1"/>
</calcChain>
</file>

<file path=xl/sharedStrings.xml><?xml version="1.0" encoding="utf-8"?>
<sst xmlns="http://schemas.openxmlformats.org/spreadsheetml/2006/main" count="27" uniqueCount="26">
  <si>
    <t>Quelle:</t>
  </si>
  <si>
    <t>Hauptitel:</t>
  </si>
  <si>
    <t>Untertitel:</t>
  </si>
  <si>
    <t>Fußnote:</t>
  </si>
  <si>
    <t>Datenbereich08</t>
  </si>
  <si>
    <t>Datenbereich09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</si>
  <si>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</si>
  <si>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</si>
  <si>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</si>
  <si>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</si>
  <si>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</si>
  <si>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</si>
  <si>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</si>
  <si>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SO₂</t>
  </si>
  <si>
    <t>SO₂ (historisch)</t>
  </si>
  <si>
    <t>NH₃</t>
  </si>
  <si>
    <t>NH₃ (historisch)</t>
  </si>
  <si>
    <t>NOₓ</t>
  </si>
  <si>
    <t>NOₓ (historisch)</t>
  </si>
  <si>
    <t>Säure-Äquivalente*</t>
  </si>
  <si>
    <t>* stöchiometrisch errechnet bezogen auf das wirksame Säure-Ion H+ (d. h. die Berechnung erfolgt aus den Emissionsangaben von SO2 (/32), NH3 (/17) und NOx (berechnet als NO2 /46))</t>
  </si>
  <si>
    <t>Nationale Luftschadstoff-Inventare 1990-2017, Stand 04/2019; historische Daten für 1970 bis 1989 aus Abschätzung "Lange Reihen" (abweichende Methodik)</t>
  </si>
  <si>
    <t>Emissionen in kt</t>
  </si>
  <si>
    <t>historische Daten
(alte Schätzung für die Jahre 1970-1989, methodisch nicht weiter gepflegt)</t>
  </si>
  <si>
    <t>Emissionen der versauernden Substanzen in Deutschland</t>
  </si>
  <si>
    <t>aktuelle Inventardaten &amp; historische Schätzung für die Jahre 1970-1989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</si>
</sst>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i/>
      <sz val="9"/>
      <color rgb="FFFFFFFF"/>
      <name val="Cambria"/>
      <family val="1"/>
    </font>
    <font>
      <i/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FFFFFF"/>
      </right>
      <top/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 style="thin">
        <color indexed="64"/>
      </left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8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0" fillId="24" borderId="21" xfId="0" applyFont="1" applyFill="1" applyBorder="1" applyAlignment="1">
      <alignment horizontal="left" vertical="center" wrapText="1"/>
    </xf>
    <xf numFmtId="4" fontId="23" fillId="24" borderId="22" xfId="0" applyNumberFormat="1" applyFont="1" applyFill="1" applyBorder="1" applyAlignment="1">
      <alignment horizontal="right" vertical="center" wrapText="1" indent="3"/>
    </xf>
    <xf numFmtId="4" fontId="23" fillId="24" borderId="23" xfId="0" applyNumberFormat="1" applyFont="1" applyFill="1" applyBorder="1" applyAlignment="1">
      <alignment horizontal="right" vertical="center" wrapText="1" indent="3"/>
    </xf>
    <xf numFmtId="0" fontId="22" fillId="24" borderId="0" xfId="0" applyFont="1" applyFill="1" applyBorder="1" applyAlignment="1" applyProtection="1">
      <alignment vertical="center"/>
    </xf>
    <xf numFmtId="0" fontId="20" fillId="26" borderId="21" xfId="0" applyFont="1" applyFill="1" applyBorder="1" applyAlignment="1">
      <alignment horizontal="left" vertical="center" wrapText="1"/>
    </xf>
    <xf numFmtId="4" fontId="23" fillId="26" borderId="22" xfId="0" applyNumberFormat="1" applyFont="1" applyFill="1" applyBorder="1" applyAlignment="1">
      <alignment horizontal="right" vertical="center" wrapText="1" indent="3"/>
    </xf>
    <xf numFmtId="4" fontId="23" fillId="26" borderId="23" xfId="0" applyNumberFormat="1" applyFont="1" applyFill="1" applyBorder="1" applyAlignment="1">
      <alignment horizontal="right" vertical="center" wrapText="1" indent="3"/>
    </xf>
    <xf numFmtId="0" fontId="24" fillId="25" borderId="14" xfId="0" applyFont="1" applyFill="1" applyBorder="1" applyAlignment="1">
      <alignment horizontal="right" vertical="center"/>
    </xf>
    <xf numFmtId="0" fontId="24" fillId="25" borderId="15" xfId="0" applyFont="1" applyFill="1" applyBorder="1" applyAlignment="1">
      <alignment horizontal="right" vertical="center"/>
    </xf>
    <xf numFmtId="0" fontId="24" fillId="25" borderId="24" xfId="0" applyFont="1" applyFill="1" applyBorder="1" applyAlignment="1">
      <alignment horizontal="left" vertical="center" wrapText="1"/>
    </xf>
    <xf numFmtId="0" fontId="24" fillId="25" borderId="25" xfId="0" applyFont="1" applyFill="1" applyBorder="1" applyAlignment="1">
      <alignment horizontal="center" vertical="center" wrapText="1"/>
    </xf>
    <xf numFmtId="0" fontId="24" fillId="25" borderId="26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26" fillId="0" borderId="0" xfId="0" applyFont="1" applyBorder="1" applyAlignment="1"/>
    <xf numFmtId="0" fontId="25" fillId="26" borderId="11" xfId="0" applyFont="1" applyFill="1" applyBorder="1" applyProtection="1"/>
    <xf numFmtId="0" fontId="25" fillId="26" borderId="0" xfId="0" applyFont="1" applyFill="1" applyBorder="1" applyProtection="1"/>
    <xf numFmtId="0" fontId="26" fillId="26" borderId="0" xfId="0" applyFont="1" applyFill="1" applyBorder="1" applyProtection="1"/>
    <xf numFmtId="0" fontId="25" fillId="26" borderId="16" xfId="0" applyFont="1" applyFill="1" applyBorder="1" applyProtection="1"/>
    <xf numFmtId="0" fontId="29" fillId="0" borderId="0" xfId="0" applyFont="1" applyBorder="1" applyAlignment="1"/>
    <xf numFmtId="0" fontId="25" fillId="26" borderId="11" xfId="0" applyFont="1" applyFill="1" applyBorder="1"/>
    <xf numFmtId="0" fontId="25" fillId="26" borderId="0" xfId="0" applyFont="1" applyFill="1" applyBorder="1"/>
    <xf numFmtId="0" fontId="25" fillId="26" borderId="16" xfId="0" applyFont="1" applyFill="1" applyBorder="1"/>
    <xf numFmtId="0" fontId="26" fillId="0" borderId="0" xfId="0" applyFont="1" applyBorder="1" applyAlignment="1">
      <alignment horizontal="right" indent="1"/>
    </xf>
    <xf numFmtId="0" fontId="26" fillId="26" borderId="0" xfId="0" applyFont="1" applyFill="1" applyBorder="1"/>
    <xf numFmtId="0" fontId="25" fillId="24" borderId="0" xfId="0" applyFont="1" applyFill="1" applyBorder="1"/>
    <xf numFmtId="0" fontId="26" fillId="24" borderId="0" xfId="0" applyFont="1" applyFill="1" applyBorder="1" applyAlignment="1">
      <alignment horizontal="right" indent="1"/>
    </xf>
    <xf numFmtId="0" fontId="25" fillId="24" borderId="0" xfId="0" applyFont="1" applyFill="1" applyBorder="1" applyProtection="1"/>
    <xf numFmtId="0" fontId="26" fillId="24" borderId="0" xfId="0" applyFont="1" applyFill="1" applyBorder="1" applyAlignment="1" applyProtection="1">
      <alignment horizontal="right" indent="1"/>
    </xf>
    <xf numFmtId="0" fontId="25" fillId="26" borderId="12" xfId="0" applyFont="1" applyFill="1" applyBorder="1"/>
    <xf numFmtId="0" fontId="25" fillId="26" borderId="17" xfId="0" applyFont="1" applyFill="1" applyBorder="1"/>
    <xf numFmtId="0" fontId="25" fillId="26" borderId="18" xfId="0" applyFont="1" applyFill="1" applyBorder="1"/>
    <xf numFmtId="0" fontId="30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Border="1"/>
    <xf numFmtId="0" fontId="28" fillId="0" borderId="0" xfId="0" applyFont="1" applyBorder="1" applyAlignment="1"/>
    <xf numFmtId="0" fontId="25" fillId="24" borderId="0" xfId="0" applyFont="1" applyFill="1" applyBorder="1" applyAlignment="1">
      <alignment vertical="center"/>
    </xf>
    <xf numFmtId="0" fontId="30" fillId="24" borderId="0" xfId="0" applyFont="1" applyFill="1" applyBorder="1" applyAlignment="1">
      <alignment vertical="center"/>
    </xf>
    <xf numFmtId="164" fontId="31" fillId="24" borderId="0" xfId="0" applyNumberFormat="1" applyFont="1" applyFill="1" applyBorder="1" applyAlignment="1">
      <alignment vertical="top" wrapText="1"/>
    </xf>
    <xf numFmtId="0" fontId="31" fillId="24" borderId="0" xfId="0" applyFont="1" applyFill="1" applyBorder="1" applyAlignment="1">
      <alignment vertical="top"/>
    </xf>
    <xf numFmtId="0" fontId="20" fillId="26" borderId="27" xfId="0" applyFont="1" applyFill="1" applyBorder="1" applyAlignment="1">
      <alignment horizontal="left" vertical="center" wrapText="1"/>
    </xf>
    <xf numFmtId="0" fontId="21" fillId="24" borderId="17" xfId="0" applyFont="1" applyFill="1" applyBorder="1" applyProtection="1"/>
    <xf numFmtId="3" fontId="23" fillId="24" borderId="22" xfId="0" applyNumberFormat="1" applyFont="1" applyFill="1" applyBorder="1" applyAlignment="1">
      <alignment horizontal="right" vertical="center" wrapText="1" indent="3"/>
    </xf>
    <xf numFmtId="3" fontId="23" fillId="26" borderId="22" xfId="0" applyNumberFormat="1" applyFont="1" applyFill="1" applyBorder="1" applyAlignment="1">
      <alignment horizontal="right" vertical="center" wrapText="1" indent="3"/>
    </xf>
    <xf numFmtId="3" fontId="23" fillId="26" borderId="28" xfId="0" applyNumberFormat="1" applyFont="1" applyFill="1" applyBorder="1" applyAlignment="1">
      <alignment horizontal="right" vertical="center" wrapText="1" indent="3"/>
    </xf>
    <xf numFmtId="3" fontId="23" fillId="24" borderId="23" xfId="0" applyNumberFormat="1" applyFont="1" applyFill="1" applyBorder="1" applyAlignment="1">
      <alignment horizontal="right" vertical="center" wrapText="1" indent="3"/>
    </xf>
    <xf numFmtId="3" fontId="23" fillId="26" borderId="23" xfId="0" applyNumberFormat="1" applyFont="1" applyFill="1" applyBorder="1" applyAlignment="1">
      <alignment horizontal="right" vertical="center" wrapText="1" indent="3"/>
    </xf>
    <xf numFmtId="3" fontId="23" fillId="26" borderId="29" xfId="0" applyNumberFormat="1" applyFont="1" applyFill="1" applyBorder="1" applyAlignment="1">
      <alignment horizontal="right" vertical="center" wrapText="1" indent="3"/>
    </xf>
    <xf numFmtId="0" fontId="32" fillId="25" borderId="30" xfId="0" applyFont="1" applyFill="1" applyBorder="1" applyAlignment="1">
      <alignment horizontal="center" vertical="center" wrapText="1"/>
    </xf>
    <xf numFmtId="3" fontId="33" fillId="24" borderId="31" xfId="0" applyNumberFormat="1" applyFont="1" applyFill="1" applyBorder="1" applyAlignment="1">
      <alignment horizontal="right" vertical="center" wrapText="1" indent="3"/>
    </xf>
    <xf numFmtId="3" fontId="33" fillId="26" borderId="31" xfId="0" applyNumberFormat="1" applyFont="1" applyFill="1" applyBorder="1" applyAlignment="1">
      <alignment horizontal="right" vertical="center" wrapText="1" indent="3"/>
    </xf>
    <xf numFmtId="3" fontId="33" fillId="26" borderId="32" xfId="0" applyNumberFormat="1" applyFont="1" applyFill="1" applyBorder="1" applyAlignment="1">
      <alignment horizontal="right" vertical="center" wrapText="1" indent="3"/>
    </xf>
    <xf numFmtId="0" fontId="22" fillId="26" borderId="33" xfId="0" applyFont="1" applyFill="1" applyBorder="1" applyAlignment="1">
      <alignment horizontal="center" vertical="center" textRotation="90" wrapText="1"/>
    </xf>
    <xf numFmtId="0" fontId="22" fillId="26" borderId="21" xfId="0" applyFont="1" applyFill="1" applyBorder="1" applyAlignment="1">
      <alignment horizontal="center" vertical="center" textRotation="90" wrapText="1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27" fillId="25" borderId="19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57E-2"/>
          <c:y val="1.7168903130088391E-4"/>
          <c:w val="0.82096145194596726"/>
          <c:h val="0.73307314479470387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SO₂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Daten!$C$10:$C$57</c:f>
              <c:numCache>
                <c:formatCode>#,##0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5486.0036825679308</c:v>
                </c:pt>
                <c:pt idx="21">
                  <c:v>3969.6615773736653</c:v>
                </c:pt>
                <c:pt idx="22">
                  <c:v>3241.6569175971886</c:v>
                </c:pt>
                <c:pt idx="23">
                  <c:v>2906.0587641933616</c:v>
                </c:pt>
                <c:pt idx="24">
                  <c:v>2419.4850653189364</c:v>
                </c:pt>
                <c:pt idx="25">
                  <c:v>1746.5156555061953</c:v>
                </c:pt>
                <c:pt idx="26">
                  <c:v>1478.8326968097424</c:v>
                </c:pt>
                <c:pt idx="27">
                  <c:v>1228.3866297291815</c:v>
                </c:pt>
                <c:pt idx="28">
                  <c:v>981.64402499941968</c:v>
                </c:pt>
                <c:pt idx="29">
                  <c:v>801.20964141961042</c:v>
                </c:pt>
                <c:pt idx="30">
                  <c:v>645.88966534491817</c:v>
                </c:pt>
                <c:pt idx="31">
                  <c:v>624.62924706441368</c:v>
                </c:pt>
                <c:pt idx="32">
                  <c:v>561.20045814623859</c:v>
                </c:pt>
                <c:pt idx="33">
                  <c:v>534.28579195044858</c:v>
                </c:pt>
                <c:pt idx="34">
                  <c:v>492.46463802823365</c:v>
                </c:pt>
                <c:pt idx="35">
                  <c:v>471.78399034525017</c:v>
                </c:pt>
                <c:pt idx="36">
                  <c:v>471.79807589847087</c:v>
                </c:pt>
                <c:pt idx="37">
                  <c:v>455.47456264685565</c:v>
                </c:pt>
                <c:pt idx="38">
                  <c:v>451.01727987832771</c:v>
                </c:pt>
                <c:pt idx="39">
                  <c:v>394.66196876275086</c:v>
                </c:pt>
                <c:pt idx="40">
                  <c:v>409.16325911146896</c:v>
                </c:pt>
                <c:pt idx="41">
                  <c:v>395.45290148102083</c:v>
                </c:pt>
                <c:pt idx="42">
                  <c:v>375.3856177848179</c:v>
                </c:pt>
                <c:pt idx="43">
                  <c:v>365.66244337404504</c:v>
                </c:pt>
                <c:pt idx="44">
                  <c:v>345.62314957599949</c:v>
                </c:pt>
                <c:pt idx="45">
                  <c:v>343.13877907615466</c:v>
                </c:pt>
                <c:pt idx="46">
                  <c:v>319.45983974452878</c:v>
                </c:pt>
                <c:pt idx="47">
                  <c:v>315.4278811021706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2-4310-B124-219E9AE2BED7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SO₂ (historisch)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Daten!$D$10:$D$57</c:f>
              <c:numCache>
                <c:formatCode>#,##0</c:formatCode>
                <c:ptCount val="48"/>
                <c:pt idx="0">
                  <c:v>7723</c:v>
                </c:pt>
                <c:pt idx="1">
                  <c:v>7692</c:v>
                </c:pt>
                <c:pt idx="2">
                  <c:v>7743</c:v>
                </c:pt>
                <c:pt idx="3">
                  <c:v>8002</c:v>
                </c:pt>
                <c:pt idx="4">
                  <c:v>7687</c:v>
                </c:pt>
                <c:pt idx="5">
                  <c:v>7483</c:v>
                </c:pt>
                <c:pt idx="6">
                  <c:v>7822</c:v>
                </c:pt>
                <c:pt idx="7">
                  <c:v>7738</c:v>
                </c:pt>
                <c:pt idx="8">
                  <c:v>7873</c:v>
                </c:pt>
                <c:pt idx="9">
                  <c:v>7798</c:v>
                </c:pt>
                <c:pt idx="10">
                  <c:v>7514</c:v>
                </c:pt>
                <c:pt idx="11">
                  <c:v>7441</c:v>
                </c:pt>
                <c:pt idx="12">
                  <c:v>7440</c:v>
                </c:pt>
                <c:pt idx="13">
                  <c:v>7346</c:v>
                </c:pt>
                <c:pt idx="14">
                  <c:v>7633</c:v>
                </c:pt>
                <c:pt idx="15">
                  <c:v>7732</c:v>
                </c:pt>
                <c:pt idx="16">
                  <c:v>7641</c:v>
                </c:pt>
                <c:pt idx="17">
                  <c:v>7396.2585540000009</c:v>
                </c:pt>
                <c:pt idx="18">
                  <c:v>6486.7209820000007</c:v>
                </c:pt>
                <c:pt idx="19">
                  <c:v>6165.019832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2-4310-B124-219E9AE2BED7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NOₓ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Daten!$E$10:$E$57</c:f>
              <c:numCache>
                <c:formatCode>#,##0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2891.666939952705</c:v>
                </c:pt>
                <c:pt idx="21">
                  <c:v>2648.6797167254826</c:v>
                </c:pt>
                <c:pt idx="22">
                  <c:v>2502.1442184837533</c:v>
                </c:pt>
                <c:pt idx="23">
                  <c:v>2395.3102115195848</c:v>
                </c:pt>
                <c:pt idx="24">
                  <c:v>2207.4951653371395</c:v>
                </c:pt>
                <c:pt idx="25">
                  <c:v>2183.7477521090868</c:v>
                </c:pt>
                <c:pt idx="26">
                  <c:v>2112.0538727311141</c:v>
                </c:pt>
                <c:pt idx="27">
                  <c:v>2047.9394353356356</c:v>
                </c:pt>
                <c:pt idx="28">
                  <c:v>2024.156946450363</c:v>
                </c:pt>
                <c:pt idx="29">
                  <c:v>1998.229626865045</c:v>
                </c:pt>
                <c:pt idx="30">
                  <c:v>1946.97826755916</c:v>
                </c:pt>
                <c:pt idx="31">
                  <c:v>1869.3178435251882</c:v>
                </c:pt>
                <c:pt idx="32">
                  <c:v>1793.5807950435812</c:v>
                </c:pt>
                <c:pt idx="33">
                  <c:v>1736.9513190684661</c:v>
                </c:pt>
                <c:pt idx="34">
                  <c:v>1658.478245269564</c:v>
                </c:pt>
                <c:pt idx="35">
                  <c:v>1583.8646288497796</c:v>
                </c:pt>
                <c:pt idx="36">
                  <c:v>1573.2497833574982</c:v>
                </c:pt>
                <c:pt idx="37">
                  <c:v>1503.6400205635875</c:v>
                </c:pt>
                <c:pt idx="38">
                  <c:v>1428.5863365890261</c:v>
                </c:pt>
                <c:pt idx="39">
                  <c:v>1330.5789512067217</c:v>
                </c:pt>
                <c:pt idx="40">
                  <c:v>1355.209137379082</c:v>
                </c:pt>
                <c:pt idx="41">
                  <c:v>1338.3037120252732</c:v>
                </c:pt>
                <c:pt idx="42">
                  <c:v>1305.1063704803339</c:v>
                </c:pt>
                <c:pt idx="43">
                  <c:v>1306.7981733934444</c:v>
                </c:pt>
                <c:pt idx="44">
                  <c:v>1270.8458039813777</c:v>
                </c:pt>
                <c:pt idx="45">
                  <c:v>1247.2015955780023</c:v>
                </c:pt>
                <c:pt idx="46">
                  <c:v>1221.3755671428853</c:v>
                </c:pt>
                <c:pt idx="47">
                  <c:v>1184.3881866252441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2-4310-B124-219E9AE2BED7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NOₓ (historisch)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Daten!$F$10:$F$57</c:f>
              <c:numCache>
                <c:formatCode>#,##0</c:formatCode>
                <c:ptCount val="48"/>
                <c:pt idx="0">
                  <c:v>2694</c:v>
                </c:pt>
                <c:pt idx="1">
                  <c:v>2784</c:v>
                </c:pt>
                <c:pt idx="2">
                  <c:v>2882</c:v>
                </c:pt>
                <c:pt idx="3">
                  <c:v>3029</c:v>
                </c:pt>
                <c:pt idx="4">
                  <c:v>2963</c:v>
                </c:pt>
                <c:pt idx="5">
                  <c:v>2948</c:v>
                </c:pt>
                <c:pt idx="6">
                  <c:v>3122</c:v>
                </c:pt>
                <c:pt idx="7">
                  <c:v>3162</c:v>
                </c:pt>
                <c:pt idx="8">
                  <c:v>3294</c:v>
                </c:pt>
                <c:pt idx="9">
                  <c:v>3402</c:v>
                </c:pt>
                <c:pt idx="10">
                  <c:v>3334</c:v>
                </c:pt>
                <c:pt idx="11">
                  <c:v>3259</c:v>
                </c:pt>
                <c:pt idx="12">
                  <c:v>3219</c:v>
                </c:pt>
                <c:pt idx="13">
                  <c:v>3257</c:v>
                </c:pt>
                <c:pt idx="14">
                  <c:v>3304</c:v>
                </c:pt>
                <c:pt idx="15">
                  <c:v>3275</c:v>
                </c:pt>
                <c:pt idx="16">
                  <c:v>3285</c:v>
                </c:pt>
                <c:pt idx="17">
                  <c:v>3327.1184460000004</c:v>
                </c:pt>
                <c:pt idx="18">
                  <c:v>3207.6990139999998</c:v>
                </c:pt>
                <c:pt idx="19">
                  <c:v>2989.2200170000006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2-4310-B124-219E9AE2BED7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NH₃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Daten!$G$10:$G$57</c:f>
              <c:numCache>
                <c:formatCode>#,##0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755.633802853617</c:v>
                </c:pt>
                <c:pt idx="21">
                  <c:v>672.32708937748362</c:v>
                </c:pt>
                <c:pt idx="22">
                  <c:v>661.13561244931907</c:v>
                </c:pt>
                <c:pt idx="23">
                  <c:v>667.10617027417197</c:v>
                </c:pt>
                <c:pt idx="24">
                  <c:v>639.98788881982671</c:v>
                </c:pt>
                <c:pt idx="25">
                  <c:v>649.23929868813536</c:v>
                </c:pt>
                <c:pt idx="26">
                  <c:v>659.90325107818171</c:v>
                </c:pt>
                <c:pt idx="27">
                  <c:v>653.27429689259793</c:v>
                </c:pt>
                <c:pt idx="28">
                  <c:v>662.29203970571689</c:v>
                </c:pt>
                <c:pt idx="29">
                  <c:v>662.0647206691234</c:v>
                </c:pt>
                <c:pt idx="30">
                  <c:v>662.25747932247054</c:v>
                </c:pt>
                <c:pt idx="31">
                  <c:v>669.44865378970519</c:v>
                </c:pt>
                <c:pt idx="32">
                  <c:v>654.17134305608863</c:v>
                </c:pt>
                <c:pt idx="33">
                  <c:v>651.10792542140939</c:v>
                </c:pt>
                <c:pt idx="34">
                  <c:v>639.72759730773146</c:v>
                </c:pt>
                <c:pt idx="35">
                  <c:v>639.55797193605883</c:v>
                </c:pt>
                <c:pt idx="36">
                  <c:v>641.84958178547367</c:v>
                </c:pt>
                <c:pt idx="37">
                  <c:v>645.5301797843573</c:v>
                </c:pt>
                <c:pt idx="38">
                  <c:v>648.73775091523828</c:v>
                </c:pt>
                <c:pt idx="39">
                  <c:v>660.52674044719868</c:v>
                </c:pt>
                <c:pt idx="40">
                  <c:v>641.30380343631191</c:v>
                </c:pt>
                <c:pt idx="41">
                  <c:v>671.19862404375078</c:v>
                </c:pt>
                <c:pt idx="42">
                  <c:v>659.31991822731845</c:v>
                </c:pt>
                <c:pt idx="43">
                  <c:v>676.53916976769221</c:v>
                </c:pt>
                <c:pt idx="44">
                  <c:v>679.23133550484067</c:v>
                </c:pt>
                <c:pt idx="45">
                  <c:v>689.16567689464921</c:v>
                </c:pt>
                <c:pt idx="46">
                  <c:v>681.04372696204894</c:v>
                </c:pt>
                <c:pt idx="47">
                  <c:v>673.20833578543966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2-4310-B124-219E9AE2BED7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NH₃ (historisch)</c:v>
                </c:pt>
              </c:strCache>
            </c:strRef>
          </c:tx>
          <c:spPr>
            <a:ln>
              <a:solidFill>
                <a:schemeClr val="accent3"/>
              </a:solidFill>
              <a:prstDash val="sysDot"/>
            </a:ln>
          </c:spPr>
          <c:marker>
            <c:symbol val="circl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Daten!$H$10:$H$57</c:f>
              <c:numCache>
                <c:formatCode>#,##0</c:formatCode>
                <c:ptCount val="48"/>
                <c:pt idx="0">
                  <c:v>741</c:v>
                </c:pt>
                <c:pt idx="1">
                  <c:v>734.2</c:v>
                </c:pt>
                <c:pt idx="2">
                  <c:v>749.1</c:v>
                </c:pt>
                <c:pt idx="3">
                  <c:v>766.2</c:v>
                </c:pt>
                <c:pt idx="4">
                  <c:v>776.7</c:v>
                </c:pt>
                <c:pt idx="5">
                  <c:v>775.3</c:v>
                </c:pt>
                <c:pt idx="6">
                  <c:v>784.5</c:v>
                </c:pt>
                <c:pt idx="7">
                  <c:v>801.3</c:v>
                </c:pt>
                <c:pt idx="8">
                  <c:v>816.2</c:v>
                </c:pt>
                <c:pt idx="9">
                  <c:v>823.1</c:v>
                </c:pt>
                <c:pt idx="10">
                  <c:v>834.7</c:v>
                </c:pt>
                <c:pt idx="11">
                  <c:v>820.6</c:v>
                </c:pt>
                <c:pt idx="12">
                  <c:v>817.2</c:v>
                </c:pt>
                <c:pt idx="13">
                  <c:v>841</c:v>
                </c:pt>
                <c:pt idx="14">
                  <c:v>853.4</c:v>
                </c:pt>
                <c:pt idx="15">
                  <c:v>857.1</c:v>
                </c:pt>
                <c:pt idx="16">
                  <c:v>845.9</c:v>
                </c:pt>
                <c:pt idx="17">
                  <c:v>843.39136499999995</c:v>
                </c:pt>
                <c:pt idx="18">
                  <c:v>833.59258800000009</c:v>
                </c:pt>
                <c:pt idx="19">
                  <c:v>820.83310199999994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2-4310-B124-219E9AE2BED7}"/>
            </c:ext>
          </c:extLst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Datenbereich08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Daten!$J$10:$J$57</c:f>
            </c:numRef>
          </c:val>
          <c:smooth val="0"/>
          <c:extLst>
            <c:ext xmlns:c16="http://schemas.microsoft.com/office/drawing/2014/chart" uri="{C3380CC4-5D6E-409C-BE32-E72D297353CC}">
              <c16:uniqueId val="{00000007-7AD2-4310-B124-219E9AE2BED7}"/>
            </c:ext>
          </c:extLst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Datenbereich09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circle"/>
            <c:size val="5"/>
            <c:spPr>
              <a:solidFill>
                <a:schemeClr val="bg2"/>
              </a:solidFill>
              <a:ln>
                <a:solidFill>
                  <a:schemeClr val="bg2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Daten!$K$10:$K$57</c:f>
            </c:numRef>
          </c:val>
          <c:smooth val="0"/>
          <c:extLst>
            <c:ext xmlns:c16="http://schemas.microsoft.com/office/drawing/2014/chart" uri="{C3380CC4-5D6E-409C-BE32-E72D297353CC}">
              <c16:uniqueId val="{00000008-7AD2-4310-B124-219E9AE2BED7}"/>
            </c:ext>
          </c:extLst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Datenbereich10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Daten!$L$10:$L$57</c:f>
            </c:numRef>
          </c:val>
          <c:smooth val="0"/>
          <c:extLst>
            <c:ext xmlns:c16="http://schemas.microsoft.com/office/drawing/2014/chart" uri="{C3380CC4-5D6E-409C-BE32-E72D297353CC}">
              <c16:uniqueId val="{00000009-7AD2-4310-B124-219E9AE2B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38768"/>
        <c:axId val="176938376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Daten!$I$9</c15:sqref>
                        </c15:formulaRef>
                      </c:ext>
                    </c:extLst>
                    <c:strCache>
                      <c:ptCount val="1"/>
                      <c:pt idx="0">
                        <c:v>Säure-Äquivalente*</c:v>
                      </c:pt>
                    </c:strCache>
                  </c:strRef>
                </c:tx>
                <c:spPr>
                  <a:ln>
                    <a:solidFill>
                      <a:schemeClr val="accent2"/>
                    </a:solidFill>
                  </a:ln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>
                      <a:solidFill>
                        <a:schemeClr val="accent2"/>
                      </a:solidFill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[0]!Beschriftung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1970</c:v>
                      </c:pt>
                      <c:pt idx="1">
                        <c:v>1971</c:v>
                      </c:pt>
                      <c:pt idx="2">
                        <c:v>1972</c:v>
                      </c:pt>
                      <c:pt idx="3">
                        <c:v>1973</c:v>
                      </c:pt>
                      <c:pt idx="4">
                        <c:v>1974</c:v>
                      </c:pt>
                      <c:pt idx="5">
                        <c:v>1975</c:v>
                      </c:pt>
                      <c:pt idx="6">
                        <c:v>1976</c:v>
                      </c:pt>
                      <c:pt idx="7">
                        <c:v>1977</c:v>
                      </c:pt>
                      <c:pt idx="8">
                        <c:v>1978</c:v>
                      </c:pt>
                      <c:pt idx="9">
                        <c:v>1979</c:v>
                      </c:pt>
                      <c:pt idx="10">
                        <c:v>1980</c:v>
                      </c:pt>
                      <c:pt idx="11">
                        <c:v>1981</c:v>
                      </c:pt>
                      <c:pt idx="12">
                        <c:v>1982</c:v>
                      </c:pt>
                      <c:pt idx="13">
                        <c:v>1983</c:v>
                      </c:pt>
                      <c:pt idx="14">
                        <c:v>1984</c:v>
                      </c:pt>
                      <c:pt idx="15">
                        <c:v>1985</c:v>
                      </c:pt>
                      <c:pt idx="16">
                        <c:v>1986</c:v>
                      </c:pt>
                      <c:pt idx="17">
                        <c:v>1987</c:v>
                      </c:pt>
                      <c:pt idx="18">
                        <c:v>1988</c:v>
                      </c:pt>
                      <c:pt idx="19">
                        <c:v>1989</c:v>
                      </c:pt>
                      <c:pt idx="20">
                        <c:v>1990</c:v>
                      </c:pt>
                      <c:pt idx="21">
                        <c:v>1991</c:v>
                      </c:pt>
                      <c:pt idx="22">
                        <c:v>1992</c:v>
                      </c:pt>
                      <c:pt idx="23">
                        <c:v>1993</c:v>
                      </c:pt>
                      <c:pt idx="24">
                        <c:v>1994</c:v>
                      </c:pt>
                      <c:pt idx="25">
                        <c:v>1995</c:v>
                      </c:pt>
                      <c:pt idx="26">
                        <c:v>1996</c:v>
                      </c:pt>
                      <c:pt idx="27">
                        <c:v>1997</c:v>
                      </c:pt>
                      <c:pt idx="28">
                        <c:v>1998</c:v>
                      </c:pt>
                      <c:pt idx="29">
                        <c:v>1999</c:v>
                      </c:pt>
                      <c:pt idx="30">
                        <c:v>2000</c:v>
                      </c:pt>
                      <c:pt idx="31">
                        <c:v>2001</c:v>
                      </c:pt>
                      <c:pt idx="32">
                        <c:v>2002</c:v>
                      </c:pt>
                      <c:pt idx="33">
                        <c:v>2003</c:v>
                      </c:pt>
                      <c:pt idx="34">
                        <c:v>2004</c:v>
                      </c:pt>
                      <c:pt idx="35">
                        <c:v>2005</c:v>
                      </c:pt>
                      <c:pt idx="36">
                        <c:v>2006</c:v>
                      </c:pt>
                      <c:pt idx="37">
                        <c:v>2007</c:v>
                      </c:pt>
                      <c:pt idx="38">
                        <c:v>2008</c:v>
                      </c:pt>
                      <c:pt idx="39">
                        <c:v>2009</c:v>
                      </c:pt>
                      <c:pt idx="40">
                        <c:v>2010</c:v>
                      </c:pt>
                      <c:pt idx="41">
                        <c:v>2011</c:v>
                      </c:pt>
                      <c:pt idx="42">
                        <c:v>2012</c:v>
                      </c:pt>
                      <c:pt idx="43">
                        <c:v>2013</c:v>
                      </c:pt>
                      <c:pt idx="44">
                        <c:v>2014</c:v>
                      </c:pt>
                      <c:pt idx="45">
                        <c:v>2015</c:v>
                      </c:pt>
                      <c:pt idx="46">
                        <c:v>2016</c:v>
                      </c:pt>
                      <c:pt idx="47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Daten!$I$10:$I$57</c15:sqref>
                        </c15:formulaRef>
                      </c:ext>
                    </c:extLst>
                    <c:numCache>
                      <c:formatCode>#,##0</c:formatCode>
                      <c:ptCount val="48"/>
                      <c:pt idx="0">
                        <c:v>343497.20268542197</c:v>
                      </c:pt>
                      <c:pt idx="1">
                        <c:v>344084.97442455246</c:v>
                      </c:pt>
                      <c:pt idx="2">
                        <c:v>348685.62979539641</c:v>
                      </c:pt>
                      <c:pt idx="3">
                        <c:v>360980.91432225064</c:v>
                      </c:pt>
                      <c:pt idx="4">
                        <c:v>350320.02877237851</c:v>
                      </c:pt>
                      <c:pt idx="5">
                        <c:v>343536.58887468034</c:v>
                      </c:pt>
                      <c:pt idx="6">
                        <c:v>358454.12404092069</c:v>
                      </c:pt>
                      <c:pt idx="7">
                        <c:v>357686.9245524297</c:v>
                      </c:pt>
                      <c:pt idx="8">
                        <c:v>365651.71035805624</c:v>
                      </c:pt>
                      <c:pt idx="9">
                        <c:v>366061.66879795399</c:v>
                      </c:pt>
                      <c:pt idx="10">
                        <c:v>356390.76086956525</c:v>
                      </c:pt>
                      <c:pt idx="11">
                        <c:v>351649.66432225058</c:v>
                      </c:pt>
                      <c:pt idx="12">
                        <c:v>350548.84910485928</c:v>
                      </c:pt>
                      <c:pt idx="13">
                        <c:v>349837.43606138107</c:v>
                      </c:pt>
                      <c:pt idx="14">
                        <c:v>360557.33695652173</c:v>
                      </c:pt>
                      <c:pt idx="15">
                        <c:v>363238.29923273658</c:v>
                      </c:pt>
                      <c:pt idx="16">
                        <c:v>359953.11700767261</c:v>
                      </c:pt>
                      <c:pt idx="17">
                        <c:v>353072.99844677112</c:v>
                      </c:pt>
                      <c:pt idx="18">
                        <c:v>321477.47606601659</c:v>
                      </c:pt>
                      <c:pt idx="19">
                        <c:v>305924.21371547319</c:v>
                      </c:pt>
                      <c:pt idx="20">
                        <c:v>278748.98708851176</c:v>
                      </c:pt>
                      <c:pt idx="21">
                        <c:v>221180.57045110792</c:v>
                      </c:pt>
                      <c:pt idx="22">
                        <c:v>194586.54835124526</c:v>
                      </c:pt>
                      <c:pt idx="23">
                        <c:v>182127.836928926</c:v>
                      </c:pt>
                      <c:pt idx="24">
                        <c:v>161244.28002579909</c:v>
                      </c:pt>
                      <c:pt idx="25">
                        <c:v>140241.93843598638</c:v>
                      </c:pt>
                      <c:pt idx="26">
                        <c:v>130945.57469861046</c:v>
                      </c:pt>
                      <c:pt idx="27">
                        <c:v>121335.404503545</c:v>
                      </c:pt>
                      <c:pt idx="28">
                        <c:v>113638.14293739446</c:v>
                      </c:pt>
                      <c:pt idx="29">
                        <c:v>107422.55936020099</c:v>
                      </c:pt>
                      <c:pt idx="30">
                        <c:v>101465.98886727085</c:v>
                      </c:pt>
                      <c:pt idx="31">
                        <c:v>99536.340971088546</c:v>
                      </c:pt>
                      <c:pt idx="32">
                        <c:v>95009.068404436897</c:v>
                      </c:pt>
                      <c:pt idx="33">
                        <c:v>92756.70848380799</c:v>
                      </c:pt>
                      <c:pt idx="34">
                        <c:v>89074.429971295642</c:v>
                      </c:pt>
                      <c:pt idx="35">
                        <c:v>86796.146628602321</c:v>
                      </c:pt>
                      <c:pt idx="36">
                        <c:v>86700.629870816047</c:v>
                      </c:pt>
                      <c:pt idx="37">
                        <c:v>84893.77013343219</c:v>
                      </c:pt>
                      <c:pt idx="38">
                        <c:v>83311.558876139447</c:v>
                      </c:pt>
                      <c:pt idx="39">
                        <c:v>80113.330041847992</c:v>
                      </c:pt>
                      <c:pt idx="40">
                        <c:v>79971.173194438961</c:v>
                      </c:pt>
                      <c:pt idx="41">
                        <c:v>80933.734130926619</c:v>
                      </c:pt>
                      <c:pt idx="42">
                        <c:v>78886.202776520222</c:v>
                      </c:pt>
                      <c:pt idx="43">
                        <c:v>79632.029049815377</c:v>
                      </c:pt>
                      <c:pt idx="44">
                        <c:v>78382.590560958532</c:v>
                      </c:pt>
                      <c:pt idx="45">
                        <c:v>78375.322475260153</c:v>
                      </c:pt>
                      <c:pt idx="46">
                        <c:v>76596.158459642233</c:v>
                      </c:pt>
                      <c:pt idx="47">
                        <c:v>75205.180899224637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7AD2-4310-B124-219E9AE2BED7}"/>
                  </c:ext>
                </c:extLst>
              </c15:ser>
            </c15:filteredLineSeries>
          </c:ext>
        </c:extLst>
      </c:lineChart>
      <c:catAx>
        <c:axId val="1769387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176938376"/>
        <c:crosses val="autoZero"/>
        <c:auto val="1"/>
        <c:lblAlgn val="ctr"/>
        <c:lblOffset val="100"/>
        <c:noMultiLvlLbl val="0"/>
      </c:catAx>
      <c:valAx>
        <c:axId val="17693837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Emissionen in kt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76938768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81542240852781245"/>
          <c:h val="0.10876273158741165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57</xdr:row>
      <xdr:rowOff>9525</xdr:rowOff>
    </xdr:from>
    <xdr:to>
      <xdr:col>11</xdr:col>
      <xdr:colOff>1104900</xdr:colOff>
      <xdr:row>57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334573" y="5535712"/>
          <a:ext cx="3600944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+mj-lt"/>
              <a:cs typeface="Meta Serif Offc Book" pitchFamily="2" charset="0"/>
            </a:rPr>
            <a:pPr algn="r"/>
            <a:t>Quelle: Nationale Luftschadstoff-Inventare 1990-2017, Stand 04/2019; historische Daten für 1970 bis 1989 aus Abschätzung "Lange Reihen" (abweichende Methodik)</a:t>
          </a:fld>
          <a:endParaRPr lang="de-DE" sz="600">
            <a:solidFill>
              <a:srgbClr val="080808"/>
            </a:solidFill>
            <a:latin typeface="+mj-lt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FFFFFF"/>
              </a:solidFill>
              <a:latin typeface="+mn-lt"/>
              <a:cs typeface="Meta Offc" pitchFamily="34" charset="0"/>
            </a:rPr>
            <a:pPr algn="l"/>
            <a:t>* stöchiometrisch errechnet bezogen auf das wirksame Säure-Ion H+ (d. h. die Berechnung erfolgt aus den Emissionsangaben von SO2 (/32), NH3 (/17) und NOx (berechnet als NO2 /46))</a:t>
          </a:fld>
          <a:endParaRPr lang="de-DE" sz="600">
            <a:solidFill>
              <a:srgbClr val="FFFFFF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11</xdr:col>
      <xdr:colOff>927652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0" y="266700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Emissionen der versauernden Substanzen in Deutschland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aktuelle Inventardaten &amp; historische Schätzung für die Jahre 1970-1989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314740</xdr:colOff>
      <xdr:row>3</xdr:row>
      <xdr:rowOff>143252</xdr:rowOff>
    </xdr:from>
    <xdr:ext cx="1068456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10336697" y="896969"/>
          <a:ext cx="1068456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57"/>
  <sheetViews>
    <sheetView showGridLines="0" topLeftCell="A4" workbookViewId="0">
      <selection activeCell="B1" sqref="B1:L1"/>
    </sheetView>
  </sheetViews>
  <sheetFormatPr baseColWidth="10" defaultRowHeight="12.75" x14ac:dyDescent="0.2"/>
  <cols>
    <col min="1" max="1" width="18" style="2" bestFit="1" customWidth="1"/>
    <col min="2" max="9" width="16.7109375" style="2" customWidth="1"/>
    <col min="10" max="12" width="16.7109375" style="2" hidden="1" customWidth="1"/>
    <col min="13" max="16" width="11.42578125" style="1"/>
    <col min="17" max="16384" width="11.42578125" style="2"/>
  </cols>
  <sheetData>
    <row r="1" spans="1:27" ht="15.95" customHeight="1" x14ac:dyDescent="0.2">
      <c r="A1" s="14" t="s">
        <v>1</v>
      </c>
      <c r="B1" s="60" t="s">
        <v>24</v>
      </c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27" ht="15.95" customHeight="1" x14ac:dyDescent="0.2">
      <c r="A2" s="14" t="s">
        <v>2</v>
      </c>
      <c r="B2" s="60" t="s">
        <v>25</v>
      </c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27" ht="15.95" customHeight="1" x14ac:dyDescent="0.2">
      <c r="A3" s="14" t="s">
        <v>0</v>
      </c>
      <c r="B3" s="60" t="s">
        <v>21</v>
      </c>
      <c r="C3" s="61"/>
      <c r="D3" s="61"/>
      <c r="E3" s="61"/>
      <c r="F3" s="61"/>
      <c r="G3" s="61"/>
      <c r="H3" s="61"/>
      <c r="I3" s="61"/>
      <c r="J3" s="61"/>
      <c r="K3" s="61"/>
      <c r="L3" s="61"/>
      <c r="AA3" s="2" t="str">
        <f>"Quelle: "&amp;Daten!B3</f>
        <v>Quelle: Nationale Luftschadstoff-Inventare 1990-2017, Stand 04/2019; historische Daten für 1970 bis 1989 aus Abschätzung "Lange Reihen" (abweichende Methodik)</v>
      </c>
    </row>
    <row r="4" spans="1:27" x14ac:dyDescent="0.2">
      <c r="A4" s="14" t="s">
        <v>3</v>
      </c>
      <c r="B4" s="60" t="s">
        <v>20</v>
      </c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27" x14ac:dyDescent="0.2">
      <c r="A5" s="14" t="s">
        <v>11</v>
      </c>
      <c r="B5" s="60" t="s">
        <v>22</v>
      </c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27" x14ac:dyDescent="0.2">
      <c r="A6" s="15" t="s">
        <v>12</v>
      </c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</row>
    <row r="8" spans="1:27" x14ac:dyDescent="0.2">
      <c r="A8" s="3"/>
      <c r="B8" s="3"/>
      <c r="C8" s="1"/>
      <c r="D8" s="4"/>
      <c r="E8" s="4"/>
      <c r="F8" s="4"/>
      <c r="G8" s="4"/>
      <c r="H8" s="4"/>
      <c r="I8" s="4"/>
      <c r="J8" s="4"/>
      <c r="K8" s="4"/>
      <c r="L8" s="4"/>
    </row>
    <row r="9" spans="1:27" ht="18.75" customHeight="1" x14ac:dyDescent="0.2">
      <c r="A9" s="47"/>
      <c r="B9" s="16"/>
      <c r="C9" s="17" t="s">
        <v>13</v>
      </c>
      <c r="D9" s="17" t="s">
        <v>14</v>
      </c>
      <c r="E9" s="17" t="s">
        <v>17</v>
      </c>
      <c r="F9" s="17" t="s">
        <v>18</v>
      </c>
      <c r="G9" s="17" t="s">
        <v>15</v>
      </c>
      <c r="H9" s="18" t="s">
        <v>16</v>
      </c>
      <c r="I9" s="54" t="s">
        <v>19</v>
      </c>
      <c r="J9" s="17" t="s">
        <v>4</v>
      </c>
      <c r="K9" s="17" t="s">
        <v>5</v>
      </c>
      <c r="L9" s="18" t="s">
        <v>6</v>
      </c>
      <c r="M9" s="5"/>
      <c r="N9" s="5"/>
      <c r="O9" s="5"/>
      <c r="P9" s="5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8.75" customHeight="1" x14ac:dyDescent="0.2">
      <c r="A10" s="58" t="s">
        <v>23</v>
      </c>
      <c r="B10" s="7">
        <v>1970</v>
      </c>
      <c r="C10" s="48" t="e">
        <f>NA()</f>
        <v>#N/A</v>
      </c>
      <c r="D10" s="48">
        <v>7723</v>
      </c>
      <c r="E10" s="48" t="e">
        <f>NA()</f>
        <v>#N/A</v>
      </c>
      <c r="F10" s="48">
        <v>2694</v>
      </c>
      <c r="G10" s="48" t="e">
        <f>NA()</f>
        <v>#N/A</v>
      </c>
      <c r="H10" s="51">
        <v>741</v>
      </c>
      <c r="I10" s="55">
        <f>(D10/32+H10/17+F10/46)*1000</f>
        <v>343497.20268542197</v>
      </c>
      <c r="J10" s="8">
        <v>40</v>
      </c>
      <c r="K10" s="8">
        <v>45</v>
      </c>
      <c r="L10" s="9">
        <v>50</v>
      </c>
    </row>
    <row r="11" spans="1:27" ht="18.75" customHeight="1" x14ac:dyDescent="0.2">
      <c r="A11" s="59"/>
      <c r="B11" s="11">
        <v>1971</v>
      </c>
      <c r="C11" s="49" t="e">
        <f>NA()</f>
        <v>#N/A</v>
      </c>
      <c r="D11" s="49">
        <v>7692</v>
      </c>
      <c r="E11" s="49" t="e">
        <f>NA()</f>
        <v>#N/A</v>
      </c>
      <c r="F11" s="49">
        <v>2784</v>
      </c>
      <c r="G11" s="49" t="e">
        <f>NA()</f>
        <v>#N/A</v>
      </c>
      <c r="H11" s="52">
        <v>734.2</v>
      </c>
      <c r="I11" s="56">
        <f t="shared" ref="I11:I29" si="0">(D11/32+H11/17+F11/46)*1000</f>
        <v>344084.97442455246</v>
      </c>
      <c r="J11" s="12">
        <v>16</v>
      </c>
      <c r="K11" s="12">
        <v>18</v>
      </c>
      <c r="L11" s="13">
        <v>20</v>
      </c>
    </row>
    <row r="12" spans="1:27" ht="18.75" customHeight="1" x14ac:dyDescent="0.2">
      <c r="A12" s="59"/>
      <c r="B12" s="7">
        <v>1972</v>
      </c>
      <c r="C12" s="48" t="e">
        <f>NA()</f>
        <v>#N/A</v>
      </c>
      <c r="D12" s="48">
        <v>7743</v>
      </c>
      <c r="E12" s="48" t="e">
        <f>NA()</f>
        <v>#N/A</v>
      </c>
      <c r="F12" s="48">
        <v>2882</v>
      </c>
      <c r="G12" s="48" t="e">
        <f>NA()</f>
        <v>#N/A</v>
      </c>
      <c r="H12" s="51">
        <v>749.1</v>
      </c>
      <c r="I12" s="55">
        <f t="shared" si="0"/>
        <v>348685.62979539641</v>
      </c>
      <c r="J12" s="8">
        <v>24</v>
      </c>
      <c r="K12" s="8">
        <v>27</v>
      </c>
      <c r="L12" s="9">
        <v>30</v>
      </c>
    </row>
    <row r="13" spans="1:27" ht="18.75" customHeight="1" x14ac:dyDescent="0.2">
      <c r="A13" s="59"/>
      <c r="B13" s="11">
        <v>1973</v>
      </c>
      <c r="C13" s="49" t="e">
        <f>NA()</f>
        <v>#N/A</v>
      </c>
      <c r="D13" s="49">
        <v>8002</v>
      </c>
      <c r="E13" s="49" t="e">
        <f>NA()</f>
        <v>#N/A</v>
      </c>
      <c r="F13" s="49">
        <v>3029</v>
      </c>
      <c r="G13" s="49" t="e">
        <f>NA()</f>
        <v>#N/A</v>
      </c>
      <c r="H13" s="52">
        <v>766.2</v>
      </c>
      <c r="I13" s="56">
        <f t="shared" si="0"/>
        <v>360980.91432225064</v>
      </c>
      <c r="J13" s="12">
        <v>48</v>
      </c>
      <c r="K13" s="12">
        <v>54</v>
      </c>
      <c r="L13" s="13">
        <v>60</v>
      </c>
    </row>
    <row r="14" spans="1:27" ht="18.75" customHeight="1" x14ac:dyDescent="0.2">
      <c r="A14" s="59"/>
      <c r="B14" s="7">
        <v>1974</v>
      </c>
      <c r="C14" s="48" t="e">
        <f>NA()</f>
        <v>#N/A</v>
      </c>
      <c r="D14" s="48">
        <v>7687</v>
      </c>
      <c r="E14" s="48" t="e">
        <f>NA()</f>
        <v>#N/A</v>
      </c>
      <c r="F14" s="48">
        <v>2963</v>
      </c>
      <c r="G14" s="48" t="e">
        <f>NA()</f>
        <v>#N/A</v>
      </c>
      <c r="H14" s="51">
        <v>776.7</v>
      </c>
      <c r="I14" s="55">
        <f t="shared" si="0"/>
        <v>350320.02877237851</v>
      </c>
      <c r="J14" s="8">
        <v>37.6666666666667</v>
      </c>
      <c r="K14" s="8">
        <v>41.6666666666667</v>
      </c>
      <c r="L14" s="9">
        <v>45.6666666666667</v>
      </c>
    </row>
    <row r="15" spans="1:27" ht="18.75" customHeight="1" x14ac:dyDescent="0.2">
      <c r="A15" s="59"/>
      <c r="B15" s="11">
        <v>1975</v>
      </c>
      <c r="C15" s="49" t="e">
        <f>NA()</f>
        <v>#N/A</v>
      </c>
      <c r="D15" s="49">
        <v>7483</v>
      </c>
      <c r="E15" s="49" t="e">
        <f>NA()</f>
        <v>#N/A</v>
      </c>
      <c r="F15" s="49">
        <v>2948</v>
      </c>
      <c r="G15" s="49" t="e">
        <f>NA()</f>
        <v>#N/A</v>
      </c>
      <c r="H15" s="52">
        <v>775.3</v>
      </c>
      <c r="I15" s="56">
        <f t="shared" si="0"/>
        <v>343536.58887468034</v>
      </c>
      <c r="J15" s="12">
        <v>31.6666666666667</v>
      </c>
      <c r="K15" s="12">
        <v>35.6666666666667</v>
      </c>
      <c r="L15" s="13">
        <v>39.6666666666667</v>
      </c>
    </row>
    <row r="16" spans="1:27" ht="18.75" customHeight="1" x14ac:dyDescent="0.2">
      <c r="A16" s="59"/>
      <c r="B16" s="7">
        <v>1976</v>
      </c>
      <c r="C16" s="48" t="e">
        <f>NA()</f>
        <v>#N/A</v>
      </c>
      <c r="D16" s="48">
        <v>7822</v>
      </c>
      <c r="E16" s="48" t="e">
        <f>NA()</f>
        <v>#N/A</v>
      </c>
      <c r="F16" s="48">
        <v>3122</v>
      </c>
      <c r="G16" s="48" t="e">
        <f>NA()</f>
        <v>#N/A</v>
      </c>
      <c r="H16" s="51">
        <v>784.5</v>
      </c>
      <c r="I16" s="55">
        <f t="shared" si="0"/>
        <v>358454.12404092069</v>
      </c>
      <c r="J16" s="8">
        <v>7.3333333333333304</v>
      </c>
      <c r="K16" s="8">
        <v>7.6333333333333302</v>
      </c>
      <c r="L16" s="9">
        <v>7.93333333333333</v>
      </c>
    </row>
    <row r="17" spans="1:12" ht="18.75" customHeight="1" x14ac:dyDescent="0.2">
      <c r="A17" s="59"/>
      <c r="B17" s="11">
        <v>1977</v>
      </c>
      <c r="C17" s="49" t="e">
        <f>NA()</f>
        <v>#N/A</v>
      </c>
      <c r="D17" s="49">
        <v>7738</v>
      </c>
      <c r="E17" s="49" t="e">
        <f>NA()</f>
        <v>#N/A</v>
      </c>
      <c r="F17" s="49">
        <v>3162</v>
      </c>
      <c r="G17" s="49" t="e">
        <f>NA()</f>
        <v>#N/A</v>
      </c>
      <c r="H17" s="52">
        <v>801.3</v>
      </c>
      <c r="I17" s="56">
        <f t="shared" si="0"/>
        <v>357686.9245524297</v>
      </c>
      <c r="J17" s="12">
        <v>13</v>
      </c>
      <c r="K17" s="12">
        <v>14.5</v>
      </c>
      <c r="L17" s="13">
        <v>16</v>
      </c>
    </row>
    <row r="18" spans="1:12" ht="18.75" customHeight="1" x14ac:dyDescent="0.2">
      <c r="A18" s="59"/>
      <c r="B18" s="7">
        <v>1978</v>
      </c>
      <c r="C18" s="48" t="e">
        <f>NA()</f>
        <v>#N/A</v>
      </c>
      <c r="D18" s="48">
        <v>7873</v>
      </c>
      <c r="E18" s="48" t="e">
        <f>NA()</f>
        <v>#N/A</v>
      </c>
      <c r="F18" s="48">
        <v>3294</v>
      </c>
      <c r="G18" s="48" t="e">
        <f>NA()</f>
        <v>#N/A</v>
      </c>
      <c r="H18" s="51">
        <v>816.2</v>
      </c>
      <c r="I18" s="55">
        <f t="shared" si="0"/>
        <v>365651.71035805624</v>
      </c>
      <c r="J18" s="8">
        <v>13.3452380952381</v>
      </c>
      <c r="K18" s="8">
        <v>14.5416666666667</v>
      </c>
      <c r="L18" s="9">
        <v>15.738095238095299</v>
      </c>
    </row>
    <row r="19" spans="1:12" ht="18.75" customHeight="1" x14ac:dyDescent="0.2">
      <c r="A19" s="59"/>
      <c r="B19" s="11">
        <v>1979</v>
      </c>
      <c r="C19" s="49" t="e">
        <f>NA()</f>
        <v>#N/A</v>
      </c>
      <c r="D19" s="49">
        <v>7798</v>
      </c>
      <c r="E19" s="49" t="e">
        <f>NA()</f>
        <v>#N/A</v>
      </c>
      <c r="F19" s="49">
        <v>3402</v>
      </c>
      <c r="G19" s="49" t="e">
        <f>NA()</f>
        <v>#N/A</v>
      </c>
      <c r="H19" s="52">
        <v>823.1</v>
      </c>
      <c r="I19" s="56">
        <f t="shared" si="0"/>
        <v>366061.66879795399</v>
      </c>
      <c r="J19" s="12">
        <v>10.4126984126985</v>
      </c>
      <c r="K19" s="12">
        <v>11.1805555555556</v>
      </c>
      <c r="L19" s="13">
        <v>11.948412698412801</v>
      </c>
    </row>
    <row r="20" spans="1:12" ht="18.75" customHeight="1" x14ac:dyDescent="0.2">
      <c r="A20" s="59"/>
      <c r="B20" s="7">
        <v>1980</v>
      </c>
      <c r="C20" s="48" t="e">
        <f>NA()</f>
        <v>#N/A</v>
      </c>
      <c r="D20" s="48">
        <v>7514</v>
      </c>
      <c r="E20" s="48" t="e">
        <f>NA()</f>
        <v>#N/A</v>
      </c>
      <c r="F20" s="48">
        <v>3334</v>
      </c>
      <c r="G20" s="48" t="e">
        <f>NA()</f>
        <v>#N/A</v>
      </c>
      <c r="H20" s="51">
        <v>834.7</v>
      </c>
      <c r="I20" s="55">
        <f t="shared" si="0"/>
        <v>356390.76086956525</v>
      </c>
      <c r="J20" s="8">
        <v>7.4801587301587604</v>
      </c>
      <c r="K20" s="8">
        <v>7.81944444444445</v>
      </c>
      <c r="L20" s="9">
        <v>8.1587301587301599</v>
      </c>
    </row>
    <row r="21" spans="1:12" ht="18.75" customHeight="1" x14ac:dyDescent="0.2">
      <c r="A21" s="59"/>
      <c r="B21" s="11">
        <v>1981</v>
      </c>
      <c r="C21" s="49" t="e">
        <f>NA()</f>
        <v>#N/A</v>
      </c>
      <c r="D21" s="49">
        <v>7441</v>
      </c>
      <c r="E21" s="49" t="e">
        <f>NA()</f>
        <v>#N/A</v>
      </c>
      <c r="F21" s="49">
        <v>3259</v>
      </c>
      <c r="G21" s="49" t="e">
        <f>NA()</f>
        <v>#N/A</v>
      </c>
      <c r="H21" s="52">
        <v>820.6</v>
      </c>
      <c r="I21" s="56">
        <f t="shared" si="0"/>
        <v>351649.66432225058</v>
      </c>
      <c r="J21" s="12">
        <v>4.5476190476190599</v>
      </c>
      <c r="K21" s="12">
        <v>4.4583333333333499</v>
      </c>
      <c r="L21" s="13">
        <v>4.3690476190476604</v>
      </c>
    </row>
    <row r="22" spans="1:12" ht="18.75" customHeight="1" x14ac:dyDescent="0.2">
      <c r="A22" s="59"/>
      <c r="B22" s="7">
        <v>1982</v>
      </c>
      <c r="C22" s="48" t="e">
        <f>NA()</f>
        <v>#N/A</v>
      </c>
      <c r="D22" s="48">
        <v>7440</v>
      </c>
      <c r="E22" s="48" t="e">
        <f>NA()</f>
        <v>#N/A</v>
      </c>
      <c r="F22" s="48">
        <v>3219</v>
      </c>
      <c r="G22" s="48" t="e">
        <f>NA()</f>
        <v>#N/A</v>
      </c>
      <c r="H22" s="51">
        <v>817.2</v>
      </c>
      <c r="I22" s="55">
        <f t="shared" si="0"/>
        <v>350548.84910485928</v>
      </c>
      <c r="J22" s="8">
        <v>20.595238095238098</v>
      </c>
      <c r="K22" s="8">
        <v>22.595238095238098</v>
      </c>
      <c r="L22" s="9">
        <v>24.595238095238098</v>
      </c>
    </row>
    <row r="23" spans="1:12" ht="18.75" customHeight="1" x14ac:dyDescent="0.2">
      <c r="A23" s="59"/>
      <c r="B23" s="11">
        <v>1983</v>
      </c>
      <c r="C23" s="49" t="e">
        <f>NA()</f>
        <v>#N/A</v>
      </c>
      <c r="D23" s="49">
        <v>7346</v>
      </c>
      <c r="E23" s="49" t="e">
        <f>NA()</f>
        <v>#N/A</v>
      </c>
      <c r="F23" s="49">
        <v>3257</v>
      </c>
      <c r="G23" s="49" t="e">
        <f>NA()</f>
        <v>#N/A</v>
      </c>
      <c r="H23" s="52">
        <v>841</v>
      </c>
      <c r="I23" s="56">
        <f t="shared" si="0"/>
        <v>349837.43606138107</v>
      </c>
      <c r="J23" s="12">
        <v>20.797619047619101</v>
      </c>
      <c r="K23" s="12">
        <v>22.797619047619101</v>
      </c>
      <c r="L23" s="13">
        <v>24.797619047619101</v>
      </c>
    </row>
    <row r="24" spans="1:12" ht="18.75" customHeight="1" x14ac:dyDescent="0.2">
      <c r="A24" s="59"/>
      <c r="B24" s="7">
        <v>1984</v>
      </c>
      <c r="C24" s="48" t="e">
        <f>NA()</f>
        <v>#N/A</v>
      </c>
      <c r="D24" s="48">
        <v>7633</v>
      </c>
      <c r="E24" s="48" t="e">
        <f>NA()</f>
        <v>#N/A</v>
      </c>
      <c r="F24" s="48">
        <v>3304</v>
      </c>
      <c r="G24" s="48" t="e">
        <f>NA()</f>
        <v>#N/A</v>
      </c>
      <c r="H24" s="51">
        <v>853.4</v>
      </c>
      <c r="I24" s="55">
        <f t="shared" si="0"/>
        <v>360557.33695652173</v>
      </c>
      <c r="J24" s="8">
        <v>14</v>
      </c>
      <c r="K24" s="8">
        <v>15</v>
      </c>
      <c r="L24" s="9">
        <v>16</v>
      </c>
    </row>
    <row r="25" spans="1:12" ht="18.75" customHeight="1" x14ac:dyDescent="0.2">
      <c r="A25" s="59"/>
      <c r="B25" s="11">
        <v>1985</v>
      </c>
      <c r="C25" s="49" t="e">
        <f>NA()</f>
        <v>#N/A</v>
      </c>
      <c r="D25" s="49">
        <v>7732</v>
      </c>
      <c r="E25" s="49" t="e">
        <f>NA()</f>
        <v>#N/A</v>
      </c>
      <c r="F25" s="49">
        <v>3275</v>
      </c>
      <c r="G25" s="49" t="e">
        <f>NA()</f>
        <v>#N/A</v>
      </c>
      <c r="H25" s="52">
        <v>857.1</v>
      </c>
      <c r="I25" s="56">
        <f t="shared" si="0"/>
        <v>363238.29923273658</v>
      </c>
      <c r="J25" s="12">
        <v>16</v>
      </c>
      <c r="K25" s="12">
        <v>18</v>
      </c>
      <c r="L25" s="13">
        <v>20</v>
      </c>
    </row>
    <row r="26" spans="1:12" ht="18.75" customHeight="1" x14ac:dyDescent="0.2">
      <c r="A26" s="59"/>
      <c r="B26" s="7">
        <v>1986</v>
      </c>
      <c r="C26" s="48" t="e">
        <f>NA()</f>
        <v>#N/A</v>
      </c>
      <c r="D26" s="48">
        <v>7641</v>
      </c>
      <c r="E26" s="48" t="e">
        <f>NA()</f>
        <v>#N/A</v>
      </c>
      <c r="F26" s="48">
        <v>3285</v>
      </c>
      <c r="G26" s="48" t="e">
        <f>NA()</f>
        <v>#N/A</v>
      </c>
      <c r="H26" s="51">
        <v>845.9</v>
      </c>
      <c r="I26" s="55">
        <f t="shared" si="0"/>
        <v>359953.11700767261</v>
      </c>
      <c r="J26" s="8">
        <v>24</v>
      </c>
      <c r="K26" s="8">
        <v>27</v>
      </c>
      <c r="L26" s="9">
        <v>30</v>
      </c>
    </row>
    <row r="27" spans="1:12" ht="18.75" customHeight="1" x14ac:dyDescent="0.2">
      <c r="A27" s="59"/>
      <c r="B27" s="11">
        <v>1987</v>
      </c>
      <c r="C27" s="49" t="e">
        <f>NA()</f>
        <v>#N/A</v>
      </c>
      <c r="D27" s="49">
        <v>7396.2585540000009</v>
      </c>
      <c r="E27" s="49" t="e">
        <f>NA()</f>
        <v>#N/A</v>
      </c>
      <c r="F27" s="49">
        <v>3327.1184460000004</v>
      </c>
      <c r="G27" s="49" t="e">
        <f>NA()</f>
        <v>#N/A</v>
      </c>
      <c r="H27" s="52">
        <v>843.39136499999995</v>
      </c>
      <c r="I27" s="56">
        <f t="shared" si="0"/>
        <v>353072.99844677112</v>
      </c>
      <c r="J27" s="12">
        <v>48</v>
      </c>
      <c r="K27" s="12">
        <v>54</v>
      </c>
      <c r="L27" s="13">
        <v>60</v>
      </c>
    </row>
    <row r="28" spans="1:12" ht="18.75" customHeight="1" x14ac:dyDescent="0.2">
      <c r="A28" s="59"/>
      <c r="B28" s="7">
        <v>1988</v>
      </c>
      <c r="C28" s="48" t="e">
        <f>NA()</f>
        <v>#N/A</v>
      </c>
      <c r="D28" s="48">
        <v>6486.7209820000007</v>
      </c>
      <c r="E28" s="48" t="e">
        <f>NA()</f>
        <v>#N/A</v>
      </c>
      <c r="F28" s="48">
        <v>3207.6990139999998</v>
      </c>
      <c r="G28" s="48" t="e">
        <f>NA()</f>
        <v>#N/A</v>
      </c>
      <c r="H28" s="51">
        <v>833.59258800000009</v>
      </c>
      <c r="I28" s="55">
        <f t="shared" si="0"/>
        <v>321477.47606601659</v>
      </c>
      <c r="J28" s="8">
        <v>37.6666666666667</v>
      </c>
      <c r="K28" s="8">
        <v>41.6666666666667</v>
      </c>
      <c r="L28" s="9">
        <v>45.6666666666667</v>
      </c>
    </row>
    <row r="29" spans="1:12" ht="18.75" customHeight="1" x14ac:dyDescent="0.2">
      <c r="A29" s="59"/>
      <c r="B29" s="46">
        <v>1989</v>
      </c>
      <c r="C29" s="50" t="e">
        <f>NA()</f>
        <v>#N/A</v>
      </c>
      <c r="D29" s="50">
        <v>6165.019832</v>
      </c>
      <c r="E29" s="50" t="e">
        <f>NA()</f>
        <v>#N/A</v>
      </c>
      <c r="F29" s="50">
        <v>2989.2200170000006</v>
      </c>
      <c r="G29" s="50" t="e">
        <f>NA()</f>
        <v>#N/A</v>
      </c>
      <c r="H29" s="53">
        <v>820.83310199999994</v>
      </c>
      <c r="I29" s="57">
        <f t="shared" si="0"/>
        <v>305924.21371547319</v>
      </c>
      <c r="J29" s="12">
        <v>31.6666666666667</v>
      </c>
      <c r="K29" s="12">
        <v>35.6666666666667</v>
      </c>
      <c r="L29" s="13">
        <v>39.6666666666667</v>
      </c>
    </row>
    <row r="30" spans="1:12" ht="18.75" customHeight="1" x14ac:dyDescent="0.2">
      <c r="A30" s="10"/>
      <c r="B30" s="7">
        <v>1990</v>
      </c>
      <c r="C30" s="48">
        <v>5486.0036825679308</v>
      </c>
      <c r="D30" s="48" t="e">
        <f>NA()</f>
        <v>#N/A</v>
      </c>
      <c r="E30" s="48">
        <v>2891.666939952705</v>
      </c>
      <c r="F30" s="48" t="e">
        <f>NA()</f>
        <v>#N/A</v>
      </c>
      <c r="G30" s="48">
        <v>755.633802853617</v>
      </c>
      <c r="H30" s="51" t="e">
        <f>NA()</f>
        <v>#N/A</v>
      </c>
      <c r="I30" s="55">
        <f>(C30/32+G30/17+E30/46)*1000</f>
        <v>278748.98708851176</v>
      </c>
      <c r="J30" s="8">
        <v>7.3333333333333304</v>
      </c>
      <c r="K30" s="8">
        <v>7.6333333333333302</v>
      </c>
      <c r="L30" s="9">
        <v>7.93333333333333</v>
      </c>
    </row>
    <row r="31" spans="1:12" ht="18.75" customHeight="1" x14ac:dyDescent="0.2">
      <c r="A31" s="10"/>
      <c r="B31" s="11">
        <v>1991</v>
      </c>
      <c r="C31" s="49">
        <v>3969.6615773736653</v>
      </c>
      <c r="D31" s="49" t="e">
        <f>NA()</f>
        <v>#N/A</v>
      </c>
      <c r="E31" s="49">
        <v>2648.6797167254826</v>
      </c>
      <c r="F31" s="49" t="e">
        <f>NA()</f>
        <v>#N/A</v>
      </c>
      <c r="G31" s="49">
        <v>672.32708937748362</v>
      </c>
      <c r="H31" s="52" t="e">
        <f>NA()</f>
        <v>#N/A</v>
      </c>
      <c r="I31" s="56">
        <f t="shared" ref="I31:I57" si="1">(C31/32+G31/17+E31/46)*1000</f>
        <v>221180.57045110792</v>
      </c>
      <c r="J31" s="12">
        <v>13</v>
      </c>
      <c r="K31" s="12">
        <v>14.5</v>
      </c>
      <c r="L31" s="13">
        <v>16</v>
      </c>
    </row>
    <row r="32" spans="1:12" ht="18.75" customHeight="1" x14ac:dyDescent="0.2">
      <c r="A32" s="10"/>
      <c r="B32" s="7">
        <v>1992</v>
      </c>
      <c r="C32" s="48">
        <v>3241.6569175971886</v>
      </c>
      <c r="D32" s="48" t="e">
        <f>NA()</f>
        <v>#N/A</v>
      </c>
      <c r="E32" s="48">
        <v>2502.1442184837533</v>
      </c>
      <c r="F32" s="48" t="e">
        <f>NA()</f>
        <v>#N/A</v>
      </c>
      <c r="G32" s="48">
        <v>661.13561244931907</v>
      </c>
      <c r="H32" s="51" t="e">
        <f>NA()</f>
        <v>#N/A</v>
      </c>
      <c r="I32" s="55">
        <f t="shared" si="1"/>
        <v>194586.54835124526</v>
      </c>
      <c r="J32" s="8">
        <v>13.3452380952381</v>
      </c>
      <c r="K32" s="8">
        <v>14.5416666666667</v>
      </c>
      <c r="L32" s="9">
        <v>15.738095238095299</v>
      </c>
    </row>
    <row r="33" spans="1:12" ht="18.75" customHeight="1" x14ac:dyDescent="0.2">
      <c r="A33" s="10"/>
      <c r="B33" s="11">
        <v>1993</v>
      </c>
      <c r="C33" s="49">
        <v>2906.0587641933616</v>
      </c>
      <c r="D33" s="49" t="e">
        <f>NA()</f>
        <v>#N/A</v>
      </c>
      <c r="E33" s="49">
        <v>2395.3102115195848</v>
      </c>
      <c r="F33" s="49" t="e">
        <f>NA()</f>
        <v>#N/A</v>
      </c>
      <c r="G33" s="49">
        <v>667.10617027417197</v>
      </c>
      <c r="H33" s="52" t="e">
        <f>NA()</f>
        <v>#N/A</v>
      </c>
      <c r="I33" s="56">
        <f t="shared" si="1"/>
        <v>182127.836928926</v>
      </c>
      <c r="J33" s="12">
        <v>10.4126984126985</v>
      </c>
      <c r="K33" s="12">
        <v>11.1805555555556</v>
      </c>
      <c r="L33" s="13">
        <v>11.948412698412801</v>
      </c>
    </row>
    <row r="34" spans="1:12" ht="18.75" customHeight="1" x14ac:dyDescent="0.2">
      <c r="A34" s="10"/>
      <c r="B34" s="7">
        <v>1994</v>
      </c>
      <c r="C34" s="48">
        <v>2419.4850653189364</v>
      </c>
      <c r="D34" s="48" t="e">
        <f>NA()</f>
        <v>#N/A</v>
      </c>
      <c r="E34" s="48">
        <v>2207.4951653371395</v>
      </c>
      <c r="F34" s="48" t="e">
        <f>NA()</f>
        <v>#N/A</v>
      </c>
      <c r="G34" s="48">
        <v>639.98788881982671</v>
      </c>
      <c r="H34" s="51" t="e">
        <f>NA()</f>
        <v>#N/A</v>
      </c>
      <c r="I34" s="55">
        <f t="shared" si="1"/>
        <v>161244.28002579909</v>
      </c>
      <c r="J34" s="8">
        <v>7.4801587301587604</v>
      </c>
      <c r="K34" s="8">
        <v>7.81944444444445</v>
      </c>
      <c r="L34" s="9">
        <v>8.1587301587301599</v>
      </c>
    </row>
    <row r="35" spans="1:12" ht="18.75" customHeight="1" x14ac:dyDescent="0.2">
      <c r="A35" s="10"/>
      <c r="B35" s="11">
        <v>1995</v>
      </c>
      <c r="C35" s="49">
        <v>1746.5156555061953</v>
      </c>
      <c r="D35" s="49" t="e">
        <f>NA()</f>
        <v>#N/A</v>
      </c>
      <c r="E35" s="49">
        <v>2183.7477521090868</v>
      </c>
      <c r="F35" s="49" t="e">
        <f>NA()</f>
        <v>#N/A</v>
      </c>
      <c r="G35" s="49">
        <v>649.23929868813536</v>
      </c>
      <c r="H35" s="52" t="e">
        <f>NA()</f>
        <v>#N/A</v>
      </c>
      <c r="I35" s="56">
        <f t="shared" si="1"/>
        <v>140241.93843598638</v>
      </c>
      <c r="J35" s="12">
        <v>4.5476190476190599</v>
      </c>
      <c r="K35" s="12">
        <v>4.4583333333333499</v>
      </c>
      <c r="L35" s="13">
        <v>4.3690476190476604</v>
      </c>
    </row>
    <row r="36" spans="1:12" ht="18.75" customHeight="1" x14ac:dyDescent="0.2">
      <c r="A36" s="10"/>
      <c r="B36" s="7">
        <v>1996</v>
      </c>
      <c r="C36" s="48">
        <v>1478.8326968097424</v>
      </c>
      <c r="D36" s="48" t="e">
        <f>NA()</f>
        <v>#N/A</v>
      </c>
      <c r="E36" s="48">
        <v>2112.0538727311141</v>
      </c>
      <c r="F36" s="48" t="e">
        <f>NA()</f>
        <v>#N/A</v>
      </c>
      <c r="G36" s="48">
        <v>659.90325107818171</v>
      </c>
      <c r="H36" s="51" t="e">
        <f>NA()</f>
        <v>#N/A</v>
      </c>
      <c r="I36" s="55">
        <f t="shared" si="1"/>
        <v>130945.57469861046</v>
      </c>
      <c r="J36" s="8">
        <v>20.595238095238098</v>
      </c>
      <c r="K36" s="8">
        <v>22.595238095238098</v>
      </c>
      <c r="L36" s="9">
        <v>24.595238095238098</v>
      </c>
    </row>
    <row r="37" spans="1:12" ht="18.75" customHeight="1" x14ac:dyDescent="0.2">
      <c r="A37" s="10"/>
      <c r="B37" s="11">
        <v>1997</v>
      </c>
      <c r="C37" s="49">
        <v>1228.3866297291815</v>
      </c>
      <c r="D37" s="49" t="e">
        <f>NA()</f>
        <v>#N/A</v>
      </c>
      <c r="E37" s="49">
        <v>2047.9394353356356</v>
      </c>
      <c r="F37" s="49" t="e">
        <f>NA()</f>
        <v>#N/A</v>
      </c>
      <c r="G37" s="49">
        <v>653.27429689259793</v>
      </c>
      <c r="H37" s="52" t="e">
        <f>NA()</f>
        <v>#N/A</v>
      </c>
      <c r="I37" s="56">
        <f t="shared" si="1"/>
        <v>121335.404503545</v>
      </c>
      <c r="J37" s="12">
        <v>20.797619047619101</v>
      </c>
      <c r="K37" s="12">
        <v>22.797619047619101</v>
      </c>
      <c r="L37" s="13">
        <v>24.797619047619101</v>
      </c>
    </row>
    <row r="38" spans="1:12" ht="18.75" customHeight="1" x14ac:dyDescent="0.2">
      <c r="A38" s="1"/>
      <c r="B38" s="7">
        <v>1998</v>
      </c>
      <c r="C38" s="48">
        <v>981.64402499941968</v>
      </c>
      <c r="D38" s="48" t="e">
        <f>NA()</f>
        <v>#N/A</v>
      </c>
      <c r="E38" s="48">
        <v>2024.156946450363</v>
      </c>
      <c r="F38" s="48" t="e">
        <f>NA()</f>
        <v>#N/A</v>
      </c>
      <c r="G38" s="48">
        <v>662.29203970571689</v>
      </c>
      <c r="H38" s="51" t="e">
        <f>NA()</f>
        <v>#N/A</v>
      </c>
      <c r="I38" s="55">
        <f t="shared" si="1"/>
        <v>113638.14293739446</v>
      </c>
      <c r="J38" s="8">
        <v>14</v>
      </c>
      <c r="K38" s="8">
        <v>15</v>
      </c>
      <c r="L38" s="9">
        <v>16</v>
      </c>
    </row>
    <row r="39" spans="1:12" ht="18.75" customHeight="1" x14ac:dyDescent="0.2">
      <c r="A39" s="10"/>
      <c r="B39" s="11">
        <v>1999</v>
      </c>
      <c r="C39" s="49">
        <v>801.20964141961042</v>
      </c>
      <c r="D39" s="49" t="e">
        <f>NA()</f>
        <v>#N/A</v>
      </c>
      <c r="E39" s="49">
        <v>1998.229626865045</v>
      </c>
      <c r="F39" s="49" t="e">
        <f>NA()</f>
        <v>#N/A</v>
      </c>
      <c r="G39" s="49">
        <v>662.0647206691234</v>
      </c>
      <c r="H39" s="52" t="e">
        <f>NA()</f>
        <v>#N/A</v>
      </c>
      <c r="I39" s="56">
        <f t="shared" si="1"/>
        <v>107422.55936020099</v>
      </c>
      <c r="J39" s="12">
        <v>16</v>
      </c>
      <c r="K39" s="12">
        <v>18</v>
      </c>
      <c r="L39" s="13">
        <v>20</v>
      </c>
    </row>
    <row r="40" spans="1:12" ht="18.75" customHeight="1" x14ac:dyDescent="0.2">
      <c r="A40" s="10"/>
      <c r="B40" s="7">
        <v>2000</v>
      </c>
      <c r="C40" s="48">
        <v>645.88966534491817</v>
      </c>
      <c r="D40" s="48" t="e">
        <f>NA()</f>
        <v>#N/A</v>
      </c>
      <c r="E40" s="48">
        <v>1946.97826755916</v>
      </c>
      <c r="F40" s="48" t="e">
        <f>NA()</f>
        <v>#N/A</v>
      </c>
      <c r="G40" s="48">
        <v>662.25747932247054</v>
      </c>
      <c r="H40" s="51" t="e">
        <f>NA()</f>
        <v>#N/A</v>
      </c>
      <c r="I40" s="55">
        <f t="shared" si="1"/>
        <v>101465.98886727085</v>
      </c>
      <c r="J40" s="8">
        <v>24</v>
      </c>
      <c r="K40" s="8">
        <v>27</v>
      </c>
      <c r="L40" s="9">
        <v>30</v>
      </c>
    </row>
    <row r="41" spans="1:12" ht="18.75" customHeight="1" x14ac:dyDescent="0.2">
      <c r="A41" s="10"/>
      <c r="B41" s="11">
        <v>2001</v>
      </c>
      <c r="C41" s="49">
        <v>624.62924706441368</v>
      </c>
      <c r="D41" s="49" t="e">
        <f>NA()</f>
        <v>#N/A</v>
      </c>
      <c r="E41" s="49">
        <v>1869.3178435251882</v>
      </c>
      <c r="F41" s="49" t="e">
        <f>NA()</f>
        <v>#N/A</v>
      </c>
      <c r="G41" s="49">
        <v>669.44865378970519</v>
      </c>
      <c r="H41" s="52" t="e">
        <f>NA()</f>
        <v>#N/A</v>
      </c>
      <c r="I41" s="56">
        <f t="shared" si="1"/>
        <v>99536.340971088546</v>
      </c>
      <c r="J41" s="12">
        <v>48</v>
      </c>
      <c r="K41" s="12">
        <v>54</v>
      </c>
      <c r="L41" s="13">
        <v>60</v>
      </c>
    </row>
    <row r="42" spans="1:12" ht="18.75" customHeight="1" x14ac:dyDescent="0.2">
      <c r="A42" s="10"/>
      <c r="B42" s="7">
        <v>2002</v>
      </c>
      <c r="C42" s="48">
        <v>561.20045814623859</v>
      </c>
      <c r="D42" s="48" t="e">
        <f>NA()</f>
        <v>#N/A</v>
      </c>
      <c r="E42" s="48">
        <v>1793.5807950435812</v>
      </c>
      <c r="F42" s="48" t="e">
        <f>NA()</f>
        <v>#N/A</v>
      </c>
      <c r="G42" s="48">
        <v>654.17134305608863</v>
      </c>
      <c r="H42" s="51" t="e">
        <f>NA()</f>
        <v>#N/A</v>
      </c>
      <c r="I42" s="55">
        <f t="shared" si="1"/>
        <v>95009.068404436897</v>
      </c>
      <c r="J42" s="8">
        <v>37.6666666666667</v>
      </c>
      <c r="K42" s="8">
        <v>41.6666666666667</v>
      </c>
      <c r="L42" s="9">
        <v>45.6666666666667</v>
      </c>
    </row>
    <row r="43" spans="1:12" ht="18.75" customHeight="1" x14ac:dyDescent="0.2">
      <c r="A43" s="10"/>
      <c r="B43" s="11">
        <v>2003</v>
      </c>
      <c r="C43" s="49">
        <v>534.28579195044858</v>
      </c>
      <c r="D43" s="49" t="e">
        <f>NA()</f>
        <v>#N/A</v>
      </c>
      <c r="E43" s="49">
        <v>1736.9513190684661</v>
      </c>
      <c r="F43" s="49" t="e">
        <f>NA()</f>
        <v>#N/A</v>
      </c>
      <c r="G43" s="49">
        <v>651.10792542140939</v>
      </c>
      <c r="H43" s="52" t="e">
        <f>NA()</f>
        <v>#N/A</v>
      </c>
      <c r="I43" s="56">
        <f t="shared" si="1"/>
        <v>92756.70848380799</v>
      </c>
      <c r="J43" s="12">
        <v>31.6666666666667</v>
      </c>
      <c r="K43" s="12">
        <v>35.6666666666667</v>
      </c>
      <c r="L43" s="13">
        <v>39.6666666666667</v>
      </c>
    </row>
    <row r="44" spans="1:12" ht="18.75" customHeight="1" x14ac:dyDescent="0.2">
      <c r="A44" s="10"/>
      <c r="B44" s="7">
        <v>2004</v>
      </c>
      <c r="C44" s="48">
        <v>492.46463802823365</v>
      </c>
      <c r="D44" s="48" t="e">
        <f>NA()</f>
        <v>#N/A</v>
      </c>
      <c r="E44" s="48">
        <v>1658.478245269564</v>
      </c>
      <c r="F44" s="48" t="e">
        <f>NA()</f>
        <v>#N/A</v>
      </c>
      <c r="G44" s="48">
        <v>639.72759730773146</v>
      </c>
      <c r="H44" s="51" t="e">
        <f>NA()</f>
        <v>#N/A</v>
      </c>
      <c r="I44" s="55">
        <f t="shared" si="1"/>
        <v>89074.429971295642</v>
      </c>
      <c r="J44" s="8">
        <v>7.3333333333333304</v>
      </c>
      <c r="K44" s="8">
        <v>7.6333333333333302</v>
      </c>
      <c r="L44" s="9">
        <v>7.93333333333333</v>
      </c>
    </row>
    <row r="45" spans="1:12" ht="18.75" customHeight="1" x14ac:dyDescent="0.2">
      <c r="A45" s="10"/>
      <c r="B45" s="11">
        <v>2005</v>
      </c>
      <c r="C45" s="49">
        <v>471.78399034525017</v>
      </c>
      <c r="D45" s="49" t="e">
        <f>NA()</f>
        <v>#N/A</v>
      </c>
      <c r="E45" s="49">
        <v>1583.8646288497796</v>
      </c>
      <c r="F45" s="49" t="e">
        <f>NA()</f>
        <v>#N/A</v>
      </c>
      <c r="G45" s="49">
        <v>639.55797193605883</v>
      </c>
      <c r="H45" s="52" t="e">
        <f>NA()</f>
        <v>#N/A</v>
      </c>
      <c r="I45" s="56">
        <f t="shared" si="1"/>
        <v>86796.146628602321</v>
      </c>
      <c r="J45" s="12">
        <v>13</v>
      </c>
      <c r="K45" s="12">
        <v>14.5</v>
      </c>
      <c r="L45" s="13">
        <v>16</v>
      </c>
    </row>
    <row r="46" spans="1:12" ht="18.75" customHeight="1" x14ac:dyDescent="0.2">
      <c r="A46" s="10"/>
      <c r="B46" s="7">
        <v>2006</v>
      </c>
      <c r="C46" s="48">
        <v>471.79807589847087</v>
      </c>
      <c r="D46" s="48" t="e">
        <f>NA()</f>
        <v>#N/A</v>
      </c>
      <c r="E46" s="48">
        <v>1573.2497833574982</v>
      </c>
      <c r="F46" s="48" t="e">
        <f>NA()</f>
        <v>#N/A</v>
      </c>
      <c r="G46" s="48">
        <v>641.84958178547367</v>
      </c>
      <c r="H46" s="51" t="e">
        <f>NA()</f>
        <v>#N/A</v>
      </c>
      <c r="I46" s="55">
        <f t="shared" si="1"/>
        <v>86700.629870816047</v>
      </c>
      <c r="J46" s="8">
        <v>13.3452380952381</v>
      </c>
      <c r="K46" s="8">
        <v>14.5416666666667</v>
      </c>
      <c r="L46" s="9">
        <v>15.738095238095299</v>
      </c>
    </row>
    <row r="47" spans="1:12" ht="18.75" customHeight="1" x14ac:dyDescent="0.2">
      <c r="A47" s="10"/>
      <c r="B47" s="11">
        <v>2007</v>
      </c>
      <c r="C47" s="49">
        <v>455.47456264685565</v>
      </c>
      <c r="D47" s="49" t="e">
        <f>NA()</f>
        <v>#N/A</v>
      </c>
      <c r="E47" s="49">
        <v>1503.6400205635875</v>
      </c>
      <c r="F47" s="49" t="e">
        <f>NA()</f>
        <v>#N/A</v>
      </c>
      <c r="G47" s="49">
        <v>645.5301797843573</v>
      </c>
      <c r="H47" s="52" t="e">
        <f>NA()</f>
        <v>#N/A</v>
      </c>
      <c r="I47" s="56">
        <f t="shared" si="1"/>
        <v>84893.77013343219</v>
      </c>
      <c r="J47" s="12">
        <v>10.4126984126985</v>
      </c>
      <c r="K47" s="12">
        <v>11.1805555555556</v>
      </c>
      <c r="L47" s="13">
        <v>11.948412698412801</v>
      </c>
    </row>
    <row r="48" spans="1:12" ht="18.75" customHeight="1" x14ac:dyDescent="0.2">
      <c r="A48" s="10"/>
      <c r="B48" s="7">
        <v>2008</v>
      </c>
      <c r="C48" s="48">
        <v>451.01727987832771</v>
      </c>
      <c r="D48" s="48" t="e">
        <f>NA()</f>
        <v>#N/A</v>
      </c>
      <c r="E48" s="48">
        <v>1428.5863365890261</v>
      </c>
      <c r="F48" s="48" t="e">
        <f>NA()</f>
        <v>#N/A</v>
      </c>
      <c r="G48" s="48">
        <v>648.73775091523828</v>
      </c>
      <c r="H48" s="51" t="e">
        <f>NA()</f>
        <v>#N/A</v>
      </c>
      <c r="I48" s="55">
        <f t="shared" si="1"/>
        <v>83311.558876139447</v>
      </c>
      <c r="J48" s="8">
        <v>7.4801587301587604</v>
      </c>
      <c r="K48" s="8">
        <v>7.81944444444445</v>
      </c>
      <c r="L48" s="9">
        <v>8.1587301587301599</v>
      </c>
    </row>
    <row r="49" spans="1:12" ht="18.75" customHeight="1" x14ac:dyDescent="0.2">
      <c r="A49" s="10"/>
      <c r="B49" s="11">
        <v>2009</v>
      </c>
      <c r="C49" s="49">
        <v>394.66196876275086</v>
      </c>
      <c r="D49" s="49" t="e">
        <f>NA()</f>
        <v>#N/A</v>
      </c>
      <c r="E49" s="49">
        <v>1330.5789512067217</v>
      </c>
      <c r="F49" s="49" t="e">
        <f>NA()</f>
        <v>#N/A</v>
      </c>
      <c r="G49" s="49">
        <v>660.52674044719868</v>
      </c>
      <c r="H49" s="52" t="e">
        <f>NA()</f>
        <v>#N/A</v>
      </c>
      <c r="I49" s="56">
        <f t="shared" si="1"/>
        <v>80113.330041847992</v>
      </c>
      <c r="J49" s="12">
        <v>4.5476190476190599</v>
      </c>
      <c r="K49" s="12">
        <v>4.4583333333333499</v>
      </c>
      <c r="L49" s="13">
        <v>4.3690476190476604</v>
      </c>
    </row>
    <row r="50" spans="1:12" ht="18.75" customHeight="1" x14ac:dyDescent="0.2">
      <c r="A50" s="10"/>
      <c r="B50" s="7">
        <v>2010</v>
      </c>
      <c r="C50" s="48">
        <v>409.16325911146896</v>
      </c>
      <c r="D50" s="48" t="e">
        <f>NA()</f>
        <v>#N/A</v>
      </c>
      <c r="E50" s="48">
        <v>1355.209137379082</v>
      </c>
      <c r="F50" s="48" t="e">
        <f>NA()</f>
        <v>#N/A</v>
      </c>
      <c r="G50" s="48">
        <v>641.30380343631191</v>
      </c>
      <c r="H50" s="51" t="e">
        <f>NA()</f>
        <v>#N/A</v>
      </c>
      <c r="I50" s="55">
        <f t="shared" si="1"/>
        <v>79971.173194438961</v>
      </c>
      <c r="J50" s="8">
        <v>20.595238095238098</v>
      </c>
      <c r="K50" s="8">
        <v>22.595238095238098</v>
      </c>
      <c r="L50" s="9">
        <v>24.595238095238098</v>
      </c>
    </row>
    <row r="51" spans="1:12" ht="18.75" customHeight="1" x14ac:dyDescent="0.2">
      <c r="A51" s="10"/>
      <c r="B51" s="11">
        <v>2011</v>
      </c>
      <c r="C51" s="49">
        <v>395.45290148102083</v>
      </c>
      <c r="D51" s="49" t="e">
        <f>NA()</f>
        <v>#N/A</v>
      </c>
      <c r="E51" s="49">
        <v>1338.3037120252732</v>
      </c>
      <c r="F51" s="49" t="e">
        <f>NA()</f>
        <v>#N/A</v>
      </c>
      <c r="G51" s="49">
        <v>671.19862404375078</v>
      </c>
      <c r="H51" s="52" t="e">
        <f>NA()</f>
        <v>#N/A</v>
      </c>
      <c r="I51" s="56">
        <f t="shared" si="1"/>
        <v>80933.734130926619</v>
      </c>
      <c r="J51" s="12">
        <v>20.797619047619101</v>
      </c>
      <c r="K51" s="12">
        <v>22.797619047619101</v>
      </c>
      <c r="L51" s="13">
        <v>24.797619047619101</v>
      </c>
    </row>
    <row r="52" spans="1:12" ht="18.75" customHeight="1" x14ac:dyDescent="0.2">
      <c r="A52" s="10"/>
      <c r="B52" s="7">
        <v>2012</v>
      </c>
      <c r="C52" s="48">
        <v>375.3856177848179</v>
      </c>
      <c r="D52" s="48" t="e">
        <f>NA()</f>
        <v>#N/A</v>
      </c>
      <c r="E52" s="48">
        <v>1305.1063704803339</v>
      </c>
      <c r="F52" s="48" t="e">
        <f>NA()</f>
        <v>#N/A</v>
      </c>
      <c r="G52" s="48">
        <v>659.31991822731845</v>
      </c>
      <c r="H52" s="51" t="e">
        <f>NA()</f>
        <v>#N/A</v>
      </c>
      <c r="I52" s="55">
        <f t="shared" si="1"/>
        <v>78886.202776520222</v>
      </c>
      <c r="J52" s="8">
        <v>7.3333333333333304</v>
      </c>
      <c r="K52" s="8">
        <v>7.6333333333333302</v>
      </c>
      <c r="L52" s="9">
        <v>7.93333333333333</v>
      </c>
    </row>
    <row r="53" spans="1:12" ht="18.75" customHeight="1" x14ac:dyDescent="0.2">
      <c r="A53" s="10"/>
      <c r="B53" s="11">
        <v>2013</v>
      </c>
      <c r="C53" s="49">
        <v>365.66244337404504</v>
      </c>
      <c r="D53" s="49" t="e">
        <f>NA()</f>
        <v>#N/A</v>
      </c>
      <c r="E53" s="49">
        <v>1306.7981733934444</v>
      </c>
      <c r="F53" s="49" t="e">
        <f>NA()</f>
        <v>#N/A</v>
      </c>
      <c r="G53" s="49">
        <v>676.53916976769221</v>
      </c>
      <c r="H53" s="52" t="e">
        <f>NA()</f>
        <v>#N/A</v>
      </c>
      <c r="I53" s="56">
        <f t="shared" si="1"/>
        <v>79632.029049815377</v>
      </c>
      <c r="J53" s="12">
        <v>13</v>
      </c>
      <c r="K53" s="12">
        <v>14.5</v>
      </c>
      <c r="L53" s="13">
        <v>16</v>
      </c>
    </row>
    <row r="54" spans="1:12" ht="18.75" customHeight="1" x14ac:dyDescent="0.2">
      <c r="A54" s="10"/>
      <c r="B54" s="7">
        <v>2014</v>
      </c>
      <c r="C54" s="48">
        <v>345.62314957599949</v>
      </c>
      <c r="D54" s="48" t="e">
        <f>NA()</f>
        <v>#N/A</v>
      </c>
      <c r="E54" s="48">
        <v>1270.8458039813777</v>
      </c>
      <c r="F54" s="48" t="e">
        <f>NA()</f>
        <v>#N/A</v>
      </c>
      <c r="G54" s="48">
        <v>679.23133550484067</v>
      </c>
      <c r="H54" s="51" t="e">
        <f>NA()</f>
        <v>#N/A</v>
      </c>
      <c r="I54" s="55">
        <f t="shared" si="1"/>
        <v>78382.590560958532</v>
      </c>
      <c r="J54" s="8">
        <v>13.3452380952381</v>
      </c>
      <c r="K54" s="8">
        <v>14.5416666666667</v>
      </c>
      <c r="L54" s="9">
        <v>15.738095238095299</v>
      </c>
    </row>
    <row r="55" spans="1:12" ht="18.75" customHeight="1" x14ac:dyDescent="0.2">
      <c r="A55" s="10"/>
      <c r="B55" s="11">
        <v>2015</v>
      </c>
      <c r="C55" s="49">
        <v>343.13877907615466</v>
      </c>
      <c r="D55" s="49" t="e">
        <f>NA()</f>
        <v>#N/A</v>
      </c>
      <c r="E55" s="49">
        <v>1247.2015955780023</v>
      </c>
      <c r="F55" s="49" t="e">
        <f>NA()</f>
        <v>#N/A</v>
      </c>
      <c r="G55" s="49">
        <v>689.16567689464921</v>
      </c>
      <c r="H55" s="52" t="e">
        <f>NA()</f>
        <v>#N/A</v>
      </c>
      <c r="I55" s="56">
        <f t="shared" si="1"/>
        <v>78375.322475260153</v>
      </c>
      <c r="J55" s="12">
        <v>10.4126984126985</v>
      </c>
      <c r="K55" s="12">
        <v>11.1805555555556</v>
      </c>
      <c r="L55" s="13">
        <v>11.948412698412801</v>
      </c>
    </row>
    <row r="56" spans="1:12" ht="18.75" customHeight="1" x14ac:dyDescent="0.2">
      <c r="A56" s="10"/>
      <c r="B56" s="7">
        <v>2016</v>
      </c>
      <c r="C56" s="48">
        <v>319.45983974452878</v>
      </c>
      <c r="D56" s="48" t="e">
        <f>NA()</f>
        <v>#N/A</v>
      </c>
      <c r="E56" s="48">
        <v>1221.3755671428853</v>
      </c>
      <c r="F56" s="48" t="e">
        <f>NA()</f>
        <v>#N/A</v>
      </c>
      <c r="G56" s="48">
        <v>681.04372696204894</v>
      </c>
      <c r="H56" s="51" t="e">
        <f>NA()</f>
        <v>#N/A</v>
      </c>
      <c r="I56" s="55">
        <f t="shared" si="1"/>
        <v>76596.158459642233</v>
      </c>
      <c r="J56" s="8">
        <v>7.4801587301587604</v>
      </c>
      <c r="K56" s="8">
        <v>7.81944444444445</v>
      </c>
      <c r="L56" s="9">
        <v>8.1587301587301599</v>
      </c>
    </row>
    <row r="57" spans="1:12" ht="18.75" customHeight="1" x14ac:dyDescent="0.2">
      <c r="A57" s="10"/>
      <c r="B57" s="11">
        <v>2017</v>
      </c>
      <c r="C57" s="49">
        <v>315.4278811021706</v>
      </c>
      <c r="D57" s="49" t="e">
        <f>NA()</f>
        <v>#N/A</v>
      </c>
      <c r="E57" s="49">
        <v>1184.3881866252441</v>
      </c>
      <c r="F57" s="49" t="e">
        <f>NA()</f>
        <v>#N/A</v>
      </c>
      <c r="G57" s="49">
        <v>673.20833578543966</v>
      </c>
      <c r="H57" s="52" t="e">
        <f>NA()</f>
        <v>#N/A</v>
      </c>
      <c r="I57" s="56">
        <f t="shared" si="1"/>
        <v>75205.180899224637</v>
      </c>
      <c r="J57" s="12">
        <v>4.5476190476190599</v>
      </c>
      <c r="K57" s="12">
        <v>4.4583333333333499</v>
      </c>
      <c r="L57" s="13">
        <v>4.3690476190476604</v>
      </c>
    </row>
  </sheetData>
  <sheetProtection selectLockedCells="1"/>
  <mergeCells count="7">
    <mergeCell ref="A10:A29"/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X37"/>
  <sheetViews>
    <sheetView showGridLines="0" tabSelected="1" topLeftCell="A7" zoomScale="130" zoomScaleNormal="130" workbookViewId="0">
      <selection activeCell="O19" sqref="O19"/>
    </sheetView>
  </sheetViews>
  <sheetFormatPr baseColWidth="10" defaultRowHeight="12.75" x14ac:dyDescent="0.2"/>
  <cols>
    <col min="1" max="1" width="5.7109375" style="20" customWidth="1"/>
    <col min="2" max="2" width="4.28515625" style="20" customWidth="1"/>
    <col min="3" max="3" width="1.7109375" style="20" customWidth="1"/>
    <col min="4" max="4" width="14" style="20" customWidth="1"/>
    <col min="5" max="5" width="1.7109375" style="20" customWidth="1"/>
    <col min="6" max="6" width="14" style="20" customWidth="1"/>
    <col min="7" max="7" width="1.7109375" style="20" customWidth="1"/>
    <col min="8" max="8" width="14" style="20" customWidth="1"/>
    <col min="9" max="9" width="1.7109375" style="20" customWidth="1"/>
    <col min="10" max="10" width="14" style="20" customWidth="1"/>
    <col min="11" max="11" width="1.7109375" style="20" customWidth="1"/>
    <col min="12" max="12" width="14" style="20" customWidth="1"/>
    <col min="13" max="13" width="3.140625" style="20" customWidth="1"/>
    <col min="14" max="14" width="1.42578125" style="20" customWidth="1"/>
    <col min="15" max="15" width="15.140625" style="20" customWidth="1"/>
    <col min="16" max="16" width="2.5703125" style="19" customWidth="1"/>
    <col min="17" max="19" width="11.7109375" style="19" customWidth="1"/>
    <col min="20" max="20" width="4" style="19" customWidth="1"/>
    <col min="21" max="22" width="11.7109375" style="19" customWidth="1"/>
    <col min="23" max="23" width="19.140625" style="19" customWidth="1"/>
    <col min="24" max="24" width="2.5703125" style="19" customWidth="1"/>
    <col min="25" max="16384" width="11.42578125" style="19"/>
  </cols>
  <sheetData>
    <row r="1" spans="1:24" ht="20.25" customHeight="1" x14ac:dyDescent="0.2"/>
    <row r="2" spans="1:24" ht="20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P2" s="65" t="s">
        <v>10</v>
      </c>
      <c r="Q2" s="66"/>
      <c r="R2" s="66"/>
      <c r="S2" s="66"/>
      <c r="T2" s="66"/>
      <c r="U2" s="66"/>
      <c r="V2" s="66"/>
      <c r="W2" s="66"/>
      <c r="X2" s="67"/>
    </row>
    <row r="3" spans="1:24" ht="18.7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P3" s="22"/>
      <c r="Q3" s="23"/>
      <c r="R3" s="24"/>
      <c r="S3" s="23"/>
      <c r="T3" s="23"/>
      <c r="U3" s="24"/>
      <c r="V3" s="23"/>
      <c r="W3" s="23"/>
      <c r="X3" s="25"/>
    </row>
    <row r="4" spans="1:24" ht="15.9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P4" s="22"/>
      <c r="Q4" s="23"/>
      <c r="R4" s="23"/>
      <c r="S4" s="23"/>
      <c r="T4" s="23"/>
      <c r="U4" s="23"/>
      <c r="V4" s="23"/>
      <c r="W4" s="23"/>
      <c r="X4" s="25"/>
    </row>
    <row r="5" spans="1:24" ht="7.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P5" s="27"/>
      <c r="Q5" s="28"/>
      <c r="R5" s="28"/>
      <c r="S5" s="28"/>
      <c r="T5" s="28"/>
      <c r="U5" s="28"/>
      <c r="V5" s="28"/>
      <c r="W5" s="28"/>
      <c r="X5" s="29"/>
    </row>
    <row r="6" spans="1:24" ht="16.5" customHeight="1" x14ac:dyDescent="0.2">
      <c r="B6" s="30"/>
      <c r="P6" s="27"/>
      <c r="Q6" s="28"/>
      <c r="R6" s="28"/>
      <c r="S6" s="28"/>
      <c r="T6" s="28"/>
      <c r="U6" s="28"/>
      <c r="V6" s="28"/>
      <c r="W6" s="28"/>
      <c r="X6" s="29"/>
    </row>
    <row r="7" spans="1:24" ht="16.5" customHeight="1" x14ac:dyDescent="0.2">
      <c r="B7" s="30"/>
      <c r="P7" s="27"/>
      <c r="Q7" s="28"/>
      <c r="R7" s="28"/>
      <c r="S7" s="28"/>
      <c r="T7" s="28"/>
      <c r="U7" s="28"/>
      <c r="V7" s="28"/>
      <c r="W7" s="28"/>
      <c r="X7" s="29"/>
    </row>
    <row r="8" spans="1:24" ht="16.5" customHeight="1" x14ac:dyDescent="0.2">
      <c r="B8" s="30"/>
      <c r="P8" s="27"/>
      <c r="Q8" s="28"/>
      <c r="R8" s="28"/>
      <c r="S8" s="28"/>
      <c r="T8" s="28"/>
      <c r="U8" s="28"/>
      <c r="V8" s="28"/>
      <c r="W8" s="28"/>
      <c r="X8" s="29"/>
    </row>
    <row r="9" spans="1:24" ht="16.5" customHeight="1" x14ac:dyDescent="0.2">
      <c r="B9" s="30"/>
      <c r="P9" s="27"/>
      <c r="Q9" s="28"/>
      <c r="R9" s="28"/>
      <c r="S9" s="28"/>
      <c r="T9" s="28"/>
      <c r="U9" s="28"/>
      <c r="V9" s="28"/>
      <c r="W9" s="28"/>
      <c r="X9" s="29"/>
    </row>
    <row r="10" spans="1:24" ht="16.5" customHeight="1" x14ac:dyDescent="0.2">
      <c r="B10" s="30"/>
      <c r="P10" s="27"/>
      <c r="Q10" s="28"/>
      <c r="R10" s="28"/>
      <c r="S10" s="28"/>
      <c r="T10" s="28"/>
      <c r="U10" s="28"/>
      <c r="V10" s="28"/>
      <c r="W10" s="28"/>
      <c r="X10" s="29"/>
    </row>
    <row r="11" spans="1:24" ht="16.5" customHeight="1" x14ac:dyDescent="0.2">
      <c r="B11" s="30"/>
      <c r="P11" s="27"/>
      <c r="Q11" s="31" t="s">
        <v>7</v>
      </c>
      <c r="R11" s="28"/>
      <c r="S11" s="28"/>
      <c r="T11" s="28"/>
      <c r="U11" s="28"/>
      <c r="V11" s="28"/>
      <c r="W11" s="28"/>
      <c r="X11" s="29"/>
    </row>
    <row r="12" spans="1:24" ht="16.5" customHeight="1" x14ac:dyDescent="0.2">
      <c r="B12" s="30"/>
      <c r="P12" s="27"/>
      <c r="Q12" s="28"/>
      <c r="R12" s="28"/>
      <c r="S12" s="28"/>
      <c r="T12" s="28"/>
      <c r="U12" s="28"/>
      <c r="V12" s="28"/>
      <c r="W12" s="28"/>
      <c r="X12" s="29"/>
    </row>
    <row r="13" spans="1:24" ht="17.25" customHeight="1" x14ac:dyDescent="0.2">
      <c r="B13" s="30"/>
      <c r="P13" s="27"/>
      <c r="Q13" s="31" t="s">
        <v>8</v>
      </c>
      <c r="R13" s="28"/>
      <c r="S13" s="28"/>
      <c r="T13" s="28"/>
      <c r="U13" s="28"/>
      <c r="V13" s="28"/>
      <c r="W13" s="28"/>
      <c r="X13" s="29"/>
    </row>
    <row r="14" spans="1:24" ht="16.5" customHeight="1" x14ac:dyDescent="0.2">
      <c r="B14" s="30"/>
      <c r="P14" s="27"/>
      <c r="Q14" s="28"/>
      <c r="R14" s="28"/>
      <c r="S14" s="28"/>
      <c r="T14" s="28"/>
      <c r="U14" s="28"/>
      <c r="V14" s="28"/>
      <c r="W14" s="28"/>
      <c r="X14" s="29"/>
    </row>
    <row r="15" spans="1:24" ht="16.5" customHeight="1" x14ac:dyDescent="0.2">
      <c r="B15" s="30"/>
      <c r="P15" s="27"/>
      <c r="Q15" s="28"/>
      <c r="R15" s="31" t="s">
        <v>9</v>
      </c>
      <c r="S15" s="28"/>
      <c r="T15" s="28"/>
      <c r="U15" s="31" t="s">
        <v>9</v>
      </c>
      <c r="V15" s="28"/>
      <c r="W15" s="28"/>
      <c r="X15" s="29"/>
    </row>
    <row r="16" spans="1:24" ht="16.5" customHeight="1" x14ac:dyDescent="0.2">
      <c r="B16" s="30"/>
      <c r="P16" s="27"/>
      <c r="Q16" s="28"/>
      <c r="R16" s="28"/>
      <c r="S16" s="28"/>
      <c r="T16" s="28"/>
      <c r="U16" s="28"/>
      <c r="V16" s="28"/>
      <c r="W16" s="28"/>
      <c r="X16" s="29"/>
    </row>
    <row r="17" spans="1:24" ht="16.5" customHeight="1" x14ac:dyDescent="0.2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27"/>
      <c r="Q17" s="28"/>
      <c r="R17" s="28"/>
      <c r="S17" s="28"/>
      <c r="T17" s="28"/>
      <c r="U17" s="28"/>
      <c r="V17" s="28"/>
      <c r="W17" s="28"/>
      <c r="X17" s="29"/>
    </row>
    <row r="18" spans="1:24" ht="22.5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27"/>
      <c r="Q18" s="28"/>
      <c r="R18" s="28"/>
      <c r="S18" s="28"/>
      <c r="T18" s="28"/>
      <c r="U18" s="28"/>
      <c r="V18" s="28"/>
      <c r="W18" s="28"/>
      <c r="X18" s="29"/>
    </row>
    <row r="19" spans="1:24" ht="87" customHeight="1" x14ac:dyDescent="0.2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2"/>
      <c r="O19" s="32"/>
      <c r="P19" s="36"/>
      <c r="Q19" s="37"/>
      <c r="R19" s="37"/>
      <c r="S19" s="37"/>
      <c r="T19" s="37"/>
      <c r="U19" s="37"/>
      <c r="V19" s="37"/>
      <c r="W19" s="37"/>
      <c r="X19" s="38"/>
    </row>
    <row r="20" spans="1:24" ht="9" customHeight="1" x14ac:dyDescent="0.2">
      <c r="A20" s="34"/>
      <c r="B20" s="35"/>
      <c r="C20" s="34"/>
      <c r="D20" s="64"/>
      <c r="E20" s="34"/>
      <c r="F20" s="64"/>
      <c r="G20" s="34"/>
      <c r="H20" s="64"/>
      <c r="I20" s="34"/>
      <c r="J20" s="64"/>
      <c r="K20" s="34"/>
      <c r="L20" s="64"/>
      <c r="M20" s="34"/>
      <c r="N20" s="32"/>
      <c r="O20" s="32"/>
    </row>
    <row r="21" spans="1:24" ht="11.25" customHeight="1" x14ac:dyDescent="0.2">
      <c r="A21" s="34"/>
      <c r="B21" s="35"/>
      <c r="C21" s="34"/>
      <c r="D21" s="64"/>
      <c r="E21" s="34"/>
      <c r="F21" s="64"/>
      <c r="G21" s="34"/>
      <c r="H21" s="64"/>
      <c r="I21" s="34"/>
      <c r="J21" s="64"/>
      <c r="K21" s="34"/>
      <c r="L21" s="64"/>
      <c r="M21" s="34"/>
      <c r="N21" s="32"/>
      <c r="O21" s="32"/>
    </row>
    <row r="22" spans="1:24" ht="3.75" customHeight="1" x14ac:dyDescent="0.2">
      <c r="A22" s="34"/>
      <c r="B22" s="35"/>
      <c r="C22" s="34"/>
      <c r="D22" s="39"/>
      <c r="E22" s="34"/>
      <c r="F22" s="39"/>
      <c r="G22" s="34"/>
      <c r="H22" s="39"/>
      <c r="I22" s="34"/>
      <c r="J22" s="39"/>
      <c r="K22" s="34"/>
      <c r="L22" s="39"/>
      <c r="M22" s="34"/>
      <c r="N22" s="32"/>
      <c r="O22" s="32"/>
    </row>
    <row r="23" spans="1:24" ht="9" customHeight="1" x14ac:dyDescent="0.2">
      <c r="A23" s="34"/>
      <c r="B23" s="35"/>
      <c r="C23" s="34"/>
      <c r="D23" s="64"/>
      <c r="E23" s="34"/>
      <c r="F23" s="64"/>
      <c r="G23" s="34"/>
      <c r="H23" s="64"/>
      <c r="I23" s="34"/>
      <c r="J23" s="64"/>
      <c r="K23" s="34"/>
      <c r="L23" s="64"/>
      <c r="M23" s="34"/>
      <c r="N23" s="32"/>
      <c r="O23" s="32"/>
    </row>
    <row r="24" spans="1:24" ht="9" customHeight="1" x14ac:dyDescent="0.2">
      <c r="A24" s="34"/>
      <c r="B24" s="35"/>
      <c r="C24" s="34"/>
      <c r="D24" s="64"/>
      <c r="E24" s="34"/>
      <c r="F24" s="64"/>
      <c r="G24" s="34"/>
      <c r="H24" s="64"/>
      <c r="I24" s="34"/>
      <c r="J24" s="64"/>
      <c r="K24" s="34"/>
      <c r="L24" s="64"/>
      <c r="M24" s="34"/>
      <c r="N24" s="32"/>
      <c r="O24" s="32"/>
    </row>
    <row r="25" spans="1:24" ht="16.5" customHeight="1" x14ac:dyDescent="0.2">
      <c r="A25" s="32"/>
      <c r="B25" s="33"/>
      <c r="C25" s="40"/>
      <c r="D25" s="40"/>
      <c r="E25" s="40"/>
      <c r="F25" s="40"/>
      <c r="G25" s="40"/>
      <c r="H25" s="40"/>
      <c r="I25" s="40"/>
      <c r="J25" s="40"/>
      <c r="K25" s="40"/>
      <c r="L25" s="32"/>
      <c r="M25" s="32"/>
      <c r="N25" s="32"/>
      <c r="O25" s="32"/>
    </row>
    <row r="26" spans="1:24" ht="21.75" customHeight="1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</row>
    <row r="27" spans="1:24" ht="6.75" customHeight="1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1:24" ht="6" customHeight="1" x14ac:dyDescent="0.2">
      <c r="A28" s="42"/>
      <c r="B28" s="42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24" ht="4.5" customHeight="1" x14ac:dyDescent="0.2">
      <c r="A29" s="42"/>
      <c r="B29" s="42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24" ht="6" customHeight="1" x14ac:dyDescent="0.2">
      <c r="A30" s="42"/>
      <c r="B30" s="42"/>
      <c r="C30" s="42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1:24" ht="6.75" customHeight="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pans="1:24" ht="4.5" customHeight="1" x14ac:dyDescent="0.2">
      <c r="A32" s="32"/>
      <c r="B32" s="32"/>
      <c r="C32" s="32"/>
      <c r="D32" s="32"/>
      <c r="E32" s="32"/>
      <c r="F32" s="32"/>
      <c r="G32" s="44"/>
      <c r="H32" s="44"/>
      <c r="I32" s="44"/>
      <c r="J32" s="44"/>
      <c r="K32" s="44"/>
      <c r="L32" s="32"/>
      <c r="M32" s="32"/>
      <c r="N32" s="32"/>
      <c r="O32" s="32"/>
    </row>
    <row r="33" spans="1:15" ht="18" customHeight="1" x14ac:dyDescent="0.2">
      <c r="A33" s="45"/>
      <c r="B33" s="45"/>
      <c r="C33" s="45"/>
      <c r="D33" s="45"/>
      <c r="E33" s="45"/>
      <c r="F33" s="44"/>
      <c r="G33" s="44"/>
      <c r="H33" s="44"/>
      <c r="I33" s="44"/>
      <c r="J33" s="44"/>
      <c r="K33" s="44"/>
      <c r="L33" s="32"/>
      <c r="M33" s="32"/>
      <c r="N33" s="32"/>
      <c r="O33" s="32"/>
    </row>
    <row r="34" spans="1:15" x14ac:dyDescent="0.2">
      <c r="A34" s="45"/>
      <c r="B34" s="45"/>
      <c r="C34" s="45"/>
      <c r="D34" s="45"/>
      <c r="E34" s="45"/>
      <c r="F34" s="44"/>
      <c r="G34" s="44"/>
      <c r="H34" s="44"/>
      <c r="I34" s="44"/>
      <c r="J34" s="44"/>
      <c r="K34" s="44"/>
      <c r="L34" s="32"/>
      <c r="M34" s="32"/>
      <c r="N34" s="32"/>
      <c r="O34" s="32"/>
    </row>
    <row r="35" spans="1:15" x14ac:dyDescent="0.2">
      <c r="A35" s="45"/>
      <c r="B35" s="45"/>
      <c r="C35" s="45"/>
      <c r="D35" s="45"/>
      <c r="E35" s="45"/>
      <c r="F35" s="44"/>
      <c r="G35" s="44"/>
      <c r="H35" s="44"/>
      <c r="I35" s="44"/>
      <c r="J35" s="44"/>
      <c r="K35" s="44"/>
      <c r="L35" s="32"/>
      <c r="M35" s="32"/>
      <c r="N35" s="32"/>
      <c r="O35" s="32"/>
    </row>
    <row r="36" spans="1:1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1:1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7707226476D040B5DA6A9FC353B842" ma:contentTypeVersion="0" ma:contentTypeDescription="Ein neues Dokument erstellen." ma:contentTypeScope="" ma:versionID="12c9d3989c9f893801ea24ce27e721e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30A246-BF3F-4EAB-B8E1-D0B03115F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Punktliniendiagramm</vt:lpstr>
      <vt:lpstr>Punktliniendiagramm!Druckbereich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Gniffke, Patrick</dc:creator>
  <cp:lastModifiedBy>Schütze, Gudrun</cp:lastModifiedBy>
  <cp:lastPrinted>2013-06-13T23:31:37Z</cp:lastPrinted>
  <dcterms:created xsi:type="dcterms:W3CDTF">2010-08-25T11:28:54Z</dcterms:created>
  <dcterms:modified xsi:type="dcterms:W3CDTF">2019-11-22T15:13:45Z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0x010100C07707226476D040B5DA6A9FC353B842</vt:lpwstr>
  </property>
</Properties>
</file>