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uba\gruppen\I1.6\Int\DATEN-ZUR-UMWELT\_Indikatoren-ARTIKEL\04_FLAECHE-BODEN-LANDOEKO\TERR-03_SuV\"/>
    </mc:Choice>
  </mc:AlternateContent>
  <xr:revisionPtr revIDLastSave="0" documentId="13_ncr:1_{4E96A180-A3BA-479B-ACCC-AA4C4F7EFAE6}" xr6:coauthVersionLast="47" xr6:coauthVersionMax="47" xr10:uidLastSave="{00000000-0000-0000-0000-000000000000}"/>
  <bookViews>
    <workbookView xWindow="-120" yWindow="-120" windowWidth="29040" windowHeight="15240" tabRatio="601" activeTab="2" xr2:uid="{00000000-000D-0000-FFFF-FFFF00000000}"/>
  </bookViews>
  <sheets>
    <sheet name="Daten" sheetId="1" r:id="rId1"/>
    <sheet name="Diagramm" sheetId="19" r:id="rId2"/>
    <sheet name="Diagramm ENGLISCH" sheetId="21" r:id="rId3"/>
  </sheets>
  <definedNames>
    <definedName name="Beschriftung" localSheetId="2">OFFSET(Daten!#REF!,0,0,COUNTA(Daten!#REF!),-1)</definedName>
    <definedName name="Beschriftung">OFFSET(Daten!#REF!,0,0,COUNTA(Daten!#REF!),-1)</definedName>
    <definedName name="Daten01" localSheetId="2">OFFSET(Daten!#REF!,0,0,COUNTA(Daten!#REF!),-1)</definedName>
    <definedName name="Daten01">OFFSET(Daten!#REF!,0,0,COUNTA(Daten!#REF!),-1)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Diagramm!$B$1:$N$25</definedName>
    <definedName name="Print_Area" localSheetId="2">'Diagramm ENGLISCH'!$B$1:$N$25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8" i="1"/>
  <c r="J37" i="1"/>
  <c r="J36" i="1"/>
  <c r="S5" i="1" l="1"/>
  <c r="H39" i="1" l="1"/>
  <c r="J15" i="1" l="1"/>
  <c r="F37" i="1" l="1"/>
  <c r="F36" i="1"/>
  <c r="J16" i="1" l="1"/>
  <c r="J17" i="1"/>
  <c r="J18" i="1"/>
  <c r="J19" i="1"/>
  <c r="J20" i="1"/>
  <c r="J21" i="1"/>
  <c r="J22" i="1"/>
  <c r="J23" i="1"/>
  <c r="J24" i="1"/>
  <c r="J25" i="1"/>
  <c r="J26" i="1"/>
  <c r="J27" i="1"/>
  <c r="J28" i="1"/>
  <c r="J29" i="1"/>
  <c r="J30" i="1"/>
  <c r="J31" i="1"/>
  <c r="J32" i="1"/>
  <c r="J33" i="1"/>
  <c r="J34" i="1"/>
  <c r="J35" i="1"/>
  <c r="F38" i="1" l="1"/>
  <c r="S4" i="1" l="1"/>
  <c r="F15" i="1" l="1"/>
  <c r="F39" i="1"/>
  <c r="F40" i="1"/>
  <c r="F41" i="1"/>
  <c r="F42" i="1"/>
  <c r="F43" i="1"/>
  <c r="F44" i="1"/>
  <c r="F45" i="1"/>
  <c r="F46" i="1"/>
  <c r="F47" i="1"/>
  <c r="F48" i="1"/>
  <c r="F49" i="1"/>
  <c r="F16" i="1"/>
  <c r="F17" i="1"/>
  <c r="F18" i="1"/>
  <c r="F19" i="1"/>
  <c r="F20" i="1"/>
  <c r="F21" i="1"/>
  <c r="F22" i="1"/>
  <c r="F23" i="1"/>
  <c r="F24" i="1"/>
  <c r="F25" i="1"/>
  <c r="F26" i="1"/>
  <c r="F27" i="1"/>
  <c r="F28" i="1"/>
  <c r="F29" i="1"/>
  <c r="F30" i="1"/>
  <c r="F31" i="1"/>
  <c r="F32" i="1"/>
  <c r="F33" i="1"/>
  <c r="F34" i="1"/>
  <c r="C43" i="1"/>
  <c r="D43" i="1"/>
  <c r="E43" i="1"/>
  <c r="C44" i="1"/>
  <c r="D44" i="1"/>
  <c r="E44" i="1"/>
  <c r="C45" i="1"/>
  <c r="D45" i="1"/>
  <c r="E45" i="1"/>
  <c r="C46" i="1"/>
  <c r="D46" i="1"/>
  <c r="E46" i="1"/>
  <c r="C47" i="1"/>
  <c r="D47" i="1"/>
  <c r="E47" i="1"/>
  <c r="C48" i="1"/>
  <c r="D48" i="1"/>
  <c r="E48" i="1"/>
  <c r="C49" i="1"/>
  <c r="D49" i="1"/>
  <c r="E49" i="1"/>
  <c r="H35" i="1"/>
  <c r="I35" i="1"/>
  <c r="H36" i="1"/>
  <c r="I36" i="1"/>
  <c r="H37" i="1"/>
  <c r="I37" i="1"/>
  <c r="H38" i="1"/>
  <c r="I38" i="1"/>
  <c r="I39" i="1"/>
  <c r="H40" i="1"/>
  <c r="I40" i="1"/>
  <c r="H41" i="1"/>
  <c r="I41" i="1"/>
  <c r="H42" i="1"/>
  <c r="I42" i="1"/>
  <c r="G43" i="1"/>
  <c r="H43" i="1"/>
  <c r="I43" i="1"/>
  <c r="G44" i="1"/>
  <c r="H44" i="1"/>
  <c r="I44" i="1"/>
  <c r="G45" i="1"/>
  <c r="H45" i="1"/>
  <c r="I45" i="1"/>
  <c r="G46" i="1"/>
  <c r="H46" i="1"/>
  <c r="I46" i="1"/>
  <c r="G47" i="1"/>
  <c r="H47" i="1"/>
  <c r="I47" i="1"/>
  <c r="G48" i="1"/>
  <c r="H48" i="1"/>
  <c r="I48" i="1"/>
  <c r="G49" i="1"/>
  <c r="I34" i="1"/>
  <c r="I33" i="1"/>
  <c r="I32" i="1"/>
  <c r="I31" i="1"/>
  <c r="I30" i="1"/>
  <c r="I29" i="1"/>
  <c r="I28" i="1"/>
  <c r="I27" i="1"/>
  <c r="I26" i="1"/>
  <c r="I25" i="1"/>
  <c r="I24" i="1"/>
  <c r="I23" i="1"/>
  <c r="I22" i="1"/>
  <c r="I21" i="1"/>
  <c r="I20" i="1"/>
  <c r="I19" i="1"/>
  <c r="I18" i="1"/>
  <c r="I17" i="1"/>
  <c r="I16" i="1"/>
  <c r="I15" i="1"/>
  <c r="H34" i="1"/>
  <c r="H33" i="1"/>
  <c r="H32" i="1"/>
  <c r="H31" i="1"/>
  <c r="H30" i="1"/>
  <c r="H29" i="1"/>
  <c r="H28" i="1"/>
  <c r="H27" i="1"/>
  <c r="H26" i="1"/>
  <c r="H25" i="1"/>
  <c r="H24" i="1"/>
  <c r="H23" i="1"/>
  <c r="H22" i="1"/>
  <c r="H21" i="1"/>
  <c r="H20" i="1"/>
  <c r="H19" i="1"/>
  <c r="H18" i="1"/>
  <c r="H17" i="1"/>
  <c r="H16" i="1"/>
  <c r="H15" i="1"/>
  <c r="J48" i="1" l="1"/>
  <c r="J46" i="1"/>
  <c r="J44" i="1"/>
  <c r="J42" i="1"/>
  <c r="J49" i="1"/>
  <c r="J47" i="1"/>
  <c r="J45" i="1"/>
  <c r="J43" i="1"/>
  <c r="J41" i="1"/>
</calcChain>
</file>

<file path=xl/sharedStrings.xml><?xml version="1.0" encoding="utf-8"?>
<sst xmlns="http://schemas.openxmlformats.org/spreadsheetml/2006/main" count="45" uniqueCount="39">
  <si>
    <t>Quelle:</t>
  </si>
  <si>
    <t>Hauptitel:</t>
  </si>
  <si>
    <t>Untertitel:</t>
  </si>
  <si>
    <t>Fußnote:</t>
  </si>
  <si>
    <t>Trennlinie horizontal gepunktet</t>
  </si>
  <si>
    <t>Trennlinie horizontal</t>
  </si>
  <si>
    <t>Trennlinie vertikal gepunktet</t>
  </si>
  <si>
    <t>Zusätzliche Grafikelemente</t>
  </si>
  <si>
    <t>Achsenbezeichnung 1:</t>
  </si>
  <si>
    <t>Verkehrsfläche</t>
  </si>
  <si>
    <t>Trend (gleitender Vierjahresdurchschnitt)</t>
  </si>
  <si>
    <t>1993-
1996</t>
  </si>
  <si>
    <t>Anstieg der Siedlungs- und Verkehrsfläche*</t>
  </si>
  <si>
    <t>Ziele 
2030**</t>
  </si>
  <si>
    <t>Ziele**</t>
  </si>
  <si>
    <t>Ziel IUP**</t>
  </si>
  <si>
    <t>Main heading:</t>
  </si>
  <si>
    <t>Land-take for settlements and transport infrastructure*</t>
  </si>
  <si>
    <t>Name of axis 1:</t>
  </si>
  <si>
    <t>Hectares per day</t>
  </si>
  <si>
    <t>Source:</t>
  </si>
  <si>
    <t>Footnote:</t>
  </si>
  <si>
    <t>Transport infrastructure</t>
  </si>
  <si>
    <t>Trend (moving four-years average)</t>
  </si>
  <si>
    <t>Targets**</t>
  </si>
  <si>
    <t>Target IUP**</t>
  </si>
  <si>
    <t>Hektar pro Tag</t>
  </si>
  <si>
    <t>Siedlungs- und Verkehrsfläche gesamt ***</t>
  </si>
  <si>
    <t>Land-take for settlements and transport infrastructure total ***</t>
  </si>
  <si>
    <t>Wohnbau, Industrie und Gewerbe (ohne Abbauland), Öffentliche Einrichtungen</t>
  </si>
  <si>
    <t>Sport-, Freizeit- und Erholungsfläche, Friedhof</t>
  </si>
  <si>
    <t xml:space="preserve">Housing, industry and commerce (excluding extraction areas), public facilities
</t>
  </si>
  <si>
    <t>Area for sports, leisure and recreation, cemetery</t>
  </si>
  <si>
    <t>Siedlungs- und Verkehrsfläche gesamt</t>
  </si>
  <si>
    <t>Berechnung</t>
  </si>
  <si>
    <t>Werte aus Statistisches Bundesamt 2025, Anstieg der Siedlungs- und Verkehrsfläche (gleitender Vierjahresdurchschnitt) und Anstieg der Unterarten der Siedlungs- und Verkehrsfläche (Jahreswerte)</t>
  </si>
  <si>
    <t>Values from Federal Statistical Office 2025, Increase in settlement and transport area (moving 4-year average) and increase of sub-types in settlement and transport area (yearly basis)  (in German only)</t>
  </si>
  <si>
    <t>* Die Flächenerhebung beruht auf der Auswertung der Liegenschaftskataster der Länder. Aufgrund von Umstellungsarbeiten in den Katastern (Umschlüsselung der Nutzungsarten im Zuge der Digitalisierung) ist die Darstellung der Flächenzunahme ab 2004 verzerrt. Neben den regulären Ergebnissen des Jahres 2023 und deren gleitendem Vierjahresdurchschnitt (2020 bis 2023) wurden die Ergebnisse der Jahre 2020 bis 2022 und deren gleitende Vierjahresdurchschnitte außerplanmäßig revidiert. Mehr dazu unter: https://www.destatis.de/DE/Presse/Pressemitteilungen/2025/08/PD25_286_412.html. 
** Ziele 2030: "unter 30 Hektar pro Tag" in der Deutschen Nachhaltigkeitsstrategie, Neuauflage 2016"; "20 Hektar pro Tag" im Integrierten Umweltprogramm 2030.
*** Ab 2016 entfällt aufgrund der Umstellung von automatisierten Liegenschaftsbuch (ALB) auf das automatisierte Liegenschaftskataster-Informationssystem (ALKIS) die Unterscheidung zwischen "Gebäude- und Freifläche" sowie "Betriebsfläche ohne Abbauland". Dadurch ist derzeit der Zeitvergleich beeinträchtigt und die Berechnung von Veränderungen wird erschwert. Die nach der Umstellung ermittelte Siedlungs- und Verkehrsfläche enthält weitgehend dieselben Nutzungsarten wie zuvor. Weitere Informationen unter www.bmu.de/WS2220#c10929.</t>
  </si>
  <si>
    <t>* Land use survey is based on the evaluation of the states' (Länder) land registry. Data on increase in land-take for settlement and transport infrastructure have been distorted from 2004 due to a change-over in land registries (recoding land use types in course of digitalisation). In addition to the regular results for 2023 and the moving four-year average (2020 to 2023), the results for 2020 to 2022 and their moving four-year averages were revised unscheduled. More information can be found at: https://www.destatis.de/DE/Presse/Pressemitteilungen/2025/08/PD25_286_412.html.
** Targets 2030: 'below 30 hectares per day': German Sustainable Development Strategy, revised 2016; 20 hectares per day: Integrated Environmental Programme 2030
*** Since 2016, the distinction between "buildings and adjacent open areas" and "operating area excluding extraction areas" has become obsolete due to the switch from the automated property book (ALB) to the automated real estate cadastre information system (ALKIS). This means that time comparison is currently impaired and the calculation of changes is made more difficult. The settlement and traffic area determined after the changes contain largely the same types of use as before. Further information is available at www.bmu.de/WS2220#c10929.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</si>
</sst>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3"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3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dotted">
        <color theme="1"/>
      </left>
      <right/>
      <top/>
      <bottom style="thin">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1" fillId="0" borderId="0"/>
  </cellStyleXfs>
  <cellXfs count="70">
    <xf numFmtId="0" fontId="0" fillId="0" borderId="0" xfId="0"/>
    <xf numFmtId="0" fontId="0" fillId="0" borderId="0" xfId="0" applyBorder="1"/>
    <xf numFmtId="0" fontId="21" fillId="0" borderId="0" xfId="0" applyFont="1" applyBorder="1" applyAlignment="1"/>
    <xf numFmtId="0" fontId="21" fillId="0" borderId="0" xfId="0" applyFont="1" applyBorder="1" applyAlignment="1">
      <alignment horizontal="right" indent="1"/>
    </xf>
    <xf numFmtId="0" fontId="22" fillId="0" borderId="0" xfId="0" applyFont="1" applyBorder="1" applyAlignment="1"/>
    <xf numFmtId="0" fontId="23" fillId="0" borderId="0" xfId="0" applyFont="1" applyBorder="1" applyAlignment="1"/>
    <xf numFmtId="0" fontId="28" fillId="24" borderId="0" xfId="0" applyFont="1" applyFill="1" applyProtection="1"/>
    <xf numFmtId="0" fontId="28" fillId="24" borderId="0" xfId="0" applyFont="1" applyFill="1"/>
    <xf numFmtId="0" fontId="28" fillId="24" borderId="0" xfId="0" applyFont="1" applyFill="1" applyBorder="1" applyProtection="1"/>
    <xf numFmtId="0" fontId="29" fillId="24" borderId="0" xfId="0" applyFont="1" applyFill="1" applyBorder="1" applyAlignment="1" applyProtection="1"/>
    <xf numFmtId="0" fontId="27" fillId="24" borderId="21" xfId="0" applyFont="1" applyFill="1" applyBorder="1" applyAlignment="1">
      <alignment horizontal="left" vertical="center" wrapText="1"/>
    </xf>
    <xf numFmtId="0" fontId="27" fillId="26" borderId="21" xfId="0" applyFont="1" applyFill="1" applyBorder="1" applyAlignment="1">
      <alignment horizontal="left" vertical="center" wrapText="1"/>
    </xf>
    <xf numFmtId="0" fontId="31" fillId="25" borderId="14" xfId="0" applyFont="1" applyFill="1" applyBorder="1" applyAlignment="1">
      <alignment horizontal="right" vertical="center"/>
    </xf>
    <xf numFmtId="0" fontId="31" fillId="25" borderId="15" xfId="0" applyFont="1" applyFill="1" applyBorder="1" applyAlignment="1">
      <alignment horizontal="right" vertical="center"/>
    </xf>
    <xf numFmtId="0" fontId="0" fillId="24" borderId="0" xfId="0" applyFill="1" applyBorder="1"/>
    <xf numFmtId="0" fontId="21" fillId="24" borderId="0" xfId="0" applyFont="1" applyFill="1" applyBorder="1" applyAlignment="1">
      <alignment horizontal="right" indent="1"/>
    </xf>
    <xf numFmtId="0" fontId="0" fillId="24" borderId="0" xfId="0" applyFill="1" applyBorder="1" applyProtection="1"/>
    <xf numFmtId="0" fontId="21"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1"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1"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164" fontId="25" fillId="24" borderId="0" xfId="0" applyNumberFormat="1" applyFont="1" applyFill="1" applyBorder="1" applyAlignment="1">
      <alignment vertical="top" wrapText="1"/>
    </xf>
    <xf numFmtId="0" fontId="24" fillId="24" borderId="0" xfId="0" applyFont="1" applyFill="1" applyBorder="1" applyAlignment="1">
      <alignment vertical="top"/>
    </xf>
    <xf numFmtId="0" fontId="31" fillId="25" borderId="23" xfId="0" applyFont="1" applyFill="1" applyBorder="1" applyAlignment="1">
      <alignment horizontal="left" vertical="center" wrapText="1"/>
    </xf>
    <xf numFmtId="0" fontId="31" fillId="25" borderId="24" xfId="0" applyFont="1" applyFill="1" applyBorder="1" applyAlignment="1">
      <alignment horizontal="center" vertical="center" wrapText="1"/>
    </xf>
    <xf numFmtId="3" fontId="30" fillId="24" borderId="25" xfId="0" applyNumberFormat="1" applyFont="1" applyFill="1" applyBorder="1" applyAlignment="1">
      <alignment horizontal="right" vertical="center" wrapText="1" indent="3"/>
    </xf>
    <xf numFmtId="3" fontId="30" fillId="26" borderId="25" xfId="0" applyNumberFormat="1" applyFont="1" applyFill="1" applyBorder="1" applyAlignment="1">
      <alignment horizontal="right" vertical="center" wrapText="1" indent="3"/>
    </xf>
    <xf numFmtId="165" fontId="30" fillId="24" borderId="22" xfId="0" applyNumberFormat="1" applyFont="1" applyFill="1" applyBorder="1" applyAlignment="1">
      <alignment horizontal="right" vertical="center" wrapText="1" indent="3"/>
    </xf>
    <xf numFmtId="165" fontId="30" fillId="26" borderId="22" xfId="0" applyNumberFormat="1" applyFont="1" applyFill="1" applyBorder="1" applyAlignment="1">
      <alignment horizontal="right" vertical="center" wrapText="1" indent="3"/>
    </xf>
    <xf numFmtId="0" fontId="28" fillId="24" borderId="0" xfId="0" applyFont="1" applyFill="1" applyBorder="1" applyAlignment="1" applyProtection="1">
      <alignment horizontal="left" vertical="center"/>
      <protection locked="0"/>
    </xf>
    <xf numFmtId="0" fontId="28" fillId="24" borderId="0" xfId="0" applyFont="1" applyFill="1" applyBorder="1" applyAlignment="1" applyProtection="1">
      <alignment horizontal="left"/>
      <protection locked="0"/>
    </xf>
    <xf numFmtId="0" fontId="31" fillId="25" borderId="26" xfId="0" applyFont="1" applyFill="1" applyBorder="1" applyAlignment="1">
      <alignment horizontal="center" vertical="center" wrapText="1"/>
    </xf>
    <xf numFmtId="0" fontId="0" fillId="0" borderId="0" xfId="0" applyFill="1"/>
    <xf numFmtId="0" fontId="28" fillId="0" borderId="0" xfId="0" applyFont="1" applyFill="1" applyBorder="1" applyAlignment="1" applyProtection="1">
      <alignment horizontal="left" wrapText="1"/>
      <protection locked="0"/>
    </xf>
    <xf numFmtId="0" fontId="26" fillId="24" borderId="0" xfId="0" applyFont="1" applyFill="1" applyBorder="1" applyAlignment="1" applyProtection="1">
      <alignment horizontal="left" vertical="top" wrapText="1"/>
    </xf>
    <xf numFmtId="0" fontId="0" fillId="0" borderId="27" xfId="0" applyFill="1" applyBorder="1"/>
    <xf numFmtId="0" fontId="0" fillId="0" borderId="28" xfId="0" applyBorder="1"/>
    <xf numFmtId="0" fontId="0" fillId="0" borderId="29" xfId="0" applyBorder="1"/>
    <xf numFmtId="0" fontId="0" fillId="0" borderId="30" xfId="0" applyFill="1" applyBorder="1"/>
    <xf numFmtId="0" fontId="0" fillId="0" borderId="23" xfId="0" applyBorder="1"/>
    <xf numFmtId="0" fontId="0" fillId="24" borderId="23" xfId="0" applyFill="1" applyBorder="1"/>
    <xf numFmtId="0" fontId="0" fillId="24" borderId="23" xfId="0" applyFill="1" applyBorder="1" applyProtection="1"/>
    <xf numFmtId="0" fontId="0" fillId="0" borderId="31" xfId="0" applyFill="1" applyBorder="1"/>
    <xf numFmtId="0" fontId="0" fillId="24" borderId="32" xfId="0" applyFill="1" applyBorder="1"/>
    <xf numFmtId="164" fontId="25" fillId="24" borderId="32" xfId="0" applyNumberFormat="1" applyFont="1" applyFill="1" applyBorder="1" applyAlignment="1">
      <alignment vertical="top" wrapText="1"/>
    </xf>
    <xf numFmtId="0" fontId="0" fillId="24" borderId="33" xfId="0" applyFill="1" applyBorder="1"/>
    <xf numFmtId="3" fontId="30" fillId="24" borderId="34" xfId="0" applyNumberFormat="1" applyFont="1" applyFill="1" applyBorder="1" applyAlignment="1">
      <alignment horizontal="right" vertical="center" wrapText="1" indent="3"/>
    </xf>
    <xf numFmtId="0" fontId="31" fillId="25" borderId="31" xfId="0" applyFont="1" applyFill="1" applyBorder="1" applyAlignment="1">
      <alignment horizontal="center" vertical="center" wrapText="1"/>
    </xf>
    <xf numFmtId="0" fontId="28" fillId="0" borderId="11" xfId="0" applyFont="1" applyFill="1" applyBorder="1" applyAlignment="1" applyProtection="1">
      <alignment horizontal="center" vertical="center" wrapText="1"/>
      <protection locked="0"/>
    </xf>
    <xf numFmtId="0" fontId="28" fillId="24" borderId="13" xfId="0" applyFont="1" applyFill="1" applyBorder="1" applyAlignment="1" applyProtection="1">
      <alignment horizontal="left" vertical="center" wrapText="1"/>
      <protection locked="0"/>
    </xf>
    <xf numFmtId="0" fontId="28" fillId="24" borderId="10" xfId="0" applyFont="1" applyFill="1" applyBorder="1" applyAlignment="1" applyProtection="1">
      <alignment horizontal="left" vertical="center"/>
      <protection locked="0"/>
    </xf>
    <xf numFmtId="0" fontId="28" fillId="24" borderId="13" xfId="0" applyFont="1" applyFill="1" applyBorder="1" applyAlignment="1" applyProtection="1">
      <alignment horizontal="left" vertical="center"/>
      <protection locked="0"/>
    </xf>
    <xf numFmtId="0" fontId="28" fillId="24" borderId="13" xfId="0" applyFont="1" applyFill="1" applyBorder="1" applyAlignment="1" applyProtection="1">
      <alignment horizontal="left"/>
      <protection locked="0"/>
    </xf>
    <xf numFmtId="0" fontId="28" fillId="24" borderId="10" xfId="0" applyFont="1" applyFill="1" applyBorder="1" applyAlignment="1" applyProtection="1">
      <alignment horizontal="left"/>
      <protection locked="0"/>
    </xf>
    <xf numFmtId="0" fontId="28" fillId="0" borderId="13"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0" fontId="28" fillId="0" borderId="19" xfId="0" applyFont="1" applyFill="1" applyBorder="1" applyAlignment="1" applyProtection="1">
      <alignment horizontal="left" vertical="center" wrapText="1"/>
      <protection locked="0"/>
    </xf>
    <xf numFmtId="0" fontId="28" fillId="0" borderId="20" xfId="0" applyFont="1" applyFill="1" applyBorder="1" applyAlignment="1" applyProtection="1">
      <alignment horizontal="left" vertical="center" wrapText="1"/>
      <protection locked="0"/>
    </xf>
    <xf numFmtId="0" fontId="32" fillId="25" borderId="19" xfId="0" applyFont="1" applyFill="1" applyBorder="1" applyAlignment="1">
      <alignment horizontal="center" vertical="center"/>
    </xf>
    <xf numFmtId="0" fontId="32" fillId="25" borderId="20" xfId="0" applyFont="1" applyFill="1" applyBorder="1" applyAlignment="1">
      <alignment horizontal="center" vertical="center"/>
    </xf>
    <xf numFmtId="0" fontId="32" fillId="25" borderId="13" xfId="0" applyFont="1" applyFill="1" applyBorder="1" applyAlignment="1">
      <alignment horizontal="center" vertical="center"/>
    </xf>
    <xf numFmtId="0" fontId="26" fillId="24" borderId="0" xfId="0" applyFont="1" applyFill="1" applyBorder="1" applyAlignment="1" applyProtection="1">
      <alignment horizontal="left" vertical="top" wrapText="1"/>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Standard 3" xfId="43" xr:uid="{00000000-0005-0000-0000-000023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0"/>
  <tableStyles count="0" defaultTableStyle="TableStyleMedium9" defaultPivotStyle="PivotStyleLight16"/>
  <colors>
    <mruColors>
      <color rgb="FFFFFFFF"/>
      <color rgb="FF080808"/>
      <color rgb="FF125D86"/>
      <color rgb="FF61B931"/>
      <color rgb="FF333333"/>
      <color rgb="FFE6E6E6"/>
      <color rgb="FF5EAD35"/>
      <color rgb="FF005F85"/>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0408525843619E-2"/>
          <c:y val="1.7684949820045048E-2"/>
          <c:w val="0.86539149304039664"/>
          <c:h val="0.73307314479470387"/>
        </c:manualLayout>
      </c:layout>
      <c:barChart>
        <c:barDir val="col"/>
        <c:grouping val="stacked"/>
        <c:varyColors val="0"/>
        <c:ser>
          <c:idx val="2"/>
          <c:order val="1"/>
          <c:tx>
            <c:strRef>
              <c:f>Daten!$C$14</c:f>
              <c:strCache>
                <c:ptCount val="1"/>
                <c:pt idx="0">
                  <c:v>Verkehrsfläche</c:v>
                </c:pt>
              </c:strCache>
            </c:strRef>
          </c:tx>
          <c:spPr>
            <a:solidFill>
              <a:schemeClr val="bg2"/>
            </a:solidFill>
            <a:ln>
              <a:noFill/>
            </a:ln>
          </c:spPr>
          <c:invertIfNegative val="0"/>
          <c:dPt>
            <c:idx val="16"/>
            <c:invertIfNegative val="0"/>
            <c:bubble3D val="0"/>
            <c:spPr>
              <a:solidFill>
                <a:srgbClr val="61B931"/>
              </a:solidFill>
              <a:ln>
                <a:noFill/>
              </a:ln>
            </c:spPr>
            <c:extLst>
              <c:ext xmlns:c16="http://schemas.microsoft.com/office/drawing/2014/chart" uri="{C3380CC4-5D6E-409C-BE32-E72D297353CC}">
                <c16:uniqueId val="{00000001-7D4B-4D4B-A8C3-1AFC6FED1153}"/>
              </c:ext>
            </c:extLst>
          </c:dPt>
          <c:dPt>
            <c:idx val="18"/>
            <c:invertIfNegative val="0"/>
            <c:bubble3D val="0"/>
            <c:extLst>
              <c:ext xmlns:c16="http://schemas.microsoft.com/office/drawing/2014/chart" uri="{C3380CC4-5D6E-409C-BE32-E72D297353CC}">
                <c16:uniqueId val="{00000002-7D4B-4D4B-A8C3-1AFC6FED1153}"/>
              </c:ext>
            </c:extLst>
          </c:dPt>
          <c:dPt>
            <c:idx val="20"/>
            <c:invertIfNegative val="0"/>
            <c:bubble3D val="0"/>
            <c:extLst>
              <c:ext xmlns:c16="http://schemas.microsoft.com/office/drawing/2014/chart" uri="{C3380CC4-5D6E-409C-BE32-E72D297353CC}">
                <c16:uniqueId val="{00000004-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Daten!$C$15:$C$49</c15:sqref>
                  </c15:fullRef>
                </c:ext>
              </c:extLst>
              <c:f>Daten!$C$19:$C$49</c:f>
              <c:numCache>
                <c:formatCode>#,##0.0</c:formatCode>
                <c:ptCount val="31"/>
                <c:pt idx="0">
                  <c:v>24</c:v>
                </c:pt>
                <c:pt idx="1">
                  <c:v>23</c:v>
                </c:pt>
                <c:pt idx="2">
                  <c:v>22</c:v>
                </c:pt>
                <c:pt idx="3">
                  <c:v>20</c:v>
                </c:pt>
                <c:pt idx="4">
                  <c:v>25</c:v>
                </c:pt>
                <c:pt idx="5">
                  <c:v>25</c:v>
                </c:pt>
                <c:pt idx="6">
                  <c:v>24</c:v>
                </c:pt>
                <c:pt idx="7">
                  <c:v>23.996911978094108</c:v>
                </c:pt>
                <c:pt idx="8">
                  <c:v>21</c:v>
                </c:pt>
                <c:pt idx="9">
                  <c:v>17.990571115674637</c:v>
                </c:pt>
                <c:pt idx="10">
                  <c:v>21</c:v>
                </c:pt>
                <c:pt idx="11">
                  <c:v>17</c:v>
                </c:pt>
                <c:pt idx="12">
                  <c:v>11</c:v>
                </c:pt>
                <c:pt idx="13">
                  <c:v>19</c:v>
                </c:pt>
                <c:pt idx="14">
                  <c:v>23</c:v>
                </c:pt>
                <c:pt idx="15">
                  <c:v>10</c:v>
                </c:pt>
                <c:pt idx="16">
                  <c:v>#N/A</c:v>
                </c:pt>
                <c:pt idx="17">
                  <c:v>8</c:v>
                </c:pt>
                <c:pt idx="18">
                  <c:v>15.9534246575341</c:v>
                </c:pt>
                <c:pt idx="19">
                  <c:v>2</c:v>
                </c:pt>
                <c:pt idx="20">
                  <c:v>3</c:v>
                </c:pt>
                <c:pt idx="21">
                  <c:v>2</c:v>
                </c:pt>
                <c:pt idx="22">
                  <c:v>-4</c:v>
                </c:pt>
                <c:pt idx="23">
                  <c:v>2</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5-7D4B-4D4B-A8C3-1AFC6FED1153}"/>
            </c:ext>
          </c:extLst>
        </c:ser>
        <c:ser>
          <c:idx val="1"/>
          <c:order val="2"/>
          <c:tx>
            <c:strRef>
              <c:f>Daten!$D$14</c:f>
              <c:strCache>
                <c:ptCount val="1"/>
                <c:pt idx="0">
                  <c:v>Sport-, Freizeit- und Erholungsfläche, Friedhof</c:v>
                </c:pt>
              </c:strCache>
            </c:strRef>
          </c:tx>
          <c:spPr>
            <a:solidFill>
              <a:schemeClr val="accent4"/>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Daten!$D$15:$D$49</c15:sqref>
                  </c15:fullRef>
                </c:ext>
              </c:extLst>
              <c:f>Daten!$D$19:$D$49</c:f>
              <c:numCache>
                <c:formatCode>#,##0.0</c:formatCode>
                <c:ptCount val="31"/>
                <c:pt idx="0">
                  <c:v>21</c:v>
                </c:pt>
                <c:pt idx="1">
                  <c:v>29</c:v>
                </c:pt>
                <c:pt idx="2">
                  <c:v>21</c:v>
                </c:pt>
                <c:pt idx="3">
                  <c:v>34</c:v>
                </c:pt>
                <c:pt idx="4">
                  <c:v>46</c:v>
                </c:pt>
                <c:pt idx="5">
                  <c:v>57</c:v>
                </c:pt>
                <c:pt idx="6">
                  <c:v>52</c:v>
                </c:pt>
                <c:pt idx="7">
                  <c:v>33</c:v>
                </c:pt>
                <c:pt idx="8">
                  <c:v>39</c:v>
                </c:pt>
                <c:pt idx="9">
                  <c:v>32</c:v>
                </c:pt>
                <c:pt idx="10">
                  <c:v>23</c:v>
                </c:pt>
                <c:pt idx="11">
                  <c:v>27.044261860637086</c:v>
                </c:pt>
                <c:pt idx="12">
                  <c:v>18</c:v>
                </c:pt>
                <c:pt idx="13">
                  <c:v>23.049940878449917</c:v>
                </c:pt>
                <c:pt idx="14">
                  <c:v>18</c:v>
                </c:pt>
                <c:pt idx="15">
                  <c:v>12</c:v>
                </c:pt>
                <c:pt idx="16">
                  <c:v>#N/A</c:v>
                </c:pt>
                <c:pt idx="17">
                  <c:v>15</c:v>
                </c:pt>
                <c:pt idx="18">
                  <c:v>10.0082191780822</c:v>
                </c:pt>
                <c:pt idx="19">
                  <c:v>10</c:v>
                </c:pt>
                <c:pt idx="20">
                  <c:v>12</c:v>
                </c:pt>
                <c:pt idx="21">
                  <c:v>11</c:v>
                </c:pt>
                <c:pt idx="22">
                  <c:v>12</c:v>
                </c:pt>
                <c:pt idx="23">
                  <c:v>17</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7D4B-4D4B-A8C3-1AFC6FED1153}"/>
            </c:ext>
          </c:extLst>
        </c:ser>
        <c:ser>
          <c:idx val="0"/>
          <c:order val="3"/>
          <c:tx>
            <c:strRef>
              <c:f>Daten!$E$14</c:f>
              <c:strCache>
                <c:ptCount val="1"/>
                <c:pt idx="0">
                  <c:v>Wohnbau, Industrie und Gewerbe (ohne Abbauland), Öffentliche Einrichtungen</c:v>
                </c:pt>
              </c:strCache>
            </c:strRef>
          </c:tx>
          <c:spPr>
            <a:solidFill>
              <a:schemeClr val="accent6"/>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Daten!$E$15:$E$49</c15:sqref>
                  </c15:fullRef>
                </c:ext>
              </c:extLst>
              <c:f>Daten!$E$19:$E$49</c:f>
              <c:numCache>
                <c:formatCode>#,##0.0</c:formatCode>
                <c:ptCount val="31"/>
                <c:pt idx="0">
                  <c:v>87</c:v>
                </c:pt>
                <c:pt idx="1">
                  <c:v>70</c:v>
                </c:pt>
                <c:pt idx="2">
                  <c:v>66</c:v>
                </c:pt>
                <c:pt idx="3">
                  <c:v>45</c:v>
                </c:pt>
                <c:pt idx="4">
                  <c:v>60</c:v>
                </c:pt>
                <c:pt idx="5">
                  <c:v>35</c:v>
                </c:pt>
                <c:pt idx="6">
                  <c:v>30</c:v>
                </c:pt>
                <c:pt idx="7">
                  <c:v>40</c:v>
                </c:pt>
                <c:pt idx="8">
                  <c:v>35</c:v>
                </c:pt>
                <c:pt idx="9">
                  <c:v>28</c:v>
                </c:pt>
                <c:pt idx="10">
                  <c:v>33</c:v>
                </c:pt>
                <c:pt idx="11">
                  <c:v>30</c:v>
                </c:pt>
                <c:pt idx="12">
                  <c:v>40</c:v>
                </c:pt>
                <c:pt idx="13">
                  <c:v>29</c:v>
                </c:pt>
                <c:pt idx="14">
                  <c:v>22</c:v>
                </c:pt>
                <c:pt idx="15">
                  <c:v>40</c:v>
                </c:pt>
                <c:pt idx="16">
                  <c:v>#N/A</c:v>
                </c:pt>
                <c:pt idx="17">
                  <c:v>32</c:v>
                </c:pt>
                <c:pt idx="18">
                  <c:v>32.035616438355198</c:v>
                </c:pt>
                <c:pt idx="19">
                  <c:v>33</c:v>
                </c:pt>
                <c:pt idx="20">
                  <c:v>40</c:v>
                </c:pt>
                <c:pt idx="21">
                  <c:v>39</c:v>
                </c:pt>
                <c:pt idx="22">
                  <c:v>37</c:v>
                </c:pt>
                <c:pt idx="23">
                  <c:v>34</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7-7D4B-4D4B-A8C3-1AFC6FED1153}"/>
            </c:ext>
          </c:extLst>
        </c:ser>
        <c:ser>
          <c:idx val="5"/>
          <c:order val="4"/>
          <c:tx>
            <c:strRef>
              <c:f>Daten!$I$14</c:f>
              <c:strCache>
                <c:ptCount val="1"/>
                <c:pt idx="0">
                  <c:v>Ziel IUP**</c:v>
                </c:pt>
              </c:strCache>
            </c:strRef>
          </c:tx>
          <c:spPr>
            <a:solidFill>
              <a:schemeClr val="accent2">
                <a:lumMod val="60000"/>
                <a:lumOff val="40000"/>
              </a:schemeClr>
            </a:solidFill>
          </c:spPr>
          <c:invertIfNegative val="0"/>
          <c:dPt>
            <c:idx val="30"/>
            <c:invertIfNegative val="0"/>
            <c:bubble3D val="0"/>
            <c:spPr>
              <a:solidFill>
                <a:schemeClr val="accent3">
                  <a:lumMod val="40000"/>
                  <a:lumOff val="60000"/>
                </a:schemeClr>
              </a:solidFill>
            </c:spPr>
            <c:extLst>
              <c:ext xmlns:c16="http://schemas.microsoft.com/office/drawing/2014/chart" uri="{C3380CC4-5D6E-409C-BE32-E72D297353CC}">
                <c16:uniqueId val="{00000009-7D4B-4D4B-A8C3-1AFC6FED1153}"/>
              </c:ext>
            </c:extLst>
          </c:dPt>
          <c:dLbls>
            <c:dLbl>
              <c:idx val="30"/>
              <c:layout>
                <c:manualLayout>
                  <c:x val="0"/>
                  <c:y val="-2.2858383580084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4B-4D4B-A8C3-1AFC6FED1153}"/>
                </c:ext>
              </c:extLst>
            </c:dLbl>
            <c:spPr>
              <a:solidFill>
                <a:schemeClr val="accent3">
                  <a:lumMod val="40000"/>
                  <a:lumOff val="60000"/>
                </a:schemeClr>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Daten!$I$15:$I$49</c15:sqref>
                  </c15:fullRef>
                </c:ext>
              </c:extLst>
              <c:f>Daten!$I$19:$I$49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20</c:v>
                </c:pt>
              </c:numCache>
            </c:numRef>
          </c:val>
          <c:extLst>
            <c:ext xmlns:c16="http://schemas.microsoft.com/office/drawing/2014/chart" uri="{C3380CC4-5D6E-409C-BE32-E72D297353CC}">
              <c16:uniqueId val="{0000000A-7D4B-4D4B-A8C3-1AFC6FED1153}"/>
            </c:ext>
          </c:extLst>
        </c:ser>
        <c:ser>
          <c:idx val="3"/>
          <c:order val="5"/>
          <c:tx>
            <c:strRef>
              <c:f>Daten!$H$14</c:f>
              <c:strCache>
                <c:ptCount val="1"/>
                <c:pt idx="0">
                  <c:v>Ziele**</c:v>
                </c:pt>
              </c:strCache>
            </c:strRef>
          </c:tx>
          <c:spPr>
            <a:gradFill>
              <a:gsLst>
                <a:gs pos="53000">
                  <a:schemeClr val="accent2"/>
                </a:gs>
                <a:gs pos="48000">
                  <a:schemeClr val="accent3">
                    <a:lumMod val="40000"/>
                    <a:lumOff val="60000"/>
                  </a:schemeClr>
                </a:gs>
              </a:gsLst>
              <a:lin ang="10800000" scaled="1"/>
            </a:gradFill>
            <a:ln>
              <a:noFill/>
            </a:ln>
          </c:spPr>
          <c:invertIfNegative val="0"/>
          <c:dPt>
            <c:idx val="20"/>
            <c:invertIfNegative val="0"/>
            <c:bubble3D val="0"/>
            <c:spPr>
              <a:solidFill>
                <a:schemeClr val="accent2"/>
              </a:solidFill>
              <a:ln>
                <a:noFill/>
              </a:ln>
            </c:spPr>
            <c:extLst>
              <c:ext xmlns:c16="http://schemas.microsoft.com/office/drawing/2014/chart" uri="{C3380CC4-5D6E-409C-BE32-E72D297353CC}">
                <c16:uniqueId val="{0000000C-7D4B-4D4B-A8C3-1AFC6FED1153}"/>
              </c:ext>
            </c:extLst>
          </c:dPt>
          <c:dPt>
            <c:idx val="30"/>
            <c:invertIfNegative val="0"/>
            <c:bubble3D val="0"/>
            <c:spPr>
              <a:gradFill>
                <a:gsLst>
                  <a:gs pos="0">
                    <a:srgbClr val="FFFFFF"/>
                  </a:gs>
                  <a:gs pos="61000">
                    <a:schemeClr val="accent2"/>
                  </a:gs>
                </a:gsLst>
                <a:lin ang="5400000" scaled="0"/>
              </a:gradFill>
              <a:ln>
                <a:noFill/>
              </a:ln>
            </c:spPr>
            <c:extLst>
              <c:ext xmlns:c16="http://schemas.microsoft.com/office/drawing/2014/chart" uri="{C3380CC4-5D6E-409C-BE32-E72D297353CC}">
                <c16:uniqueId val="{0000000E-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Daten!$H$15:$H$49</c15:sqref>
                  </c15:fullRef>
                </c:ext>
              </c:extLst>
              <c:f>Daten!$H$19:$H$49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10</c:v>
                </c:pt>
              </c:numCache>
            </c:numRef>
          </c:val>
          <c:extLst>
            <c:ext xmlns:c16="http://schemas.microsoft.com/office/drawing/2014/chart" uri="{C3380CC4-5D6E-409C-BE32-E72D297353CC}">
              <c16:uniqueId val="{0000000F-7D4B-4D4B-A8C3-1AFC6FED1153}"/>
            </c:ext>
          </c:extLst>
        </c:ser>
        <c:ser>
          <c:idx val="6"/>
          <c:order val="6"/>
          <c:tx>
            <c:strRef>
              <c:f>Daten!$F$14</c:f>
              <c:strCache>
                <c:ptCount val="1"/>
                <c:pt idx="0">
                  <c:v>Siedlungs- und Verkehrsfläche gesamt ***</c:v>
                </c:pt>
              </c:strCache>
            </c:strRef>
          </c:tx>
          <c:spPr>
            <a:solidFill>
              <a:srgbClr val="FFFFFF"/>
            </a:solidFill>
            <a:ln>
              <a:solidFill>
                <a:srgbClr val="080808"/>
              </a:solidFill>
              <a:prstDash val="dash"/>
            </a:ln>
          </c:spPr>
          <c:invertIfNegative val="0"/>
          <c:dPt>
            <c:idx val="16"/>
            <c:invertIfNegative val="0"/>
            <c:bubble3D val="0"/>
            <c:extLst>
              <c:ext xmlns:c16="http://schemas.microsoft.com/office/drawing/2014/chart" uri="{C3380CC4-5D6E-409C-BE32-E72D297353CC}">
                <c16:uniqueId val="{00000010-7D4B-4D4B-A8C3-1AFC6FED1153}"/>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Daten!$F$15:$F$49</c15:sqref>
                  </c15:fullRef>
                </c:ext>
              </c:extLst>
              <c:f>Daten!$F$19:$F$49</c:f>
              <c:numCache>
                <c:formatCode>#,##0.0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51.184120465434617</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11-7D4B-4D4B-A8C3-1AFC6FED1153}"/>
            </c:ext>
          </c:extLst>
        </c:ser>
        <c:dLbls>
          <c:showLegendKey val="0"/>
          <c:showVal val="0"/>
          <c:showCatName val="0"/>
          <c:showSerName val="0"/>
          <c:showPercent val="0"/>
          <c:showBubbleSize val="0"/>
        </c:dLbls>
        <c:gapWidth val="100"/>
        <c:overlap val="100"/>
        <c:axId val="279745064"/>
        <c:axId val="279745456"/>
      </c:barChart>
      <c:lineChart>
        <c:grouping val="standard"/>
        <c:varyColors val="0"/>
        <c:ser>
          <c:idx val="4"/>
          <c:order val="0"/>
          <c:tx>
            <c:strRef>
              <c:f>Daten!$G$14</c:f>
              <c:strCache>
                <c:ptCount val="1"/>
                <c:pt idx="0">
                  <c:v>Trend (gleitender Vierjahresdurchschnitt)</c:v>
                </c:pt>
              </c:strCache>
            </c:strRef>
          </c:tx>
          <c:spPr>
            <a:ln>
              <a:solidFill>
                <a:schemeClr val="tx1"/>
              </a:solidFill>
            </a:ln>
          </c:spPr>
          <c:marker>
            <c:symbol val="none"/>
          </c:marker>
          <c:dLbls>
            <c:dLbl>
              <c:idx val="0"/>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D4B-4D4B-A8C3-1AFC6FED1153}"/>
                </c:ext>
              </c:extLst>
            </c:dLbl>
            <c:dLbl>
              <c:idx val="15"/>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6="http://schemas.microsoft.com/office/drawing/2014/chart" uri="{C3380CC4-5D6E-409C-BE32-E72D297353CC}">
                  <c16:uniqueId val="{00000014-7D4B-4D4B-A8C3-1AFC6FED1153}"/>
                </c:ext>
              </c:extLst>
            </c:dLbl>
            <c:dLbl>
              <c:idx val="16"/>
              <c:delete val="1"/>
              <c:extLst>
                <c:ext xmlns:c15="http://schemas.microsoft.com/office/drawing/2012/chart" uri="{CE6537A1-D6FC-4f65-9D91-7224C49458BB}"/>
                <c:ext xmlns:c16="http://schemas.microsoft.com/office/drawing/2014/chart" uri="{C3380CC4-5D6E-409C-BE32-E72D297353CC}">
                  <c16:uniqueId val="{00000015-7D4B-4D4B-A8C3-1AFC6FED1153}"/>
                </c:ext>
              </c:extLst>
            </c:dLbl>
            <c:dLbl>
              <c:idx val="17"/>
              <c:layout>
                <c:manualLayout>
                  <c:x val="0.14087089002584308"/>
                  <c:y val="-1.1109926897194766E-2"/>
                </c:manualLayout>
              </c:layout>
              <c:tx>
                <c:rich>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r>
                      <a:rPr lang="en-US"/>
                      <a:t>51</a:t>
                    </a:r>
                  </a:p>
                </c:rich>
              </c:tx>
              <c:spPr>
                <a:solidFill>
                  <a:schemeClr val="tx1"/>
                </a:solid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3.0528150885433796E-2"/>
                      <c:h val="4.4028123787906305E-2"/>
                    </c:manualLayout>
                  </c15:layout>
                  <c15:showDataLabelsRange val="0"/>
                </c:ext>
                <c:ext xmlns:c16="http://schemas.microsoft.com/office/drawing/2014/chart" uri="{C3380CC4-5D6E-409C-BE32-E72D297353CC}">
                  <c16:uniqueId val="{00000016-7D4B-4D4B-A8C3-1AFC6FED1153}"/>
                </c:ext>
              </c:extLst>
            </c:dLbl>
            <c:spPr>
              <a:solidFill>
                <a:schemeClr val="tx1"/>
              </a:solidFill>
              <a:ln>
                <a:noFill/>
              </a:ln>
              <a:effectLst/>
            </c:spPr>
            <c:txPr>
              <a:bodyPr wrap="square" lIns="38100" tIns="19050" rIns="38100" bIns="19050" anchor="ctr">
                <a:spAutoFit/>
              </a:bodyPr>
              <a:lstStyle/>
              <a:p>
                <a:pPr>
                  <a:defRPr sz="900">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Daten!$G$15:$G$49</c15:sqref>
                  </c15:fullRef>
                </c:ext>
              </c:extLst>
              <c:f>Daten!$G$19:$G$49</c:f>
              <c:numCache>
                <c:formatCode>#,##0</c:formatCode>
                <c:ptCount val="31"/>
                <c:pt idx="0">
                  <c:v>129.14560574948632</c:v>
                </c:pt>
                <c:pt idx="1">
                  <c:v>128</c:v>
                </c:pt>
                <c:pt idx="2">
                  <c:v>123</c:v>
                </c:pt>
                <c:pt idx="3">
                  <c:v>114.55352669404543</c:v>
                </c:pt>
                <c:pt idx="4">
                  <c:v>115.10730342231412</c:v>
                </c:pt>
                <c:pt idx="5">
                  <c:v>114.29407693360773</c:v>
                </c:pt>
                <c:pt idx="6">
                  <c:v>113.43968514715941</c:v>
                </c:pt>
                <c:pt idx="7">
                  <c:v>112.80698822724042</c:v>
                </c:pt>
                <c:pt idx="8">
                  <c:v>103.79944065708378</c:v>
                </c:pt>
                <c:pt idx="9">
                  <c:v>93.870657015742296</c:v>
                </c:pt>
                <c:pt idx="10">
                  <c:v>86.540387885010119</c:v>
                </c:pt>
                <c:pt idx="11">
                  <c:v>80.889134886610194</c:v>
                </c:pt>
                <c:pt idx="12">
                  <c:v>74.428914151220113</c:v>
                </c:pt>
                <c:pt idx="13">
                  <c:v>72.620289201980796</c:v>
                </c:pt>
                <c:pt idx="14">
                  <c:v>69.359042368240893</c:v>
                </c:pt>
                <c:pt idx="15">
                  <c:v>66.167619254389962</c:v>
                </c:pt>
                <c:pt idx="16">
                  <c:v>61.591239510655072</c:v>
                </c:pt>
                <c:pt idx="17">
                  <c:v>57.692297300844999</c:v>
                </c:pt>
                <c:pt idx="18">
                  <c:v>56.373296183758001</c:v>
                </c:pt>
                <c:pt idx="19">
                  <c:v>52</c:v>
                </c:pt>
                <c:pt idx="20">
                  <c:v>53</c:v>
                </c:pt>
                <c:pt idx="21">
                  <c:v>53</c:v>
                </c:pt>
                <c:pt idx="22">
                  <c:v>49</c:v>
                </c:pt>
                <c:pt idx="23">
                  <c:v>51</c:v>
                </c:pt>
                <c:pt idx="24">
                  <c:v>#N/A</c:v>
                </c:pt>
                <c:pt idx="25">
                  <c:v>#N/A</c:v>
                </c:pt>
                <c:pt idx="26">
                  <c:v>#N/A</c:v>
                </c:pt>
                <c:pt idx="27">
                  <c:v>#N/A</c:v>
                </c:pt>
                <c:pt idx="28">
                  <c:v>#N/A</c:v>
                </c:pt>
                <c:pt idx="29">
                  <c:v>#N/A</c:v>
                </c:pt>
                <c:pt idx="30">
                  <c:v>#N/A</c:v>
                </c:pt>
              </c:numCache>
            </c:numRef>
          </c:val>
          <c:smooth val="0"/>
          <c:extLst>
            <c:ext xmlns:c15="http://schemas.microsoft.com/office/drawing/2012/chart" uri="{02D57815-91ED-43cb-92C2-25804820EDAC}">
              <c15:categoryFilterExceptions>
                <c15:categoryFilterException>
                  <c15:sqref>Daten!$G$15</c15:sqref>
                  <c15:dLbl>
                    <c:idx val="-1"/>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0B-D7C1-4773-B67E-DC81059D4477}"/>
                      </c:ext>
                    </c:extLst>
                  </c15:dLbl>
                </c15:categoryFilterException>
              </c15:categoryFilterExceptions>
            </c:ext>
            <c:ext xmlns:c16="http://schemas.microsoft.com/office/drawing/2014/chart" uri="{C3380CC4-5D6E-409C-BE32-E72D297353CC}">
              <c16:uniqueId val="{00000017-7D4B-4D4B-A8C3-1AFC6FED1153}"/>
            </c:ext>
          </c:extLst>
        </c:ser>
        <c:dLbls>
          <c:showLegendKey val="0"/>
          <c:showVal val="0"/>
          <c:showCatName val="0"/>
          <c:showSerName val="0"/>
          <c:showPercent val="0"/>
          <c:showBubbleSize val="0"/>
        </c:dLbls>
        <c:marker val="1"/>
        <c:smooth val="0"/>
        <c:axId val="279745064"/>
        <c:axId val="279745456"/>
      </c:lineChart>
      <c:catAx>
        <c:axId val="279745064"/>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a:lstStyle/>
          <a:p>
            <a:pPr>
              <a:defRPr sz="900" baseline="0">
                <a:solidFill>
                  <a:srgbClr val="080808"/>
                </a:solidFill>
                <a:latin typeface="Meta Offc" pitchFamily="34" charset="0"/>
              </a:defRPr>
            </a:pPr>
            <a:endParaRPr lang="de-DE"/>
          </a:p>
        </c:txPr>
        <c:crossAx val="279745456"/>
        <c:crosses val="autoZero"/>
        <c:auto val="1"/>
        <c:lblAlgn val="ctr"/>
        <c:lblOffset val="100"/>
        <c:noMultiLvlLbl val="0"/>
      </c:catAx>
      <c:valAx>
        <c:axId val="279745456"/>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79745064"/>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3"/>
        <c:delete val="1"/>
      </c:legendEntry>
      <c:layout>
        <c:manualLayout>
          <c:xMode val="edge"/>
          <c:yMode val="edge"/>
          <c:x val="9.2327106240542772E-2"/>
          <c:y val="0.85218324659704059"/>
          <c:w val="0.89379995180093719"/>
          <c:h val="0.12975360634760796"/>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39" footer="0.31496062992126339"/>
    <c:pageSetup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406565090539E-2"/>
          <c:y val="1.6056524847081761E-2"/>
          <c:w val="0.86539149304039664"/>
          <c:h val="0.73307314479470387"/>
        </c:manualLayout>
      </c:layout>
      <c:barChart>
        <c:barDir val="col"/>
        <c:grouping val="stacked"/>
        <c:varyColors val="0"/>
        <c:ser>
          <c:idx val="2"/>
          <c:order val="1"/>
          <c:tx>
            <c:strRef>
              <c:f>Daten!$C$13</c:f>
              <c:strCache>
                <c:ptCount val="1"/>
                <c:pt idx="0">
                  <c:v>Transport infrastructure</c:v>
                </c:pt>
              </c:strCache>
            </c:strRef>
          </c:tx>
          <c:spPr>
            <a:solidFill>
              <a:schemeClr val="bg2"/>
            </a:solidFill>
            <a:ln>
              <a:noFill/>
            </a:ln>
          </c:spPr>
          <c:invertIfNegative val="0"/>
          <c:dPt>
            <c:idx val="16"/>
            <c:invertIfNegative val="0"/>
            <c:bubble3D val="0"/>
            <c:spPr>
              <a:solidFill>
                <a:srgbClr val="61B931"/>
              </a:solidFill>
              <a:ln>
                <a:noFill/>
              </a:ln>
            </c:spPr>
            <c:extLst>
              <c:ext xmlns:c16="http://schemas.microsoft.com/office/drawing/2014/chart" uri="{C3380CC4-5D6E-409C-BE32-E72D297353CC}">
                <c16:uniqueId val="{00000001-48BC-450C-B3E9-6F0AF2695C10}"/>
              </c:ext>
            </c:extLst>
          </c:dPt>
          <c:dPt>
            <c:idx val="18"/>
            <c:invertIfNegative val="0"/>
            <c:bubble3D val="0"/>
            <c:extLst>
              <c:ext xmlns:c16="http://schemas.microsoft.com/office/drawing/2014/chart" uri="{C3380CC4-5D6E-409C-BE32-E72D297353CC}">
                <c16:uniqueId val="{00000002-48BC-450C-B3E9-6F0AF2695C10}"/>
              </c:ext>
            </c:extLst>
          </c:dPt>
          <c:dPt>
            <c:idx val="20"/>
            <c:invertIfNegative val="0"/>
            <c:bubble3D val="0"/>
            <c:extLst>
              <c:ext xmlns:c16="http://schemas.microsoft.com/office/drawing/2014/chart" uri="{C3380CC4-5D6E-409C-BE32-E72D297353CC}">
                <c16:uniqueId val="{00000004-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Daten!$C$15:$C$49</c15:sqref>
                  </c15:fullRef>
                </c:ext>
              </c:extLst>
              <c:f>Daten!$C$19:$C$49</c:f>
              <c:numCache>
                <c:formatCode>#,##0.0</c:formatCode>
                <c:ptCount val="31"/>
                <c:pt idx="0">
                  <c:v>24</c:v>
                </c:pt>
                <c:pt idx="1">
                  <c:v>23</c:v>
                </c:pt>
                <c:pt idx="2">
                  <c:v>22</c:v>
                </c:pt>
                <c:pt idx="3">
                  <c:v>20</c:v>
                </c:pt>
                <c:pt idx="4">
                  <c:v>25</c:v>
                </c:pt>
                <c:pt idx="5">
                  <c:v>25</c:v>
                </c:pt>
                <c:pt idx="6">
                  <c:v>24</c:v>
                </c:pt>
                <c:pt idx="7">
                  <c:v>23.996911978094108</c:v>
                </c:pt>
                <c:pt idx="8">
                  <c:v>21</c:v>
                </c:pt>
                <c:pt idx="9">
                  <c:v>17.990571115674637</c:v>
                </c:pt>
                <c:pt idx="10">
                  <c:v>21</c:v>
                </c:pt>
                <c:pt idx="11">
                  <c:v>17</c:v>
                </c:pt>
                <c:pt idx="12">
                  <c:v>11</c:v>
                </c:pt>
                <c:pt idx="13">
                  <c:v>19</c:v>
                </c:pt>
                <c:pt idx="14">
                  <c:v>23</c:v>
                </c:pt>
                <c:pt idx="15">
                  <c:v>10</c:v>
                </c:pt>
                <c:pt idx="16">
                  <c:v>#N/A</c:v>
                </c:pt>
                <c:pt idx="17">
                  <c:v>8</c:v>
                </c:pt>
                <c:pt idx="18">
                  <c:v>15.9534246575341</c:v>
                </c:pt>
                <c:pt idx="19">
                  <c:v>2</c:v>
                </c:pt>
                <c:pt idx="20">
                  <c:v>3</c:v>
                </c:pt>
                <c:pt idx="21">
                  <c:v>2</c:v>
                </c:pt>
                <c:pt idx="22">
                  <c:v>-4</c:v>
                </c:pt>
                <c:pt idx="23">
                  <c:v>2</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5-48BC-450C-B3E9-6F0AF2695C10}"/>
            </c:ext>
          </c:extLst>
        </c:ser>
        <c:ser>
          <c:idx val="1"/>
          <c:order val="2"/>
          <c:tx>
            <c:strRef>
              <c:f>Daten!$D$13</c:f>
              <c:strCache>
                <c:ptCount val="1"/>
                <c:pt idx="0">
                  <c:v>Area for sports, leisure and recreation, cemetery</c:v>
                </c:pt>
              </c:strCache>
            </c:strRef>
          </c:tx>
          <c:spPr>
            <a:solidFill>
              <a:schemeClr val="accent4"/>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Daten!$D$15:$D$49</c15:sqref>
                  </c15:fullRef>
                </c:ext>
              </c:extLst>
              <c:f>Daten!$D$19:$D$49</c:f>
              <c:numCache>
                <c:formatCode>#,##0.0</c:formatCode>
                <c:ptCount val="31"/>
                <c:pt idx="0">
                  <c:v>21</c:v>
                </c:pt>
                <c:pt idx="1">
                  <c:v>29</c:v>
                </c:pt>
                <c:pt idx="2">
                  <c:v>21</c:v>
                </c:pt>
                <c:pt idx="3">
                  <c:v>34</c:v>
                </c:pt>
                <c:pt idx="4">
                  <c:v>46</c:v>
                </c:pt>
                <c:pt idx="5">
                  <c:v>57</c:v>
                </c:pt>
                <c:pt idx="6">
                  <c:v>52</c:v>
                </c:pt>
                <c:pt idx="7">
                  <c:v>33</c:v>
                </c:pt>
                <c:pt idx="8">
                  <c:v>39</c:v>
                </c:pt>
                <c:pt idx="9">
                  <c:v>32</c:v>
                </c:pt>
                <c:pt idx="10">
                  <c:v>23</c:v>
                </c:pt>
                <c:pt idx="11">
                  <c:v>27.044261860637086</c:v>
                </c:pt>
                <c:pt idx="12">
                  <c:v>18</c:v>
                </c:pt>
                <c:pt idx="13">
                  <c:v>23.049940878449917</c:v>
                </c:pt>
                <c:pt idx="14">
                  <c:v>18</c:v>
                </c:pt>
                <c:pt idx="15">
                  <c:v>12</c:v>
                </c:pt>
                <c:pt idx="16">
                  <c:v>#N/A</c:v>
                </c:pt>
                <c:pt idx="17">
                  <c:v>15</c:v>
                </c:pt>
                <c:pt idx="18">
                  <c:v>10.0082191780822</c:v>
                </c:pt>
                <c:pt idx="19">
                  <c:v>10</c:v>
                </c:pt>
                <c:pt idx="20">
                  <c:v>12</c:v>
                </c:pt>
                <c:pt idx="21">
                  <c:v>11</c:v>
                </c:pt>
                <c:pt idx="22">
                  <c:v>12</c:v>
                </c:pt>
                <c:pt idx="23">
                  <c:v>17</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48BC-450C-B3E9-6F0AF2695C10}"/>
            </c:ext>
          </c:extLst>
        </c:ser>
        <c:ser>
          <c:idx val="0"/>
          <c:order val="3"/>
          <c:tx>
            <c:strRef>
              <c:f>Daten!$E$13</c:f>
              <c:strCache>
                <c:ptCount val="1"/>
                <c:pt idx="0">
                  <c:v>Housing, industry and commerce (excluding extraction areas), public facilities
</c:v>
                </c:pt>
              </c:strCache>
            </c:strRef>
          </c:tx>
          <c:spPr>
            <a:solidFill>
              <a:schemeClr val="accent6"/>
            </a:solidFill>
          </c:spPr>
          <c:invertIfNegative val="0"/>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Daten!$E$15:$E$49</c15:sqref>
                  </c15:fullRef>
                </c:ext>
              </c:extLst>
              <c:f>Daten!$E$19:$E$49</c:f>
              <c:numCache>
                <c:formatCode>#,##0.0</c:formatCode>
                <c:ptCount val="31"/>
                <c:pt idx="0">
                  <c:v>87</c:v>
                </c:pt>
                <c:pt idx="1">
                  <c:v>70</c:v>
                </c:pt>
                <c:pt idx="2">
                  <c:v>66</c:v>
                </c:pt>
                <c:pt idx="3">
                  <c:v>45</c:v>
                </c:pt>
                <c:pt idx="4">
                  <c:v>60</c:v>
                </c:pt>
                <c:pt idx="5">
                  <c:v>35</c:v>
                </c:pt>
                <c:pt idx="6">
                  <c:v>30</c:v>
                </c:pt>
                <c:pt idx="7">
                  <c:v>40</c:v>
                </c:pt>
                <c:pt idx="8">
                  <c:v>35</c:v>
                </c:pt>
                <c:pt idx="9">
                  <c:v>28</c:v>
                </c:pt>
                <c:pt idx="10">
                  <c:v>33</c:v>
                </c:pt>
                <c:pt idx="11">
                  <c:v>30</c:v>
                </c:pt>
                <c:pt idx="12">
                  <c:v>40</c:v>
                </c:pt>
                <c:pt idx="13">
                  <c:v>29</c:v>
                </c:pt>
                <c:pt idx="14">
                  <c:v>22</c:v>
                </c:pt>
                <c:pt idx="15">
                  <c:v>40</c:v>
                </c:pt>
                <c:pt idx="16">
                  <c:v>#N/A</c:v>
                </c:pt>
                <c:pt idx="17">
                  <c:v>32</c:v>
                </c:pt>
                <c:pt idx="18">
                  <c:v>32.035616438355198</c:v>
                </c:pt>
                <c:pt idx="19">
                  <c:v>33</c:v>
                </c:pt>
                <c:pt idx="20">
                  <c:v>40</c:v>
                </c:pt>
                <c:pt idx="21">
                  <c:v>39</c:v>
                </c:pt>
                <c:pt idx="22">
                  <c:v>37</c:v>
                </c:pt>
                <c:pt idx="23">
                  <c:v>34</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7-48BC-450C-B3E9-6F0AF2695C10}"/>
            </c:ext>
          </c:extLst>
        </c:ser>
        <c:ser>
          <c:idx val="5"/>
          <c:order val="4"/>
          <c:tx>
            <c:strRef>
              <c:f>Daten!$I$14</c:f>
              <c:strCache>
                <c:ptCount val="1"/>
                <c:pt idx="0">
                  <c:v>Ziel IUP**</c:v>
                </c:pt>
              </c:strCache>
            </c:strRef>
          </c:tx>
          <c:spPr>
            <a:solidFill>
              <a:schemeClr val="accent2">
                <a:lumMod val="60000"/>
                <a:lumOff val="40000"/>
              </a:schemeClr>
            </a:solidFill>
          </c:spPr>
          <c:invertIfNegative val="0"/>
          <c:dPt>
            <c:idx val="30"/>
            <c:invertIfNegative val="0"/>
            <c:bubble3D val="0"/>
            <c:spPr>
              <a:solidFill>
                <a:schemeClr val="accent3">
                  <a:lumMod val="40000"/>
                  <a:lumOff val="60000"/>
                </a:schemeClr>
              </a:solidFill>
            </c:spPr>
            <c:extLst>
              <c:ext xmlns:c16="http://schemas.microsoft.com/office/drawing/2014/chart" uri="{C3380CC4-5D6E-409C-BE32-E72D297353CC}">
                <c16:uniqueId val="{00000009-48BC-450C-B3E9-6F0AF2695C10}"/>
              </c:ext>
            </c:extLst>
          </c:dPt>
          <c:dLbls>
            <c:dLbl>
              <c:idx val="30"/>
              <c:layout>
                <c:manualLayout>
                  <c:x val="0"/>
                  <c:y val="-2.2858383580084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BC-450C-B3E9-6F0AF2695C10}"/>
                </c:ext>
              </c:extLst>
            </c:dLbl>
            <c:spPr>
              <a:solidFill>
                <a:schemeClr val="accent3">
                  <a:lumMod val="40000"/>
                  <a:lumOff val="60000"/>
                </a:schemeClr>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Daten!$I$15:$I$49</c15:sqref>
                  </c15:fullRef>
                </c:ext>
              </c:extLst>
              <c:f>Daten!$I$19:$I$49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20</c:v>
                </c:pt>
              </c:numCache>
            </c:numRef>
          </c:val>
          <c:extLst>
            <c:ext xmlns:c16="http://schemas.microsoft.com/office/drawing/2014/chart" uri="{C3380CC4-5D6E-409C-BE32-E72D297353CC}">
              <c16:uniqueId val="{0000000A-48BC-450C-B3E9-6F0AF2695C10}"/>
            </c:ext>
          </c:extLst>
        </c:ser>
        <c:ser>
          <c:idx val="3"/>
          <c:order val="5"/>
          <c:tx>
            <c:strRef>
              <c:f>Daten!$H$13</c:f>
              <c:strCache>
                <c:ptCount val="1"/>
                <c:pt idx="0">
                  <c:v>Targets**</c:v>
                </c:pt>
              </c:strCache>
            </c:strRef>
          </c:tx>
          <c:spPr>
            <a:gradFill>
              <a:gsLst>
                <a:gs pos="53000">
                  <a:schemeClr val="accent2"/>
                </a:gs>
                <a:gs pos="48000">
                  <a:schemeClr val="accent3">
                    <a:lumMod val="40000"/>
                    <a:lumOff val="60000"/>
                  </a:schemeClr>
                </a:gs>
              </a:gsLst>
              <a:lin ang="10800000" scaled="1"/>
            </a:gradFill>
            <a:ln>
              <a:noFill/>
            </a:ln>
          </c:spPr>
          <c:invertIfNegative val="0"/>
          <c:dPt>
            <c:idx val="20"/>
            <c:invertIfNegative val="0"/>
            <c:bubble3D val="0"/>
            <c:spPr>
              <a:solidFill>
                <a:schemeClr val="accent2"/>
              </a:solidFill>
              <a:ln>
                <a:noFill/>
              </a:ln>
            </c:spPr>
            <c:extLst>
              <c:ext xmlns:c16="http://schemas.microsoft.com/office/drawing/2014/chart" uri="{C3380CC4-5D6E-409C-BE32-E72D297353CC}">
                <c16:uniqueId val="{0000000C-48BC-450C-B3E9-6F0AF2695C10}"/>
              </c:ext>
            </c:extLst>
          </c:dPt>
          <c:dPt>
            <c:idx val="30"/>
            <c:invertIfNegative val="0"/>
            <c:bubble3D val="0"/>
            <c:spPr>
              <a:gradFill>
                <a:gsLst>
                  <a:gs pos="0">
                    <a:srgbClr val="FFFFFF"/>
                  </a:gs>
                  <a:gs pos="61000">
                    <a:schemeClr val="accent2"/>
                  </a:gs>
                </a:gsLst>
                <a:lin ang="5400000" scaled="0"/>
              </a:gradFill>
              <a:ln>
                <a:noFill/>
              </a:ln>
            </c:spPr>
            <c:extLst>
              <c:ext xmlns:c16="http://schemas.microsoft.com/office/drawing/2014/chart" uri="{C3380CC4-5D6E-409C-BE32-E72D297353CC}">
                <c16:uniqueId val="{0000000E-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Daten!$H$15:$H$49</c15:sqref>
                  </c15:fullRef>
                </c:ext>
              </c:extLst>
              <c:f>Daten!$H$19:$H$49</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10</c:v>
                </c:pt>
              </c:numCache>
            </c:numRef>
          </c:val>
          <c:extLst>
            <c:ext xmlns:c16="http://schemas.microsoft.com/office/drawing/2014/chart" uri="{C3380CC4-5D6E-409C-BE32-E72D297353CC}">
              <c16:uniqueId val="{0000000F-48BC-450C-B3E9-6F0AF2695C10}"/>
            </c:ext>
          </c:extLst>
        </c:ser>
        <c:ser>
          <c:idx val="6"/>
          <c:order val="6"/>
          <c:tx>
            <c:strRef>
              <c:f>Daten!$F$13</c:f>
              <c:strCache>
                <c:ptCount val="1"/>
                <c:pt idx="0">
                  <c:v>Land-take for settlements and transport infrastructure total ***</c:v>
                </c:pt>
              </c:strCache>
            </c:strRef>
          </c:tx>
          <c:spPr>
            <a:solidFill>
              <a:srgbClr val="FFFFFF"/>
            </a:solidFill>
            <a:ln>
              <a:solidFill>
                <a:srgbClr val="080808"/>
              </a:solidFill>
              <a:prstDash val="dash"/>
            </a:ln>
          </c:spPr>
          <c:invertIfNegative val="0"/>
          <c:dPt>
            <c:idx val="16"/>
            <c:invertIfNegative val="0"/>
            <c:bubble3D val="0"/>
            <c:extLst>
              <c:ext xmlns:c16="http://schemas.microsoft.com/office/drawing/2014/chart" uri="{C3380CC4-5D6E-409C-BE32-E72D297353CC}">
                <c16:uniqueId val="{00000010-48BC-450C-B3E9-6F0AF2695C10}"/>
              </c:ext>
            </c:extLst>
          </c:dPt>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Daten!$F$15:$F$49</c15:sqref>
                  </c15:fullRef>
                </c:ext>
              </c:extLst>
              <c:f>Daten!$F$19:$F$49</c:f>
              <c:numCache>
                <c:formatCode>#,##0.0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51.184120465434617</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11-48BC-450C-B3E9-6F0AF2695C10}"/>
            </c:ext>
          </c:extLst>
        </c:ser>
        <c:dLbls>
          <c:showLegendKey val="0"/>
          <c:showVal val="0"/>
          <c:showCatName val="0"/>
          <c:showSerName val="0"/>
          <c:showPercent val="0"/>
          <c:showBubbleSize val="0"/>
        </c:dLbls>
        <c:gapWidth val="100"/>
        <c:overlap val="100"/>
        <c:axId val="279746632"/>
        <c:axId val="279747024"/>
      </c:barChart>
      <c:lineChart>
        <c:grouping val="standard"/>
        <c:varyColors val="0"/>
        <c:ser>
          <c:idx val="4"/>
          <c:order val="0"/>
          <c:tx>
            <c:strRef>
              <c:f>Daten!$G$13</c:f>
              <c:strCache>
                <c:ptCount val="1"/>
                <c:pt idx="0">
                  <c:v>Trend (moving four-years average)</c:v>
                </c:pt>
              </c:strCache>
            </c:strRef>
          </c:tx>
          <c:spPr>
            <a:ln>
              <a:solidFill>
                <a:schemeClr val="tx1"/>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BC-450C-B3E9-6F0AF2695C10}"/>
                </c:ext>
              </c:extLst>
            </c:dLbl>
            <c:dLbl>
              <c:idx val="16"/>
              <c:delete val="1"/>
              <c:extLst>
                <c:ext xmlns:c15="http://schemas.microsoft.com/office/drawing/2012/chart" uri="{CE6537A1-D6FC-4f65-9D91-7224C49458BB}"/>
                <c:ext xmlns:c16="http://schemas.microsoft.com/office/drawing/2014/chart" uri="{C3380CC4-5D6E-409C-BE32-E72D297353CC}">
                  <c16:uniqueId val="{00000014-48BC-450C-B3E9-6F0AF2695C10}"/>
                </c:ext>
              </c:extLst>
            </c:dLbl>
            <c:dLbl>
              <c:idx val="17"/>
              <c:layout>
                <c:manualLayout>
                  <c:x val="0.14544315976257377"/>
                  <c:y val="-1.4419884807991716E-2"/>
                </c:manualLayout>
              </c:layout>
              <c:tx>
                <c:rich>
                  <a:bodyPr/>
                  <a:lstStyle/>
                  <a:p>
                    <a:r>
                      <a:rPr lang="en-US"/>
                      <a:t>51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8BC-450C-B3E9-6F0AF2695C10}"/>
                </c:ext>
              </c:extLst>
            </c:dLbl>
            <c:spPr>
              <a:solidFill>
                <a:schemeClr val="tx1"/>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Daten!$B$15:$B$49</c15:sqref>
                  </c15:fullRef>
                </c:ext>
              </c:extLst>
              <c:f>Daten!$B$19:$B$49</c:f>
              <c:strCache>
                <c:ptCount val="31"/>
                <c:pt idx="0">
                  <c:v>2000</c:v>
                </c:pt>
                <c:pt idx="5">
                  <c:v>2005</c:v>
                </c:pt>
                <c:pt idx="10">
                  <c:v>2010</c:v>
                </c:pt>
                <c:pt idx="15">
                  <c:v>2015</c:v>
                </c:pt>
                <c:pt idx="20">
                  <c:v>2020</c:v>
                </c:pt>
                <c:pt idx="25">
                  <c:v>2025</c:v>
                </c:pt>
                <c:pt idx="30">
                  <c:v>Ziele 
2030**</c:v>
                </c:pt>
              </c:strCache>
            </c:strRef>
          </c:cat>
          <c:val>
            <c:numRef>
              <c:extLst>
                <c:ext xmlns:c15="http://schemas.microsoft.com/office/drawing/2012/chart" uri="{02D57815-91ED-43cb-92C2-25804820EDAC}">
                  <c15:fullRef>
                    <c15:sqref>Daten!$G$15:$G$49</c15:sqref>
                  </c15:fullRef>
                </c:ext>
              </c:extLst>
              <c:f>Daten!$G$19:$G$49</c:f>
              <c:numCache>
                <c:formatCode>#,##0</c:formatCode>
                <c:ptCount val="31"/>
                <c:pt idx="0">
                  <c:v>129.14560574948632</c:v>
                </c:pt>
                <c:pt idx="1">
                  <c:v>128</c:v>
                </c:pt>
                <c:pt idx="2">
                  <c:v>123</c:v>
                </c:pt>
                <c:pt idx="3">
                  <c:v>114.55352669404543</c:v>
                </c:pt>
                <c:pt idx="4">
                  <c:v>115.10730342231412</c:v>
                </c:pt>
                <c:pt idx="5">
                  <c:v>114.29407693360773</c:v>
                </c:pt>
                <c:pt idx="6">
                  <c:v>113.43968514715941</c:v>
                </c:pt>
                <c:pt idx="7">
                  <c:v>112.80698822724042</c:v>
                </c:pt>
                <c:pt idx="8">
                  <c:v>103.79944065708378</c:v>
                </c:pt>
                <c:pt idx="9">
                  <c:v>93.870657015742296</c:v>
                </c:pt>
                <c:pt idx="10">
                  <c:v>86.540387885010119</c:v>
                </c:pt>
                <c:pt idx="11">
                  <c:v>80.889134886610194</c:v>
                </c:pt>
                <c:pt idx="12">
                  <c:v>74.428914151220113</c:v>
                </c:pt>
                <c:pt idx="13">
                  <c:v>72.620289201980796</c:v>
                </c:pt>
                <c:pt idx="14">
                  <c:v>69.359042368240893</c:v>
                </c:pt>
                <c:pt idx="15">
                  <c:v>66.167619254389962</c:v>
                </c:pt>
                <c:pt idx="16">
                  <c:v>61.591239510655072</c:v>
                </c:pt>
                <c:pt idx="17">
                  <c:v>57.692297300844999</c:v>
                </c:pt>
                <c:pt idx="18">
                  <c:v>56.373296183758001</c:v>
                </c:pt>
                <c:pt idx="19">
                  <c:v>52</c:v>
                </c:pt>
                <c:pt idx="20">
                  <c:v>53</c:v>
                </c:pt>
                <c:pt idx="21">
                  <c:v>53</c:v>
                </c:pt>
                <c:pt idx="22">
                  <c:v>49</c:v>
                </c:pt>
                <c:pt idx="23">
                  <c:v>51</c:v>
                </c:pt>
                <c:pt idx="24">
                  <c:v>#N/A</c:v>
                </c:pt>
                <c:pt idx="25">
                  <c:v>#N/A</c:v>
                </c:pt>
                <c:pt idx="26">
                  <c:v>#N/A</c:v>
                </c:pt>
                <c:pt idx="27">
                  <c:v>#N/A</c:v>
                </c:pt>
                <c:pt idx="28">
                  <c:v>#N/A</c:v>
                </c:pt>
                <c:pt idx="29">
                  <c:v>#N/A</c:v>
                </c:pt>
                <c:pt idx="30">
                  <c:v>#N/A</c:v>
                </c:pt>
              </c:numCache>
            </c:numRef>
          </c:val>
          <c:smooth val="0"/>
          <c:extLst>
            <c:ext xmlns:c15="http://schemas.microsoft.com/office/drawing/2012/chart" uri="{02D57815-91ED-43cb-92C2-25804820EDAC}">
              <c15:categoryFilterExceptions>
                <c15:categoryFilterException>
                  <c15:sqref>Daten!$G$15</c15:sqref>
                  <c15:dLbl>
                    <c:idx val="-1"/>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0B-30EF-4C81-9D2D-C40C101D6F47}"/>
                      </c:ext>
                    </c:extLst>
                  </c15:dLbl>
                </c15:categoryFilterException>
              </c15:categoryFilterExceptions>
            </c:ext>
            <c:ext xmlns:c16="http://schemas.microsoft.com/office/drawing/2014/chart" uri="{C3380CC4-5D6E-409C-BE32-E72D297353CC}">
              <c16:uniqueId val="{00000016-48BC-450C-B3E9-6F0AF2695C10}"/>
            </c:ext>
          </c:extLst>
        </c:ser>
        <c:dLbls>
          <c:showLegendKey val="0"/>
          <c:showVal val="0"/>
          <c:showCatName val="0"/>
          <c:showSerName val="0"/>
          <c:showPercent val="0"/>
          <c:showBubbleSize val="0"/>
        </c:dLbls>
        <c:marker val="1"/>
        <c:smooth val="0"/>
        <c:axId val="279746632"/>
        <c:axId val="279747024"/>
      </c:lineChart>
      <c:catAx>
        <c:axId val="279746632"/>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a:lstStyle/>
          <a:p>
            <a:pPr>
              <a:defRPr sz="900" baseline="0">
                <a:solidFill>
                  <a:srgbClr val="080808"/>
                </a:solidFill>
                <a:latin typeface="Meta Offc" pitchFamily="34" charset="0"/>
              </a:defRPr>
            </a:pPr>
            <a:endParaRPr lang="de-DE"/>
          </a:p>
        </c:txPr>
        <c:crossAx val="279747024"/>
        <c:crosses val="autoZero"/>
        <c:auto val="1"/>
        <c:lblAlgn val="ctr"/>
        <c:lblOffset val="100"/>
        <c:noMultiLvlLbl val="0"/>
      </c:catAx>
      <c:valAx>
        <c:axId val="279747024"/>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79746632"/>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3"/>
        <c:delete val="1"/>
      </c:legendEntry>
      <c:layout>
        <c:manualLayout>
          <c:xMode val="edge"/>
          <c:yMode val="edge"/>
          <c:x val="0.10122752062384612"/>
          <c:y val="0.84594102141751826"/>
          <c:w val="0.8960564552106749"/>
          <c:h val="0.14487995118683411"/>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39" footer="0.31496062992126339"/>
    <c:pageSetup orientation="landscape"/>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49</xdr:row>
      <xdr:rowOff>0</xdr:rowOff>
    </xdr:from>
    <xdr:to>
      <xdr:col>9</xdr:col>
      <xdr:colOff>9525</xdr:colOff>
      <xdr:row>49</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200150" y="8553450"/>
          <a:ext cx="78105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9</xdr:col>
      <xdr:colOff>1</xdr:colOff>
      <xdr:row>14</xdr:row>
      <xdr:rowOff>9525</xdr:rowOff>
    </xdr:from>
    <xdr:to>
      <xdr:col>9</xdr:col>
      <xdr:colOff>9525</xdr:colOff>
      <xdr:row>49</xdr:row>
      <xdr:rowOff>9525</xdr:rowOff>
    </xdr:to>
    <xdr:cxnSp macro="">
      <xdr:nvCxnSpPr>
        <xdr:cNvPr id="3" name="Gerade Verbindung 1">
          <a:extLst>
            <a:ext uri="{FF2B5EF4-FFF2-40B4-BE49-F238E27FC236}">
              <a16:creationId xmlns:a16="http://schemas.microsoft.com/office/drawing/2014/main" id="{A20C1A6D-9ED0-47E5-9B3E-3C7885B268E4}"/>
            </a:ext>
          </a:extLst>
        </xdr:cNvPr>
        <xdr:cNvCxnSpPr/>
      </xdr:nvCxnSpPr>
      <xdr:spPr>
        <a:xfrm flipH="1">
          <a:off x="10115551" y="6391275"/>
          <a:ext cx="9524" cy="756285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225977</xdr:rowOff>
    </xdr:from>
    <xdr:to>
      <xdr:col>14</xdr:col>
      <xdr:colOff>73269</xdr:colOff>
      <xdr:row>18</xdr:row>
      <xdr:rowOff>1066800</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12</xdr:col>
      <xdr:colOff>329046</xdr:colOff>
      <xdr:row>18</xdr:row>
      <xdr:rowOff>1035369</xdr:rowOff>
    </xdr:from>
    <xdr:to>
      <xdr:col>13</xdr:col>
      <xdr:colOff>1226259</xdr:colOff>
      <xdr:row>23</xdr:row>
      <xdr:rowOff>7326</xdr:rowOff>
    </xdr:to>
    <xdr:sp macro="" textlink="Daten!S4">
      <xdr:nvSpPr>
        <xdr:cNvPr id="3" name="Textfeld 2">
          <a:extLst>
            <a:ext uri="{FF2B5EF4-FFF2-40B4-BE49-F238E27FC236}">
              <a16:creationId xmlns:a16="http://schemas.microsoft.com/office/drawing/2014/main" id="{00000000-0008-0000-0100-000003000000}"/>
            </a:ext>
          </a:extLst>
        </xdr:cNvPr>
        <xdr:cNvSpPr txBox="1"/>
      </xdr:nvSpPr>
      <xdr:spPr>
        <a:xfrm>
          <a:off x="5697682" y="4880005"/>
          <a:ext cx="1832395" cy="504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r"/>
          <a:fld id="{C8F32421-331C-4063-A698-043F7537FFE0}" type="TxLink">
            <a:rPr lang="en-US" sz="600" b="0" i="0" u="none" strike="noStrike">
              <a:solidFill>
                <a:srgbClr val="080808"/>
              </a:solidFill>
              <a:latin typeface="Meta Serif Offc" panose="02010504050101020102" pitchFamily="2" charset="0"/>
              <a:cs typeface="Meta Serif Offc" panose="02010504050101020102" pitchFamily="2" charset="0"/>
            </a:rPr>
            <a:pPr algn="r"/>
            <a:t>Quelle: Werte aus Statistisches Bundesamt 2025, Anstieg der Siedlungs- und Verkehrsfläche (gleitender Vierjahresdurchschnitt) und Anstieg der Unterarten der Siedlungs- und Verkehrsfläche (Jahreswerte)</a:t>
          </a:fld>
          <a:endParaRPr lang="de-DE" sz="200">
            <a:solidFill>
              <a:srgbClr val="080808"/>
            </a:solidFill>
            <a:latin typeface="Meta Serif Offc" pitchFamily="2" charset="0"/>
            <a:cs typeface="Meta Serif Offc" pitchFamily="2" charset="0"/>
          </a:endParaRPr>
        </a:p>
      </xdr:txBody>
    </xdr:sp>
    <xdr:clientData/>
  </xdr:twoCellAnchor>
  <xdr:twoCellAnchor>
    <xdr:from>
      <xdr:col>0</xdr:col>
      <xdr:colOff>149086</xdr:colOff>
      <xdr:row>0</xdr:row>
      <xdr:rowOff>233155</xdr:rowOff>
    </xdr:from>
    <xdr:to>
      <xdr:col>12</xdr:col>
      <xdr:colOff>877955</xdr:colOff>
      <xdr:row>2</xdr:row>
      <xdr:rowOff>4969</xdr:rowOff>
    </xdr:to>
    <xdr:sp macro="" textlink="Daten!B1" fLocksText="0">
      <xdr:nvSpPr>
        <xdr:cNvPr id="5" name="Textfeld 4">
          <a:extLst>
            <a:ext uri="{FF2B5EF4-FFF2-40B4-BE49-F238E27FC236}">
              <a16:creationId xmlns:a16="http://schemas.microsoft.com/office/drawing/2014/main" id="{00000000-0008-0000-0100-000005000000}"/>
            </a:ext>
          </a:extLst>
        </xdr:cNvPr>
        <xdr:cNvSpPr txBox="1"/>
      </xdr:nvSpPr>
      <xdr:spPr>
        <a:xfrm>
          <a:off x="149086" y="233155"/>
          <a:ext cx="5938630" cy="285336"/>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Anstieg der Siedlungs- und Verkehrsfläche*</a:t>
          </a:fld>
          <a:endParaRPr lang="de-DE" sz="1200" b="1">
            <a:solidFill>
              <a:srgbClr val="080808"/>
            </a:solidFill>
            <a:latin typeface="Meta Offc" pitchFamily="34" charset="0"/>
            <a:cs typeface="Meta Offc" pitchFamily="34" charset="0"/>
          </a:endParaRPr>
        </a:p>
      </xdr:txBody>
    </xdr:sp>
    <xdr:clientData fLocksWithSheet="0"/>
  </xdr:twoCellAnchor>
  <xdr:twoCellAnchor>
    <xdr:from>
      <xdr:col>1</xdr:col>
      <xdr:colOff>319198</xdr:colOff>
      <xdr:row>2</xdr:row>
      <xdr:rowOff>36406</xdr:rowOff>
    </xdr:from>
    <xdr:to>
      <xdr:col>4</xdr:col>
      <xdr:colOff>600807</xdr:colOff>
      <xdr:row>3</xdr:row>
      <xdr:rowOff>64981</xdr:rowOff>
    </xdr:to>
    <xdr:sp macro="" textlink="Daten!B8">
      <xdr:nvSpPr>
        <xdr:cNvPr id="6" name="Textfeld 5">
          <a:extLst>
            <a:ext uri="{FF2B5EF4-FFF2-40B4-BE49-F238E27FC236}">
              <a16:creationId xmlns:a16="http://schemas.microsoft.com/office/drawing/2014/main" id="{00000000-0008-0000-0100-000006000000}"/>
            </a:ext>
          </a:extLst>
        </xdr:cNvPr>
        <xdr:cNvSpPr txBox="1"/>
      </xdr:nvSpPr>
      <xdr:spPr>
        <a:xfrm>
          <a:off x="539006" y="549291"/>
          <a:ext cx="1065589"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A12F231-254A-4C62-8C17-BC667D2445D0}" type="TxLink">
            <a:rPr lang="en-US" sz="900" b="1" i="0" u="none" strike="noStrike">
              <a:solidFill>
                <a:srgbClr val="080808"/>
              </a:solidFill>
              <a:latin typeface="Meta Offc" panose="020B0604030101020102" pitchFamily="34" charset="0"/>
              <a:cs typeface="Meta Offc" panose="020B0604030101020102" pitchFamily="34" charset="0"/>
            </a:rPr>
            <a:pPr/>
            <a:t>Hektar pro Tag</a:t>
          </a:fld>
          <a:endParaRPr lang="de-DE" sz="8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2201</xdr:colOff>
      <xdr:row>0</xdr:row>
      <xdr:rowOff>251962</xdr:rowOff>
    </xdr:from>
    <xdr:to>
      <xdr:col>13</xdr:col>
      <xdr:colOff>1185528</xdr:colOff>
      <xdr:row>0</xdr:row>
      <xdr:rowOff>251962</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22009" y="251962"/>
          <a:ext cx="72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1025607</xdr:rowOff>
    </xdr:from>
    <xdr:to>
      <xdr:col>13</xdr:col>
      <xdr:colOff>1185528</xdr:colOff>
      <xdr:row>18</xdr:row>
      <xdr:rowOff>1025607</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2009" y="4916203"/>
          <a:ext cx="72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429586</xdr:rowOff>
    </xdr:from>
    <xdr:to>
      <xdr:col>13</xdr:col>
      <xdr:colOff>1185528</xdr:colOff>
      <xdr:row>18</xdr:row>
      <xdr:rowOff>429586</xdr:rowOff>
    </xdr:to>
    <xdr:cxnSp macro="">
      <xdr:nvCxnSpPr>
        <xdr:cNvPr id="10" name="Gerade Verbindung 9">
          <a:extLst>
            <a:ext uri="{FF2B5EF4-FFF2-40B4-BE49-F238E27FC236}">
              <a16:creationId xmlns:a16="http://schemas.microsoft.com/office/drawing/2014/main" id="{00000000-0008-0000-0100-00000A000000}"/>
            </a:ext>
          </a:extLst>
        </xdr:cNvPr>
        <xdr:cNvCxnSpPr/>
      </xdr:nvCxnSpPr>
      <xdr:spPr>
        <a:xfrm>
          <a:off x="222009" y="4320182"/>
          <a:ext cx="7272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197905</xdr:colOff>
      <xdr:row>18</xdr:row>
      <xdr:rowOff>1001139</xdr:rowOff>
    </xdr:from>
    <xdr:to>
      <xdr:col>12</xdr:col>
      <xdr:colOff>259773</xdr:colOff>
      <xdr:row>25</xdr:row>
      <xdr:rowOff>153865</xdr:rowOff>
    </xdr:to>
    <xdr:sp macro="" textlink="">
      <xdr:nvSpPr>
        <xdr:cNvPr id="23" name="Textfeld 22">
          <a:extLst>
            <a:ext uri="{FF2B5EF4-FFF2-40B4-BE49-F238E27FC236}">
              <a16:creationId xmlns:a16="http://schemas.microsoft.com/office/drawing/2014/main" id="{00000000-0008-0000-0100-000017000000}"/>
            </a:ext>
          </a:extLst>
        </xdr:cNvPr>
        <xdr:cNvSpPr txBox="1"/>
      </xdr:nvSpPr>
      <xdr:spPr>
        <a:xfrm>
          <a:off x="197905" y="4845775"/>
          <a:ext cx="5430504" cy="1066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rtl="0"/>
          <a:r>
            <a:rPr lang="en-US" sz="600">
              <a:solidFill>
                <a:sysClr val="windowText" lastClr="000000"/>
              </a:solidFill>
              <a:latin typeface="Meta Offc" panose="020B0604030101020102" pitchFamily="34" charset="0"/>
              <a:cs typeface="Meta Offc" panose="020B0604030101020102" pitchFamily="34" charset="0"/>
            </a:rPr>
            <a:t>* Die Flächenerhebung beruht auf der Auswertung der Liegenschaftskataster der Länder. Aufgrund von Umstellungsarbeiten in den Katastern (Umschlüsselung der Nutzungsarten im Zuge der Digitalisierung) ist die Darstellung der Flächenzunahme ab 2004 verzerrt. Neben den regulären Ergebnissen des Jahres 2023 und deren gleitendem Vierjahresdurchschnitt (2020 bis 2023) wurden die Ergebnisse der Jahre 2020 bis 2022 und deren gleitende Vierjahresdurchschnitte außerplanmäßig revidiert. Mehr dazu unter: https://www.destatis.de/DE/Presse/Pressemitteilungen/2025/08/PD25_286_412.html. </a:t>
          </a:r>
        </a:p>
        <a:p>
          <a:pPr rtl="0"/>
          <a:r>
            <a:rPr lang="en-US" sz="600">
              <a:solidFill>
                <a:sysClr val="windowText" lastClr="000000"/>
              </a:solidFill>
              <a:latin typeface="Meta Offc" panose="020B0604030101020102" pitchFamily="34" charset="0"/>
              <a:cs typeface="Meta Offc" panose="020B0604030101020102" pitchFamily="34" charset="0"/>
            </a:rPr>
            <a:t>** Ziele 2030: "30 minus x" Hektar pro Tag: "Deutsche Nachhaltigkeitsstrategie, Neuauflage 2016"; 20 Hektar pro Tag: "Integriertes Umweltprogramm 2030" </a:t>
          </a:r>
        </a:p>
        <a:p>
          <a:pPr rtl="0"/>
          <a:r>
            <a:rPr lang="en-US" sz="600">
              <a:solidFill>
                <a:sysClr val="windowText" lastClr="000000"/>
              </a:solidFill>
              <a:latin typeface="Meta Offc" panose="020B0604030101020102" pitchFamily="34" charset="0"/>
              <a:cs typeface="Meta Offc" panose="020B0604030101020102" pitchFamily="34" charset="0"/>
            </a:rPr>
            <a:t>*** Ab 2016 entfällt aufgrund der Umstellung von automatisierten Liegenschaftsbuch (ALB) auf das automatisierte Liegenschaftskataster-Informationssystem (ALKIS) die Unterscheidung zwischen "Gebäude- und Freifläche" sowie "Betriebsfläche ohne Abbauland". Dadurch ist derzeit der Zeitvergleich beeinträchtigt und die Berechnung von Veränderungen wird erschwert. Die nach der Umstellung ermittelte Siedlungs- und Verkehrsfläche enthält weitgehend dieselben Nutzungsarten wie zuvor. Weitere Informationen unter www.bmu.de/WS2220#c10929.</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0.9024</cdr:x>
      <cdr:y>0.45544</cdr:y>
    </cdr:from>
    <cdr:to>
      <cdr:x>0.97575</cdr:x>
      <cdr:y>0.50596</cdr:y>
    </cdr:to>
    <cdr:sp macro="" textlink="">
      <cdr:nvSpPr>
        <cdr:cNvPr id="2" name="Textfeld 5"/>
        <cdr:cNvSpPr txBox="1"/>
      </cdr:nvSpPr>
      <cdr:spPr>
        <a:xfrm xmlns:a="http://schemas.openxmlformats.org/drawingml/2006/main">
          <a:off x="6863642" y="1890439"/>
          <a:ext cx="557897" cy="209697"/>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b="1" i="0" u="none" strike="noStrike" baseline="0">
              <a:solidFill>
                <a:srgbClr val="FFFFFF"/>
              </a:solidFill>
              <a:latin typeface="Meta Offc" pitchFamily="34" charset="0"/>
              <a:cs typeface="Meta Offc" pitchFamily="34" charset="0"/>
            </a:rPr>
            <a:t>unter 30</a:t>
          </a:r>
          <a:endParaRPr lang="de-DE" sz="900" b="1">
            <a:solidFill>
              <a:srgbClr val="FFFFFF"/>
            </a:solidFill>
            <a:latin typeface="Meta Offc" pitchFamily="34" charset="0"/>
            <a:cs typeface="Meta Offc"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0</xdr:colOff>
      <xdr:row>2</xdr:row>
      <xdr:rowOff>225977</xdr:rowOff>
    </xdr:from>
    <xdr:to>
      <xdr:col>13</xdr:col>
      <xdr:colOff>1326173</xdr:colOff>
      <xdr:row>18</xdr:row>
      <xdr:rowOff>1066800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12</xdr:col>
      <xdr:colOff>207820</xdr:colOff>
      <xdr:row>18</xdr:row>
      <xdr:rowOff>1028042</xdr:rowOff>
    </xdr:from>
    <xdr:to>
      <xdr:col>13</xdr:col>
      <xdr:colOff>1262898</xdr:colOff>
      <xdr:row>24</xdr:row>
      <xdr:rowOff>36634</xdr:rowOff>
    </xdr:to>
    <xdr:sp macro="" textlink="Daten!S5">
      <xdr:nvSpPr>
        <xdr:cNvPr id="3" name="Textfeld 2">
          <a:extLst>
            <a:ext uri="{FF2B5EF4-FFF2-40B4-BE49-F238E27FC236}">
              <a16:creationId xmlns:a16="http://schemas.microsoft.com/office/drawing/2014/main" id="{00000000-0008-0000-0200-000003000000}"/>
            </a:ext>
          </a:extLst>
        </xdr:cNvPr>
        <xdr:cNvSpPr txBox="1"/>
      </xdr:nvSpPr>
      <xdr:spPr>
        <a:xfrm>
          <a:off x="5576456" y="4872678"/>
          <a:ext cx="1990260" cy="619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r"/>
          <a:fld id="{08C0A660-0F9C-416A-9EAF-CD567B8C5E51}"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Values from Federal Statistical Office 2025, Increase in settlement and transport area (moving 4-year average) and increase of sub-types in settlement and transport area (yearly basis)  (in German only)</a:t>
          </a:fld>
          <a:endParaRPr lang="de-DE" sz="100">
            <a:solidFill>
              <a:srgbClr val="080808"/>
            </a:solidFill>
            <a:latin typeface="Meta Serif Offc" pitchFamily="2" charset="0"/>
            <a:cs typeface="Meta Serif Offc" pitchFamily="2" charset="0"/>
          </a:endParaRPr>
        </a:p>
      </xdr:txBody>
    </xdr:sp>
    <xdr:clientData/>
  </xdr:twoCellAnchor>
  <xdr:twoCellAnchor>
    <xdr:from>
      <xdr:col>0</xdr:col>
      <xdr:colOff>149086</xdr:colOff>
      <xdr:row>0</xdr:row>
      <xdr:rowOff>233155</xdr:rowOff>
    </xdr:from>
    <xdr:to>
      <xdr:col>12</xdr:col>
      <xdr:colOff>877955</xdr:colOff>
      <xdr:row>2</xdr:row>
      <xdr:rowOff>4969</xdr:rowOff>
    </xdr:to>
    <xdr:sp macro="" textlink="Daten!B2" fLocksText="0">
      <xdr:nvSpPr>
        <xdr:cNvPr id="4" name="Textfeld 3">
          <a:extLst>
            <a:ext uri="{FF2B5EF4-FFF2-40B4-BE49-F238E27FC236}">
              <a16:creationId xmlns:a16="http://schemas.microsoft.com/office/drawing/2014/main" id="{00000000-0008-0000-0200-000004000000}"/>
            </a:ext>
          </a:extLst>
        </xdr:cNvPr>
        <xdr:cNvSpPr txBox="1"/>
      </xdr:nvSpPr>
      <xdr:spPr>
        <a:xfrm>
          <a:off x="149086" y="233155"/>
          <a:ext cx="6100969" cy="28616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728290D-D94F-410D-93ED-E16F5F637981}" type="TxLink">
            <a:rPr lang="en-US" sz="1200" b="1" i="0" u="none" strike="noStrike">
              <a:solidFill>
                <a:srgbClr val="080808"/>
              </a:solidFill>
              <a:latin typeface="Meta Offc" panose="020B0604030101020102" pitchFamily="34" charset="0"/>
              <a:cs typeface="Meta Offc" panose="020B0604030101020102" pitchFamily="34" charset="0"/>
            </a:rPr>
            <a:pPr/>
            <a:t>Land-take for settlements and transport infrastructure*</a:t>
          </a:fld>
          <a:endParaRPr lang="de-DE" sz="1800" b="1">
            <a:solidFill>
              <a:srgbClr val="080808"/>
            </a:solidFill>
            <a:latin typeface="Meta Offc" pitchFamily="34" charset="0"/>
            <a:cs typeface="Meta Offc" pitchFamily="34" charset="0"/>
          </a:endParaRPr>
        </a:p>
      </xdr:txBody>
    </xdr:sp>
    <xdr:clientData fLocksWithSheet="0"/>
  </xdr:twoCellAnchor>
  <xdr:twoCellAnchor>
    <xdr:from>
      <xdr:col>1</xdr:col>
      <xdr:colOff>319198</xdr:colOff>
      <xdr:row>2</xdr:row>
      <xdr:rowOff>36406</xdr:rowOff>
    </xdr:from>
    <xdr:to>
      <xdr:col>4</xdr:col>
      <xdr:colOff>849924</xdr:colOff>
      <xdr:row>3</xdr:row>
      <xdr:rowOff>64981</xdr:rowOff>
    </xdr:to>
    <xdr:sp macro="" textlink="Daten!B9">
      <xdr:nvSpPr>
        <xdr:cNvPr id="5" name="Textfeld 4">
          <a:extLst>
            <a:ext uri="{FF2B5EF4-FFF2-40B4-BE49-F238E27FC236}">
              <a16:creationId xmlns:a16="http://schemas.microsoft.com/office/drawing/2014/main" id="{00000000-0008-0000-0200-000005000000}"/>
            </a:ext>
          </a:extLst>
        </xdr:cNvPr>
        <xdr:cNvSpPr txBox="1"/>
      </xdr:nvSpPr>
      <xdr:spPr>
        <a:xfrm>
          <a:off x="539006" y="549291"/>
          <a:ext cx="1314706" cy="27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3CD01CF-0A49-4DF7-A8B9-BC0BE9F1E980}" type="TxLink">
            <a:rPr lang="en-US" sz="900" b="1" i="0" u="none" strike="noStrike">
              <a:solidFill>
                <a:srgbClr val="080808"/>
              </a:solidFill>
              <a:latin typeface="Meta Offc" panose="020B0604030101020102" pitchFamily="34" charset="0"/>
              <a:cs typeface="Meta Offc" panose="020B0604030101020102" pitchFamily="34" charset="0"/>
            </a:rPr>
            <a:pPr/>
            <a:t>Hectares per day</a:t>
          </a:fld>
          <a:endParaRPr lang="de-DE" sz="7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58842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2201</xdr:colOff>
      <xdr:row>0</xdr:row>
      <xdr:rowOff>251962</xdr:rowOff>
    </xdr:from>
    <xdr:to>
      <xdr:col>13</xdr:col>
      <xdr:colOff>1221528</xdr:colOff>
      <xdr:row>0</xdr:row>
      <xdr:rowOff>251962</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22009" y="251962"/>
          <a:ext cx="730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1025607</xdr:rowOff>
    </xdr:from>
    <xdr:to>
      <xdr:col>13</xdr:col>
      <xdr:colOff>1221528</xdr:colOff>
      <xdr:row>18</xdr:row>
      <xdr:rowOff>1025607</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22009" y="4916203"/>
          <a:ext cx="730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xdr:colOff>
      <xdr:row>18</xdr:row>
      <xdr:rowOff>414932</xdr:rowOff>
    </xdr:from>
    <xdr:to>
      <xdr:col>13</xdr:col>
      <xdr:colOff>1221528</xdr:colOff>
      <xdr:row>18</xdr:row>
      <xdr:rowOff>414932</xdr:rowOff>
    </xdr:to>
    <xdr:cxnSp macro="">
      <xdr:nvCxnSpPr>
        <xdr:cNvPr id="9" name="Gerade Verbindung 9">
          <a:extLst>
            <a:ext uri="{FF2B5EF4-FFF2-40B4-BE49-F238E27FC236}">
              <a16:creationId xmlns:a16="http://schemas.microsoft.com/office/drawing/2014/main" id="{00000000-0008-0000-0200-000009000000}"/>
            </a:ext>
          </a:extLst>
        </xdr:cNvPr>
        <xdr:cNvCxnSpPr/>
      </xdr:nvCxnSpPr>
      <xdr:spPr>
        <a:xfrm>
          <a:off x="222009" y="4305528"/>
          <a:ext cx="7308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858841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86094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1111191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148648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858842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58841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86094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1111191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200-000012000000}"/>
            </a:ext>
          </a:extLst>
        </xdr:cNvPr>
        <xdr:cNvSpPr txBox="1"/>
      </xdr:nvSpPr>
      <xdr:spPr>
        <a:xfrm>
          <a:off x="1148648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197905</xdr:colOff>
      <xdr:row>18</xdr:row>
      <xdr:rowOff>1001138</xdr:rowOff>
    </xdr:from>
    <xdr:to>
      <xdr:col>11</xdr:col>
      <xdr:colOff>8659</xdr:colOff>
      <xdr:row>25</xdr:row>
      <xdr:rowOff>190500</xdr:rowOff>
    </xdr:to>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197905" y="4845774"/>
          <a:ext cx="5066822" cy="1137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rtl="0"/>
          <a:r>
            <a:rPr lang="en-US" sz="600">
              <a:solidFill>
                <a:sysClr val="windowText" lastClr="000000"/>
              </a:solidFill>
              <a:latin typeface="Meta Offc" panose="020B0604030101020102" pitchFamily="34" charset="0"/>
              <a:cs typeface="Meta Offc" panose="020B0604030101020102" pitchFamily="34" charset="0"/>
            </a:rPr>
            <a:t>* Land use survey is based on the evaluation of the states' (Länder) land registry. Data on increase in land-take for settlement and transport infrastructure have been distorted from 2004 due to a change-over in land registries (recoding land use types in course of digitalisation).In addition to the regular results for 2023 and the moving four-year average (2020 to 2023), the results for 2020 to 2022 and their moving four-year averages were revised unscheduled. More information can be found at: https://www.destatis.de/DE/Presse/Pressemitteilungen/2025/08/PD25_286_412.html.</a:t>
          </a:r>
        </a:p>
        <a:p>
          <a:pPr rtl="0"/>
          <a:r>
            <a:rPr lang="en-US" sz="600">
              <a:solidFill>
                <a:sysClr val="windowText" lastClr="000000"/>
              </a:solidFill>
              <a:latin typeface="Meta Offc" panose="020B0604030101020102" pitchFamily="34" charset="0"/>
              <a:cs typeface="Meta Offc" panose="020B0604030101020102" pitchFamily="34" charset="0"/>
            </a:rPr>
            <a:t>** Targets 2030: '30 minus X' hectares per day: German Sustainable Development Strategy, revised 2016; 20 hectares per day: Integrated Environmental Programme 2030</a:t>
          </a:r>
        </a:p>
        <a:p>
          <a:pPr rtl="0"/>
          <a:r>
            <a:rPr lang="en-US" sz="600">
              <a:solidFill>
                <a:sysClr val="windowText" lastClr="000000"/>
              </a:solidFill>
              <a:latin typeface="Meta Offc" panose="020B0604030101020102" pitchFamily="34" charset="0"/>
              <a:cs typeface="Meta Offc" panose="020B0604030101020102" pitchFamily="34" charset="0"/>
            </a:rPr>
            <a:t>*** Since 2016, the distinction between "buildings and adjacent open areas" and "operating area excluding extraction areas" has become obsolete due to the switch from the automated property book (ALB) to the automated real estate cadastre information system (ALKIS).  T</a:t>
          </a:r>
          <a:r>
            <a:rPr lang="en-US" sz="600" baseline="0">
              <a:solidFill>
                <a:sysClr val="windowText" lastClr="000000"/>
              </a:solidFill>
              <a:latin typeface="Meta Offc" panose="020B0604030101020102" pitchFamily="34" charset="0"/>
              <a:cs typeface="Meta Offc" panose="020B0604030101020102" pitchFamily="34" charset="0"/>
            </a:rPr>
            <a:t>his means that time comparison is currently impaired and the calculation of changes is made more difficult. The settlement and traffic area determined after the changes contain largely the same types of use as before. Further information is available at www.bmu.de/WS2220#c10929.</a:t>
          </a:r>
          <a:endParaRPr lang="en-US" sz="600">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13</xdr:col>
      <xdr:colOff>662473</xdr:colOff>
      <xdr:row>18</xdr:row>
      <xdr:rowOff>73269</xdr:rowOff>
    </xdr:from>
    <xdr:to>
      <xdr:col>13</xdr:col>
      <xdr:colOff>1037979</xdr:colOff>
      <xdr:row>18</xdr:row>
      <xdr:rowOff>254000</xdr:rowOff>
    </xdr:to>
    <xdr:sp macro="" textlink="">
      <xdr:nvSpPr>
        <xdr:cNvPr id="20" name="Textfeld 19">
          <a:extLst>
            <a:ext uri="{FF2B5EF4-FFF2-40B4-BE49-F238E27FC236}">
              <a16:creationId xmlns:a16="http://schemas.microsoft.com/office/drawing/2014/main" id="{00000000-0008-0000-0200-000014000000}"/>
            </a:ext>
          </a:extLst>
        </xdr:cNvPr>
        <xdr:cNvSpPr txBox="1"/>
      </xdr:nvSpPr>
      <xdr:spPr>
        <a:xfrm>
          <a:off x="6970954" y="3963865"/>
          <a:ext cx="375506" cy="180731"/>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de-DE" sz="900">
              <a:solidFill>
                <a:sysClr val="windowText" lastClr="000000"/>
              </a:solidFill>
              <a:latin typeface="Meta Offc" panose="020B0604030101020102" pitchFamily="34" charset="0"/>
              <a:cs typeface="Meta Offc" panose="020B0604030101020102" pitchFamily="34" charset="0"/>
            </a:rPr>
            <a:t>Targets</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0.89406</cdr:x>
      <cdr:y>0.44588</cdr:y>
    </cdr:from>
    <cdr:to>
      <cdr:x>0.9837</cdr:x>
      <cdr:y>0.4964</cdr:y>
    </cdr:to>
    <cdr:sp macro="" textlink="">
      <cdr:nvSpPr>
        <cdr:cNvPr id="2" name="Textfeld 5"/>
        <cdr:cNvSpPr txBox="1"/>
      </cdr:nvSpPr>
      <cdr:spPr>
        <a:xfrm xmlns:a="http://schemas.openxmlformats.org/drawingml/2006/main">
          <a:off x="6820384" y="1850759"/>
          <a:ext cx="683823" cy="209697"/>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b="1">
              <a:solidFill>
                <a:srgbClr val="FFFFFF"/>
              </a:solidFill>
              <a:latin typeface="Meta Offc" pitchFamily="34" charset="0"/>
              <a:cs typeface="Meta Offc" pitchFamily="34" charset="0"/>
            </a:rPr>
            <a:t>below 30</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pageSetUpPr fitToPage="1"/>
  </sheetPr>
  <dimension ref="A1:S49"/>
  <sheetViews>
    <sheetView showGridLines="0" zoomScaleNormal="100" workbookViewId="0">
      <selection activeCell="P6" sqref="P6"/>
    </sheetView>
  </sheetViews>
  <sheetFormatPr baseColWidth="10" defaultColWidth="11.42578125" defaultRowHeight="12.75" x14ac:dyDescent="0.2"/>
  <cols>
    <col min="1" max="1" width="18" style="7" bestFit="1" customWidth="1"/>
    <col min="2" max="9" width="16.7109375" style="7" customWidth="1"/>
    <col min="10" max="10" width="25.140625" style="7" customWidth="1"/>
    <col min="11" max="16384" width="11.42578125" style="7"/>
  </cols>
  <sheetData>
    <row r="1" spans="1:19" ht="15.95" customHeight="1" x14ac:dyDescent="0.2">
      <c r="A1" s="12" t="s">
        <v>1</v>
      </c>
      <c r="B1" s="57" t="s">
        <v>12</v>
      </c>
      <c r="C1" s="58"/>
      <c r="D1" s="58"/>
      <c r="E1" s="58"/>
      <c r="F1" s="58"/>
      <c r="G1" s="58"/>
      <c r="H1" s="58"/>
      <c r="I1" s="58"/>
      <c r="J1" s="37"/>
    </row>
    <row r="2" spans="1:19" ht="15.95" customHeight="1" x14ac:dyDescent="0.2">
      <c r="A2" s="12" t="s">
        <v>16</v>
      </c>
      <c r="B2" s="57" t="s">
        <v>17</v>
      </c>
      <c r="C2" s="58"/>
      <c r="D2" s="58"/>
      <c r="E2" s="58"/>
      <c r="F2" s="58"/>
      <c r="G2" s="58"/>
      <c r="H2" s="58"/>
      <c r="I2" s="58"/>
      <c r="J2" s="37"/>
    </row>
    <row r="3" spans="1:19" x14ac:dyDescent="0.2">
      <c r="A3" s="12" t="s">
        <v>2</v>
      </c>
      <c r="B3" s="59"/>
      <c r="C3" s="58"/>
      <c r="D3" s="58"/>
      <c r="E3" s="58"/>
      <c r="F3" s="58"/>
      <c r="G3" s="58"/>
      <c r="H3" s="58"/>
      <c r="I3" s="58"/>
      <c r="J3" s="37"/>
    </row>
    <row r="4" spans="1:19" ht="29.25" customHeight="1" x14ac:dyDescent="0.2">
      <c r="A4" s="12" t="s">
        <v>0</v>
      </c>
      <c r="B4" s="62" t="s">
        <v>35</v>
      </c>
      <c r="C4" s="63"/>
      <c r="D4" s="63"/>
      <c r="E4" s="63"/>
      <c r="F4" s="63"/>
      <c r="G4" s="63"/>
      <c r="H4" s="63"/>
      <c r="I4" s="63"/>
      <c r="J4" s="41"/>
      <c r="S4" s="7" t="str">
        <f>"Quelle: "&amp;Daten!B4</f>
        <v>Quelle: Werte aus Statistisches Bundesamt 2025, Anstieg der Siedlungs- und Verkehrsfläche (gleitender Vierjahresdurchschnitt) und Anstieg der Unterarten der Siedlungs- und Verkehrsfläche (Jahreswerte)</v>
      </c>
    </row>
    <row r="5" spans="1:19" ht="32.25" customHeight="1" x14ac:dyDescent="0.2">
      <c r="A5" s="12" t="s">
        <v>20</v>
      </c>
      <c r="B5" s="64" t="s">
        <v>36</v>
      </c>
      <c r="C5" s="65"/>
      <c r="D5" s="65"/>
      <c r="E5" s="65"/>
      <c r="F5" s="65"/>
      <c r="G5" s="65"/>
      <c r="H5" s="65"/>
      <c r="I5" s="62"/>
      <c r="J5" s="41"/>
      <c r="S5" s="7" t="str">
        <f>"Source: "&amp;Daten!B5</f>
        <v>Source: Values from Federal Statistical Office 2025, Increase in settlement and transport area (moving 4-year average) and increase of sub-types in settlement and transport area (yearly basis)  (in German only)</v>
      </c>
    </row>
    <row r="6" spans="1:19" ht="121.5" customHeight="1" x14ac:dyDescent="0.2">
      <c r="A6" s="12" t="s">
        <v>3</v>
      </c>
      <c r="B6" s="57" t="s">
        <v>37</v>
      </c>
      <c r="C6" s="58"/>
      <c r="D6" s="58"/>
      <c r="E6" s="58"/>
      <c r="F6" s="58"/>
      <c r="G6" s="58"/>
      <c r="H6" s="58"/>
      <c r="I6" s="58"/>
      <c r="J6" s="56"/>
    </row>
    <row r="7" spans="1:19" ht="144.75" customHeight="1" x14ac:dyDescent="0.2">
      <c r="A7" s="12" t="s">
        <v>21</v>
      </c>
      <c r="B7" s="64" t="s">
        <v>38</v>
      </c>
      <c r="C7" s="65"/>
      <c r="D7" s="65"/>
      <c r="E7" s="65"/>
      <c r="F7" s="65"/>
      <c r="G7" s="65"/>
      <c r="H7" s="65"/>
      <c r="I7" s="62"/>
      <c r="J7" s="56"/>
    </row>
    <row r="8" spans="1:19" x14ac:dyDescent="0.2">
      <c r="A8" s="12" t="s">
        <v>8</v>
      </c>
      <c r="B8" s="59" t="s">
        <v>26</v>
      </c>
      <c r="C8" s="58"/>
      <c r="D8" s="58"/>
      <c r="E8" s="58"/>
      <c r="F8" s="58"/>
      <c r="G8" s="58"/>
      <c r="H8" s="58"/>
      <c r="I8" s="58"/>
      <c r="J8" s="37"/>
    </row>
    <row r="9" spans="1:19" x14ac:dyDescent="0.2">
      <c r="A9" s="13" t="s">
        <v>18</v>
      </c>
      <c r="B9" s="60" t="s">
        <v>19</v>
      </c>
      <c r="C9" s="61"/>
      <c r="D9" s="61"/>
      <c r="E9" s="61"/>
      <c r="F9" s="61"/>
      <c r="G9" s="61"/>
      <c r="H9" s="61"/>
      <c r="I9" s="61"/>
      <c r="J9" s="38"/>
    </row>
    <row r="11" spans="1:19" x14ac:dyDescent="0.2">
      <c r="A11" s="8"/>
      <c r="B11" s="8"/>
      <c r="C11" s="6"/>
      <c r="D11" s="9"/>
      <c r="E11" s="9"/>
      <c r="F11" s="9"/>
      <c r="G11" s="9"/>
      <c r="H11" s="9"/>
      <c r="I11" s="9"/>
      <c r="J11" s="9"/>
    </row>
    <row r="13" spans="1:19" ht="72" x14ac:dyDescent="0.2">
      <c r="B13" s="39"/>
      <c r="C13" s="39" t="s">
        <v>22</v>
      </c>
      <c r="D13" s="39" t="s">
        <v>32</v>
      </c>
      <c r="E13" s="39" t="s">
        <v>31</v>
      </c>
      <c r="F13" s="39" t="s">
        <v>28</v>
      </c>
      <c r="G13" s="39" t="s">
        <v>23</v>
      </c>
      <c r="H13" s="39" t="s">
        <v>24</v>
      </c>
      <c r="I13" s="39" t="s">
        <v>25</v>
      </c>
      <c r="J13" s="55" t="s">
        <v>34</v>
      </c>
    </row>
    <row r="14" spans="1:19" ht="72" x14ac:dyDescent="0.2">
      <c r="B14" s="31"/>
      <c r="C14" s="32" t="s">
        <v>9</v>
      </c>
      <c r="D14" s="32" t="s">
        <v>30</v>
      </c>
      <c r="E14" s="32" t="s">
        <v>29</v>
      </c>
      <c r="F14" s="32" t="s">
        <v>27</v>
      </c>
      <c r="G14" s="32" t="s">
        <v>10</v>
      </c>
      <c r="H14" s="32" t="s">
        <v>14</v>
      </c>
      <c r="I14" s="32" t="s">
        <v>15</v>
      </c>
      <c r="J14" s="32" t="s">
        <v>33</v>
      </c>
    </row>
    <row r="15" spans="1:19" ht="20.25" customHeight="1" x14ac:dyDescent="0.2">
      <c r="B15" s="10" t="s">
        <v>11</v>
      </c>
      <c r="C15" s="35">
        <v>23.598377823408661</v>
      </c>
      <c r="D15" s="35">
        <v>8.7533675564681737</v>
      </c>
      <c r="E15" s="35">
        <v>87.219712525667276</v>
      </c>
      <c r="F15" s="35" t="e">
        <f>NA()</f>
        <v>#N/A</v>
      </c>
      <c r="G15" s="33">
        <v>119.57008898015063</v>
      </c>
      <c r="H15" s="33" t="e">
        <f>NA()</f>
        <v>#N/A</v>
      </c>
      <c r="I15" s="33" t="e">
        <f>NA()</f>
        <v>#N/A</v>
      </c>
      <c r="J15" s="33">
        <f>C15+D15+E15</f>
        <v>119.57145790554411</v>
      </c>
    </row>
    <row r="16" spans="1:19" ht="16.5" customHeight="1" x14ac:dyDescent="0.2">
      <c r="B16" s="11"/>
      <c r="C16" s="36">
        <v>20.748718229804407</v>
      </c>
      <c r="D16" s="36">
        <v>20.145029670371663</v>
      </c>
      <c r="E16" s="36">
        <v>83.314745250507457</v>
      </c>
      <c r="F16" s="36" t="e">
        <f>NA()</f>
        <v>#N/A</v>
      </c>
      <c r="G16" s="34">
        <v>120.67756673511298</v>
      </c>
      <c r="H16" s="34" t="e">
        <f>NA()</f>
        <v>#N/A</v>
      </c>
      <c r="I16" s="34" t="e">
        <f>NA()</f>
        <v>#N/A</v>
      </c>
      <c r="J16" s="34">
        <f t="shared" ref="J16:J17" si="0">C16+D16+E16</f>
        <v>124.20849315068352</v>
      </c>
    </row>
    <row r="17" spans="2:10" ht="16.5" customHeight="1" x14ac:dyDescent="0.2">
      <c r="B17" s="10"/>
      <c r="C17" s="35">
        <v>23.301635166623768</v>
      </c>
      <c r="D17" s="35">
        <v>20.56119609745048</v>
      </c>
      <c r="E17" s="35">
        <v>86.759086544146044</v>
      </c>
      <c r="F17" s="35" t="e">
        <f>NA()</f>
        <v>#N/A</v>
      </c>
      <c r="G17" s="33">
        <v>123.5</v>
      </c>
      <c r="H17" s="33" t="e">
        <f>NA()</f>
        <v>#N/A</v>
      </c>
      <c r="I17" s="33" t="e">
        <f>NA()</f>
        <v>#N/A</v>
      </c>
      <c r="J17" s="33">
        <f t="shared" si="0"/>
        <v>130.6219178082203</v>
      </c>
    </row>
    <row r="18" spans="2:10" ht="16.5" customHeight="1" x14ac:dyDescent="0.2">
      <c r="B18" s="11"/>
      <c r="C18" s="36">
        <v>23.30767308824699</v>
      </c>
      <c r="D18" s="36">
        <v>20.566298336613219</v>
      </c>
      <c r="E18" s="36">
        <v>86.780823095689072</v>
      </c>
      <c r="F18" s="36" t="e">
        <f>NA()</f>
        <v>#N/A</v>
      </c>
      <c r="G18" s="34">
        <v>126.3</v>
      </c>
      <c r="H18" s="34" t="e">
        <f>NA()</f>
        <v>#N/A</v>
      </c>
      <c r="I18" s="34" t="e">
        <f>NA()</f>
        <v>#N/A</v>
      </c>
      <c r="J18" s="34">
        <f t="shared" ref="J18:J34" si="1">C18+D18+E18</f>
        <v>130.65479452054927</v>
      </c>
    </row>
    <row r="19" spans="2:10" ht="16.5" customHeight="1" x14ac:dyDescent="0.2">
      <c r="B19" s="10">
        <v>2000</v>
      </c>
      <c r="C19" s="35">
        <v>24</v>
      </c>
      <c r="D19" s="35">
        <v>21</v>
      </c>
      <c r="E19" s="35">
        <v>87</v>
      </c>
      <c r="F19" s="35" t="e">
        <f>NA()</f>
        <v>#N/A</v>
      </c>
      <c r="G19" s="33">
        <v>129.14560574948632</v>
      </c>
      <c r="H19" s="33" t="e">
        <f>NA()</f>
        <v>#N/A</v>
      </c>
      <c r="I19" s="33" t="e">
        <f>NA()</f>
        <v>#N/A</v>
      </c>
      <c r="J19" s="33">
        <f t="shared" si="1"/>
        <v>132</v>
      </c>
    </row>
    <row r="20" spans="2:10" ht="16.5" customHeight="1" x14ac:dyDescent="0.2">
      <c r="B20" s="11"/>
      <c r="C20" s="36">
        <v>23</v>
      </c>
      <c r="D20" s="36">
        <v>29</v>
      </c>
      <c r="E20" s="36">
        <v>70</v>
      </c>
      <c r="F20" s="36" t="e">
        <f>NA()</f>
        <v>#N/A</v>
      </c>
      <c r="G20" s="34">
        <v>128</v>
      </c>
      <c r="H20" s="34" t="e">
        <f>NA()</f>
        <v>#N/A</v>
      </c>
      <c r="I20" s="34" t="e">
        <f>NA()</f>
        <v>#N/A</v>
      </c>
      <c r="J20" s="34">
        <f t="shared" si="1"/>
        <v>122</v>
      </c>
    </row>
    <row r="21" spans="2:10" ht="16.5" customHeight="1" x14ac:dyDescent="0.2">
      <c r="B21" s="10"/>
      <c r="C21" s="35">
        <v>22</v>
      </c>
      <c r="D21" s="35">
        <v>21</v>
      </c>
      <c r="E21" s="35">
        <v>66</v>
      </c>
      <c r="F21" s="35" t="e">
        <f>NA()</f>
        <v>#N/A</v>
      </c>
      <c r="G21" s="33">
        <v>123</v>
      </c>
      <c r="H21" s="33" t="e">
        <f>NA()</f>
        <v>#N/A</v>
      </c>
      <c r="I21" s="33" t="e">
        <f>NA()</f>
        <v>#N/A</v>
      </c>
      <c r="J21" s="33">
        <f t="shared" si="1"/>
        <v>109</v>
      </c>
    </row>
    <row r="22" spans="2:10" ht="16.5" customHeight="1" x14ac:dyDescent="0.2">
      <c r="B22" s="11"/>
      <c r="C22" s="36">
        <v>20</v>
      </c>
      <c r="D22" s="36">
        <v>34</v>
      </c>
      <c r="E22" s="36">
        <v>45</v>
      </c>
      <c r="F22" s="36" t="e">
        <f>NA()</f>
        <v>#N/A</v>
      </c>
      <c r="G22" s="34">
        <v>114.55352669404543</v>
      </c>
      <c r="H22" s="34" t="e">
        <f>NA()</f>
        <v>#N/A</v>
      </c>
      <c r="I22" s="34" t="e">
        <f>NA()</f>
        <v>#N/A</v>
      </c>
      <c r="J22" s="34">
        <f t="shared" si="1"/>
        <v>99</v>
      </c>
    </row>
    <row r="23" spans="2:10" ht="16.5" customHeight="1" x14ac:dyDescent="0.2">
      <c r="B23" s="10"/>
      <c r="C23" s="35">
        <v>25</v>
      </c>
      <c r="D23" s="35">
        <v>46</v>
      </c>
      <c r="E23" s="35">
        <v>60</v>
      </c>
      <c r="F23" s="35" t="e">
        <f>NA()</f>
        <v>#N/A</v>
      </c>
      <c r="G23" s="33">
        <v>115.10730342231412</v>
      </c>
      <c r="H23" s="33" t="e">
        <f>NA()</f>
        <v>#N/A</v>
      </c>
      <c r="I23" s="33" t="e">
        <f>NA()</f>
        <v>#N/A</v>
      </c>
      <c r="J23" s="33">
        <f t="shared" si="1"/>
        <v>131</v>
      </c>
    </row>
    <row r="24" spans="2:10" ht="16.5" customHeight="1" x14ac:dyDescent="0.2">
      <c r="B24" s="11">
        <v>2005</v>
      </c>
      <c r="C24" s="36">
        <v>25</v>
      </c>
      <c r="D24" s="36">
        <v>57</v>
      </c>
      <c r="E24" s="36">
        <v>35</v>
      </c>
      <c r="F24" s="36" t="e">
        <f>NA()</f>
        <v>#N/A</v>
      </c>
      <c r="G24" s="34">
        <v>114.29407693360773</v>
      </c>
      <c r="H24" s="34" t="e">
        <f>NA()</f>
        <v>#N/A</v>
      </c>
      <c r="I24" s="34" t="e">
        <f>NA()</f>
        <v>#N/A</v>
      </c>
      <c r="J24" s="34">
        <f t="shared" si="1"/>
        <v>117</v>
      </c>
    </row>
    <row r="25" spans="2:10" ht="16.5" customHeight="1" x14ac:dyDescent="0.2">
      <c r="B25" s="10"/>
      <c r="C25" s="35">
        <v>24</v>
      </c>
      <c r="D25" s="35">
        <v>52</v>
      </c>
      <c r="E25" s="35">
        <v>30</v>
      </c>
      <c r="F25" s="35" t="e">
        <f>NA()</f>
        <v>#N/A</v>
      </c>
      <c r="G25" s="33">
        <v>113.43968514715941</v>
      </c>
      <c r="H25" s="33" t="e">
        <f>NA()</f>
        <v>#N/A</v>
      </c>
      <c r="I25" s="33" t="e">
        <f>NA()</f>
        <v>#N/A</v>
      </c>
      <c r="J25" s="33">
        <f t="shared" si="1"/>
        <v>106</v>
      </c>
    </row>
    <row r="26" spans="2:10" ht="16.5" customHeight="1" x14ac:dyDescent="0.2">
      <c r="B26" s="11"/>
      <c r="C26" s="36">
        <v>23.996911978094108</v>
      </c>
      <c r="D26" s="36">
        <v>33</v>
      </c>
      <c r="E26" s="36">
        <v>40</v>
      </c>
      <c r="F26" s="36" t="e">
        <f>NA()</f>
        <v>#N/A</v>
      </c>
      <c r="G26" s="34">
        <v>112.80698822724042</v>
      </c>
      <c r="H26" s="34" t="e">
        <f>NA()</f>
        <v>#N/A</v>
      </c>
      <c r="I26" s="34" t="e">
        <f>NA()</f>
        <v>#N/A</v>
      </c>
      <c r="J26" s="34">
        <f t="shared" si="1"/>
        <v>96.996911978094104</v>
      </c>
    </row>
    <row r="27" spans="2:10" ht="16.5" customHeight="1" x14ac:dyDescent="0.2">
      <c r="B27" s="10"/>
      <c r="C27" s="35">
        <v>21</v>
      </c>
      <c r="D27" s="35">
        <v>39</v>
      </c>
      <c r="E27" s="35">
        <v>35</v>
      </c>
      <c r="F27" s="35" t="e">
        <f>NA()</f>
        <v>#N/A</v>
      </c>
      <c r="G27" s="33">
        <v>103.79944065708378</v>
      </c>
      <c r="H27" s="33" t="e">
        <f>NA()</f>
        <v>#N/A</v>
      </c>
      <c r="I27" s="33" t="e">
        <f>NA()</f>
        <v>#N/A</v>
      </c>
      <c r="J27" s="33">
        <f t="shared" si="1"/>
        <v>95</v>
      </c>
    </row>
    <row r="28" spans="2:10" ht="16.5" customHeight="1" x14ac:dyDescent="0.2">
      <c r="B28" s="11"/>
      <c r="C28" s="36">
        <v>17.990571115674637</v>
      </c>
      <c r="D28" s="36">
        <v>32</v>
      </c>
      <c r="E28" s="36">
        <v>28</v>
      </c>
      <c r="F28" s="36" t="e">
        <f>NA()</f>
        <v>#N/A</v>
      </c>
      <c r="G28" s="34">
        <v>93.870657015742296</v>
      </c>
      <c r="H28" s="34" t="e">
        <f>NA()</f>
        <v>#N/A</v>
      </c>
      <c r="I28" s="34" t="e">
        <f>NA()</f>
        <v>#N/A</v>
      </c>
      <c r="J28" s="34">
        <f t="shared" si="1"/>
        <v>77.990571115674641</v>
      </c>
    </row>
    <row r="29" spans="2:10" ht="16.5" customHeight="1" x14ac:dyDescent="0.2">
      <c r="B29" s="10">
        <v>2010</v>
      </c>
      <c r="C29" s="35">
        <v>21</v>
      </c>
      <c r="D29" s="35">
        <v>23</v>
      </c>
      <c r="E29" s="35">
        <v>33</v>
      </c>
      <c r="F29" s="35" t="e">
        <f>NA()</f>
        <v>#N/A</v>
      </c>
      <c r="G29" s="33">
        <v>86.540387885010119</v>
      </c>
      <c r="H29" s="33" t="e">
        <f>NA()</f>
        <v>#N/A</v>
      </c>
      <c r="I29" s="33" t="e">
        <f>NA()</f>
        <v>#N/A</v>
      </c>
      <c r="J29" s="33">
        <f t="shared" si="1"/>
        <v>77</v>
      </c>
    </row>
    <row r="30" spans="2:10" ht="16.5" customHeight="1" x14ac:dyDescent="0.2">
      <c r="B30" s="11"/>
      <c r="C30" s="36">
        <v>17</v>
      </c>
      <c r="D30" s="36">
        <v>27.044261860637086</v>
      </c>
      <c r="E30" s="36">
        <v>30</v>
      </c>
      <c r="F30" s="36" t="e">
        <f>NA()</f>
        <v>#N/A</v>
      </c>
      <c r="G30" s="34">
        <v>80.889134886610194</v>
      </c>
      <c r="H30" s="34" t="e">
        <f>NA()</f>
        <v>#N/A</v>
      </c>
      <c r="I30" s="34" t="e">
        <f>NA()</f>
        <v>#N/A</v>
      </c>
      <c r="J30" s="34">
        <f t="shared" si="1"/>
        <v>74.044261860637079</v>
      </c>
    </row>
    <row r="31" spans="2:10" ht="16.5" customHeight="1" x14ac:dyDescent="0.2">
      <c r="B31" s="10"/>
      <c r="C31" s="35">
        <v>11</v>
      </c>
      <c r="D31" s="35">
        <v>18</v>
      </c>
      <c r="E31" s="35">
        <v>40</v>
      </c>
      <c r="F31" s="35" t="e">
        <f>NA()</f>
        <v>#N/A</v>
      </c>
      <c r="G31" s="33">
        <v>74.428914151220113</v>
      </c>
      <c r="H31" s="33" t="e">
        <f>NA()</f>
        <v>#N/A</v>
      </c>
      <c r="I31" s="33" t="e">
        <f>NA()</f>
        <v>#N/A</v>
      </c>
      <c r="J31" s="33">
        <f t="shared" si="1"/>
        <v>69</v>
      </c>
    </row>
    <row r="32" spans="2:10" ht="16.5" customHeight="1" x14ac:dyDescent="0.2">
      <c r="B32" s="11"/>
      <c r="C32" s="36">
        <v>19</v>
      </c>
      <c r="D32" s="36">
        <v>23.049940878449917</v>
      </c>
      <c r="E32" s="36">
        <v>29</v>
      </c>
      <c r="F32" s="36" t="e">
        <f>NA()</f>
        <v>#N/A</v>
      </c>
      <c r="G32" s="34">
        <v>72.620289201980796</v>
      </c>
      <c r="H32" s="34" t="e">
        <f>NA()</f>
        <v>#N/A</v>
      </c>
      <c r="I32" s="34" t="e">
        <f>NA()</f>
        <v>#N/A</v>
      </c>
      <c r="J32" s="34">
        <f t="shared" si="1"/>
        <v>71.049940878449917</v>
      </c>
    </row>
    <row r="33" spans="2:10" ht="16.5" customHeight="1" x14ac:dyDescent="0.2">
      <c r="B33" s="10"/>
      <c r="C33" s="35">
        <v>23</v>
      </c>
      <c r="D33" s="35">
        <v>18</v>
      </c>
      <c r="E33" s="35">
        <v>22</v>
      </c>
      <c r="F33" s="35" t="e">
        <f>NA()</f>
        <v>#N/A</v>
      </c>
      <c r="G33" s="33">
        <v>69.359042368240893</v>
      </c>
      <c r="H33" s="33" t="e">
        <f>NA()</f>
        <v>#N/A</v>
      </c>
      <c r="I33" s="33" t="e">
        <f>NA()</f>
        <v>#N/A</v>
      </c>
      <c r="J33" s="33">
        <f t="shared" si="1"/>
        <v>63</v>
      </c>
    </row>
    <row r="34" spans="2:10" ht="16.5" customHeight="1" x14ac:dyDescent="0.2">
      <c r="B34" s="11">
        <v>2015</v>
      </c>
      <c r="C34" s="36">
        <v>10</v>
      </c>
      <c r="D34" s="36">
        <v>12</v>
      </c>
      <c r="E34" s="36">
        <v>40</v>
      </c>
      <c r="F34" s="36" t="e">
        <f>NA()</f>
        <v>#N/A</v>
      </c>
      <c r="G34" s="34">
        <v>66.167619254389962</v>
      </c>
      <c r="H34" s="34" t="e">
        <f>NA()</f>
        <v>#N/A</v>
      </c>
      <c r="I34" s="34" t="e">
        <f>NA()</f>
        <v>#N/A</v>
      </c>
      <c r="J34" s="34">
        <f t="shared" si="1"/>
        <v>62</v>
      </c>
    </row>
    <row r="35" spans="2:10" ht="16.5" customHeight="1" x14ac:dyDescent="0.2">
      <c r="B35" s="10"/>
      <c r="C35" s="35" t="e">
        <v>#N/A</v>
      </c>
      <c r="D35" s="35" t="e">
        <v>#N/A</v>
      </c>
      <c r="E35" s="35" t="e">
        <v>#N/A</v>
      </c>
      <c r="F35" s="35">
        <v>51.184120465434617</v>
      </c>
      <c r="G35" s="33">
        <v>61.591239510655072</v>
      </c>
      <c r="H35" s="33" t="e">
        <f>NA()</f>
        <v>#N/A</v>
      </c>
      <c r="I35" s="33" t="e">
        <f>NA()</f>
        <v>#N/A</v>
      </c>
      <c r="J35" s="33">
        <f>F35</f>
        <v>51.184120465434617</v>
      </c>
    </row>
    <row r="36" spans="2:10" ht="16.5" customHeight="1" x14ac:dyDescent="0.2">
      <c r="B36" s="11"/>
      <c r="C36" s="36">
        <v>8</v>
      </c>
      <c r="D36" s="36">
        <v>15</v>
      </c>
      <c r="E36" s="36">
        <v>32</v>
      </c>
      <c r="F36" s="36" t="e">
        <f>NA()</f>
        <v>#N/A</v>
      </c>
      <c r="G36" s="34">
        <v>57.692297300844999</v>
      </c>
      <c r="H36" s="34" t="e">
        <f>NA()</f>
        <v>#N/A</v>
      </c>
      <c r="I36" s="34" t="e">
        <f>NA()</f>
        <v>#N/A</v>
      </c>
      <c r="J36" s="34">
        <f t="shared" ref="J36:J38" si="2">C36+D36+E36</f>
        <v>55</v>
      </c>
    </row>
    <row r="37" spans="2:10" ht="16.5" customHeight="1" x14ac:dyDescent="0.2">
      <c r="B37" s="10"/>
      <c r="C37" s="35">
        <v>15.9534246575341</v>
      </c>
      <c r="D37" s="35">
        <v>10.0082191780822</v>
      </c>
      <c r="E37" s="35">
        <v>32.035616438355198</v>
      </c>
      <c r="F37" s="35" t="e">
        <f>NA()</f>
        <v>#N/A</v>
      </c>
      <c r="G37" s="33">
        <v>56.373296183758001</v>
      </c>
      <c r="H37" s="33" t="e">
        <f>NA()</f>
        <v>#N/A</v>
      </c>
      <c r="I37" s="33" t="e">
        <f>NA()</f>
        <v>#N/A</v>
      </c>
      <c r="J37" s="33">
        <f t="shared" si="2"/>
        <v>57.997260273971499</v>
      </c>
    </row>
    <row r="38" spans="2:10" ht="16.5" customHeight="1" x14ac:dyDescent="0.2">
      <c r="B38" s="11"/>
      <c r="C38" s="36">
        <v>2</v>
      </c>
      <c r="D38" s="36">
        <v>10</v>
      </c>
      <c r="E38" s="36">
        <v>33</v>
      </c>
      <c r="F38" s="36" t="e">
        <f>NA()</f>
        <v>#N/A</v>
      </c>
      <c r="G38" s="34">
        <v>52</v>
      </c>
      <c r="H38" s="34" t="e">
        <f>NA()</f>
        <v>#N/A</v>
      </c>
      <c r="I38" s="34" t="e">
        <f>NA()</f>
        <v>#N/A</v>
      </c>
      <c r="J38" s="34">
        <f t="shared" si="2"/>
        <v>45</v>
      </c>
    </row>
    <row r="39" spans="2:10" ht="19.5" customHeight="1" x14ac:dyDescent="0.2">
      <c r="B39" s="10">
        <v>2020</v>
      </c>
      <c r="C39" s="35">
        <v>3</v>
      </c>
      <c r="D39" s="35">
        <v>12</v>
      </c>
      <c r="E39" s="35">
        <v>40</v>
      </c>
      <c r="F39" s="35" t="e">
        <f>NA()</f>
        <v>#N/A</v>
      </c>
      <c r="G39" s="33">
        <v>53</v>
      </c>
      <c r="H39" s="33" t="e">
        <f>NA()</f>
        <v>#N/A</v>
      </c>
      <c r="I39" s="33" t="e">
        <f>NA()</f>
        <v>#N/A</v>
      </c>
      <c r="J39" s="33">
        <f t="shared" ref="J39:J49" si="3">C39+D39+E39</f>
        <v>55</v>
      </c>
    </row>
    <row r="40" spans="2:10" ht="16.5" customHeight="1" x14ac:dyDescent="0.2">
      <c r="B40" s="11"/>
      <c r="C40" s="36">
        <v>2</v>
      </c>
      <c r="D40" s="36">
        <v>11</v>
      </c>
      <c r="E40" s="36">
        <v>39</v>
      </c>
      <c r="F40" s="36" t="e">
        <f>NA()</f>
        <v>#N/A</v>
      </c>
      <c r="G40" s="34">
        <v>53</v>
      </c>
      <c r="H40" s="34" t="e">
        <f>NA()</f>
        <v>#N/A</v>
      </c>
      <c r="I40" s="34" t="e">
        <f>NA()</f>
        <v>#N/A</v>
      </c>
      <c r="J40" s="34">
        <v>58</v>
      </c>
    </row>
    <row r="41" spans="2:10" ht="16.5" customHeight="1" x14ac:dyDescent="0.2">
      <c r="B41" s="10"/>
      <c r="C41" s="35">
        <v>-4</v>
      </c>
      <c r="D41" s="35">
        <v>12</v>
      </c>
      <c r="E41" s="35">
        <v>37</v>
      </c>
      <c r="F41" s="35" t="e">
        <f>NA()</f>
        <v>#N/A</v>
      </c>
      <c r="G41" s="33">
        <v>49</v>
      </c>
      <c r="H41" s="33" t="e">
        <f>NA()</f>
        <v>#N/A</v>
      </c>
      <c r="I41" s="33" t="e">
        <f>NA()</f>
        <v>#N/A</v>
      </c>
      <c r="J41" s="33">
        <f t="shared" si="3"/>
        <v>45</v>
      </c>
    </row>
    <row r="42" spans="2:10" ht="16.5" customHeight="1" x14ac:dyDescent="0.2">
      <c r="B42" s="11"/>
      <c r="C42" s="36">
        <v>2</v>
      </c>
      <c r="D42" s="36">
        <v>17</v>
      </c>
      <c r="E42" s="36">
        <v>34</v>
      </c>
      <c r="F42" s="36" t="e">
        <f>NA()</f>
        <v>#N/A</v>
      </c>
      <c r="G42" s="34">
        <v>51</v>
      </c>
      <c r="H42" s="34" t="e">
        <f>NA()</f>
        <v>#N/A</v>
      </c>
      <c r="I42" s="34" t="e">
        <f>NA()</f>
        <v>#N/A</v>
      </c>
      <c r="J42" s="34">
        <f t="shared" si="3"/>
        <v>53</v>
      </c>
    </row>
    <row r="43" spans="2:10" ht="16.5" customHeight="1" x14ac:dyDescent="0.2">
      <c r="B43" s="10"/>
      <c r="C43" s="35" t="e">
        <f>NA()</f>
        <v>#N/A</v>
      </c>
      <c r="D43" s="35" t="e">
        <f>NA()</f>
        <v>#N/A</v>
      </c>
      <c r="E43" s="35" t="e">
        <f>NA()</f>
        <v>#N/A</v>
      </c>
      <c r="F43" s="35" t="e">
        <f>NA()</f>
        <v>#N/A</v>
      </c>
      <c r="G43" s="33" t="e">
        <f>NA()</f>
        <v>#N/A</v>
      </c>
      <c r="H43" s="33" t="e">
        <f>NA()</f>
        <v>#N/A</v>
      </c>
      <c r="I43" s="33" t="e">
        <f>NA()</f>
        <v>#N/A</v>
      </c>
      <c r="J43" s="33" t="e">
        <f t="shared" si="3"/>
        <v>#N/A</v>
      </c>
    </row>
    <row r="44" spans="2:10" ht="16.5" customHeight="1" x14ac:dyDescent="0.2">
      <c r="B44" s="11">
        <v>2025</v>
      </c>
      <c r="C44" s="36" t="e">
        <f>NA()</f>
        <v>#N/A</v>
      </c>
      <c r="D44" s="36" t="e">
        <f>NA()</f>
        <v>#N/A</v>
      </c>
      <c r="E44" s="36" t="e">
        <f>NA()</f>
        <v>#N/A</v>
      </c>
      <c r="F44" s="36" t="e">
        <f>NA()</f>
        <v>#N/A</v>
      </c>
      <c r="G44" s="34" t="e">
        <f>NA()</f>
        <v>#N/A</v>
      </c>
      <c r="H44" s="34" t="e">
        <f>NA()</f>
        <v>#N/A</v>
      </c>
      <c r="I44" s="34" t="e">
        <f>NA()</f>
        <v>#N/A</v>
      </c>
      <c r="J44" s="34" t="e">
        <f t="shared" si="3"/>
        <v>#N/A</v>
      </c>
    </row>
    <row r="45" spans="2:10" ht="16.5" customHeight="1" x14ac:dyDescent="0.2">
      <c r="B45" s="10"/>
      <c r="C45" s="35" t="e">
        <f>NA()</f>
        <v>#N/A</v>
      </c>
      <c r="D45" s="35" t="e">
        <f>NA()</f>
        <v>#N/A</v>
      </c>
      <c r="E45" s="35" t="e">
        <f>NA()</f>
        <v>#N/A</v>
      </c>
      <c r="F45" s="35" t="e">
        <f>NA()</f>
        <v>#N/A</v>
      </c>
      <c r="G45" s="33" t="e">
        <f>NA()</f>
        <v>#N/A</v>
      </c>
      <c r="H45" s="33" t="e">
        <f>NA()</f>
        <v>#N/A</v>
      </c>
      <c r="I45" s="33" t="e">
        <f>NA()</f>
        <v>#N/A</v>
      </c>
      <c r="J45" s="33" t="e">
        <f t="shared" si="3"/>
        <v>#N/A</v>
      </c>
    </row>
    <row r="46" spans="2:10" ht="16.5" customHeight="1" x14ac:dyDescent="0.2">
      <c r="B46" s="11"/>
      <c r="C46" s="36" t="e">
        <f>NA()</f>
        <v>#N/A</v>
      </c>
      <c r="D46" s="36" t="e">
        <f>NA()</f>
        <v>#N/A</v>
      </c>
      <c r="E46" s="36" t="e">
        <f>NA()</f>
        <v>#N/A</v>
      </c>
      <c r="F46" s="36" t="e">
        <f>NA()</f>
        <v>#N/A</v>
      </c>
      <c r="G46" s="34" t="e">
        <f>NA()</f>
        <v>#N/A</v>
      </c>
      <c r="H46" s="34" t="e">
        <f>NA()</f>
        <v>#N/A</v>
      </c>
      <c r="I46" s="34" t="e">
        <f>NA()</f>
        <v>#N/A</v>
      </c>
      <c r="J46" s="34" t="e">
        <f t="shared" si="3"/>
        <v>#N/A</v>
      </c>
    </row>
    <row r="47" spans="2:10" ht="16.5" customHeight="1" x14ac:dyDescent="0.2">
      <c r="B47" s="10"/>
      <c r="C47" s="35" t="e">
        <f>NA()</f>
        <v>#N/A</v>
      </c>
      <c r="D47" s="35" t="e">
        <f>NA()</f>
        <v>#N/A</v>
      </c>
      <c r="E47" s="35" t="e">
        <f>NA()</f>
        <v>#N/A</v>
      </c>
      <c r="F47" s="35" t="e">
        <f>NA()</f>
        <v>#N/A</v>
      </c>
      <c r="G47" s="33" t="e">
        <f>NA()</f>
        <v>#N/A</v>
      </c>
      <c r="H47" s="33" t="e">
        <f>NA()</f>
        <v>#N/A</v>
      </c>
      <c r="I47" s="33" t="e">
        <f>NA()</f>
        <v>#N/A</v>
      </c>
      <c r="J47" s="33" t="e">
        <f t="shared" si="3"/>
        <v>#N/A</v>
      </c>
    </row>
    <row r="48" spans="2:10" ht="16.5" customHeight="1" x14ac:dyDescent="0.2">
      <c r="B48" s="11"/>
      <c r="C48" s="36" t="e">
        <f>NA()</f>
        <v>#N/A</v>
      </c>
      <c r="D48" s="36" t="e">
        <f>NA()</f>
        <v>#N/A</v>
      </c>
      <c r="E48" s="36" t="e">
        <f>NA()</f>
        <v>#N/A</v>
      </c>
      <c r="F48" s="36" t="e">
        <f>NA()</f>
        <v>#N/A</v>
      </c>
      <c r="G48" s="34" t="e">
        <f>NA()</f>
        <v>#N/A</v>
      </c>
      <c r="H48" s="34" t="e">
        <f>NA()</f>
        <v>#N/A</v>
      </c>
      <c r="I48" s="34" t="e">
        <f>NA()</f>
        <v>#N/A</v>
      </c>
      <c r="J48" s="34" t="e">
        <f t="shared" si="3"/>
        <v>#N/A</v>
      </c>
    </row>
    <row r="49" spans="2:10" ht="23.25" customHeight="1" x14ac:dyDescent="0.2">
      <c r="B49" s="10" t="s">
        <v>13</v>
      </c>
      <c r="C49" s="35" t="e">
        <f>NA()</f>
        <v>#N/A</v>
      </c>
      <c r="D49" s="35" t="e">
        <f>NA()</f>
        <v>#N/A</v>
      </c>
      <c r="E49" s="35" t="e">
        <f>NA()</f>
        <v>#N/A</v>
      </c>
      <c r="F49" s="35" t="e">
        <f>NA()</f>
        <v>#N/A</v>
      </c>
      <c r="G49" s="33" t="e">
        <f>NA()</f>
        <v>#N/A</v>
      </c>
      <c r="H49" s="33">
        <v>10</v>
      </c>
      <c r="I49" s="33">
        <v>20</v>
      </c>
      <c r="J49" s="54" t="e">
        <f t="shared" si="3"/>
        <v>#N/A</v>
      </c>
    </row>
  </sheetData>
  <sheetProtection selectLockedCells="1"/>
  <mergeCells count="10">
    <mergeCell ref="J6:J7"/>
    <mergeCell ref="B1:I1"/>
    <mergeCell ref="B8:I8"/>
    <mergeCell ref="B9:I9"/>
    <mergeCell ref="B6:I6"/>
    <mergeCell ref="B4:I4"/>
    <mergeCell ref="B3:I3"/>
    <mergeCell ref="B2:I2"/>
    <mergeCell ref="B5:I5"/>
    <mergeCell ref="B7:I7"/>
  </mergeCells>
  <phoneticPr fontId="20" type="noConversion"/>
  <pageMargins left="0.78740157480314965" right="0.78740157480314965" top="0.98425196850393704" bottom="0.98425196850393704" header="0.51181102362204722" footer="0.51181102362204722"/>
  <pageSetup paperSize="9" scale="2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Y28"/>
  <sheetViews>
    <sheetView showGridLines="0" zoomScale="110" zoomScaleNormal="110" workbookViewId="0">
      <selection activeCell="P25" sqref="P25"/>
    </sheetView>
  </sheetViews>
  <sheetFormatPr baseColWidth="10" defaultRowHeight="12.75" x14ac:dyDescent="0.2"/>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6.7109375" style="1" customWidth="1"/>
    <col min="12" max="12" width="1.7109375" style="1" customWidth="1"/>
    <col min="13" max="13" width="14" style="1" customWidth="1"/>
    <col min="14" max="14" width="18.42578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3"/>
      <c r="B1" s="44"/>
      <c r="C1" s="44"/>
      <c r="D1" s="44"/>
      <c r="E1" s="44"/>
      <c r="F1" s="44"/>
      <c r="G1" s="44"/>
      <c r="H1" s="44"/>
      <c r="I1" s="44"/>
      <c r="J1" s="44"/>
      <c r="K1" s="44"/>
      <c r="L1" s="44"/>
      <c r="M1" s="44"/>
      <c r="N1" s="45"/>
    </row>
    <row r="2" spans="1:25" ht="20.25" customHeight="1" x14ac:dyDescent="0.2">
      <c r="A2" s="46"/>
      <c r="B2" s="2"/>
      <c r="C2" s="2"/>
      <c r="D2" s="2"/>
      <c r="E2" s="2"/>
      <c r="F2" s="2"/>
      <c r="G2" s="2"/>
      <c r="H2" s="2"/>
      <c r="I2" s="2"/>
      <c r="J2" s="2"/>
      <c r="K2" s="2"/>
      <c r="L2" s="2"/>
      <c r="M2" s="2"/>
      <c r="N2" s="47"/>
      <c r="Q2" s="66" t="s">
        <v>7</v>
      </c>
      <c r="R2" s="67"/>
      <c r="S2" s="67"/>
      <c r="T2" s="67"/>
      <c r="U2" s="67"/>
      <c r="V2" s="67"/>
      <c r="W2" s="67"/>
      <c r="X2" s="67"/>
      <c r="Y2" s="68"/>
    </row>
    <row r="3" spans="1:25" ht="18.75" customHeight="1" x14ac:dyDescent="0.3">
      <c r="A3" s="46"/>
      <c r="B3" s="5"/>
      <c r="C3" s="5"/>
      <c r="D3" s="5"/>
      <c r="E3" s="5"/>
      <c r="F3" s="5"/>
      <c r="G3" s="5"/>
      <c r="H3" s="5"/>
      <c r="I3" s="5"/>
      <c r="J3" s="5"/>
      <c r="K3" s="5"/>
      <c r="L3" s="5"/>
      <c r="M3" s="5"/>
      <c r="N3" s="47"/>
      <c r="Q3" s="18"/>
      <c r="R3" s="19"/>
      <c r="S3" s="20"/>
      <c r="T3" s="19"/>
      <c r="U3" s="19"/>
      <c r="V3" s="20"/>
      <c r="W3" s="19"/>
      <c r="X3" s="19"/>
      <c r="Y3" s="21"/>
    </row>
    <row r="4" spans="1:25" ht="15.95" customHeight="1" x14ac:dyDescent="0.2">
      <c r="A4" s="46"/>
      <c r="B4" s="4"/>
      <c r="C4" s="4"/>
      <c r="D4" s="4"/>
      <c r="E4" s="4"/>
      <c r="F4" s="4"/>
      <c r="G4" s="4"/>
      <c r="H4" s="4"/>
      <c r="I4" s="4"/>
      <c r="J4" s="4"/>
      <c r="K4" s="4"/>
      <c r="L4" s="4"/>
      <c r="N4" s="47"/>
      <c r="Q4" s="18"/>
      <c r="R4" s="19"/>
      <c r="S4" s="19"/>
      <c r="T4" s="19"/>
      <c r="U4" s="19"/>
      <c r="V4" s="19"/>
      <c r="W4" s="19"/>
      <c r="X4" s="19"/>
      <c r="Y4" s="21"/>
    </row>
    <row r="5" spans="1:25" ht="7.5" customHeight="1" x14ac:dyDescent="0.2">
      <c r="A5" s="46"/>
      <c r="B5" s="4"/>
      <c r="C5" s="4"/>
      <c r="D5" s="4"/>
      <c r="E5" s="4"/>
      <c r="F5" s="4"/>
      <c r="G5" s="4"/>
      <c r="H5" s="4"/>
      <c r="I5" s="4"/>
      <c r="J5" s="4"/>
      <c r="K5" s="4"/>
      <c r="L5" s="4"/>
      <c r="M5" s="4"/>
      <c r="N5" s="47"/>
      <c r="Q5" s="22"/>
      <c r="R5" s="23"/>
      <c r="S5" s="23"/>
      <c r="T5" s="23"/>
      <c r="U5" s="23"/>
      <c r="V5" s="23"/>
      <c r="W5" s="23"/>
      <c r="X5" s="23"/>
      <c r="Y5" s="24"/>
    </row>
    <row r="6" spans="1:25" ht="16.5" customHeight="1" x14ac:dyDescent="0.2">
      <c r="A6" s="46"/>
      <c r="C6" s="3"/>
      <c r="N6" s="47"/>
      <c r="Q6" s="22"/>
      <c r="R6" s="23"/>
      <c r="S6" s="23"/>
      <c r="T6" s="23"/>
      <c r="U6" s="23"/>
      <c r="V6" s="23"/>
      <c r="W6" s="23"/>
      <c r="X6" s="23"/>
      <c r="Y6" s="24"/>
    </row>
    <row r="7" spans="1:25" ht="16.5" customHeight="1" x14ac:dyDescent="0.2">
      <c r="A7" s="46"/>
      <c r="C7" s="3"/>
      <c r="N7" s="47"/>
      <c r="Q7" s="22"/>
      <c r="R7" s="23"/>
      <c r="S7" s="23"/>
      <c r="T7" s="23"/>
      <c r="U7" s="23"/>
      <c r="V7" s="23"/>
      <c r="W7" s="23"/>
      <c r="X7" s="23"/>
      <c r="Y7" s="24"/>
    </row>
    <row r="8" spans="1:25" ht="16.5" customHeight="1" x14ac:dyDescent="0.2">
      <c r="A8" s="46"/>
      <c r="C8" s="3"/>
      <c r="N8" s="47"/>
      <c r="Q8" s="22"/>
      <c r="R8" s="23"/>
      <c r="S8" s="23"/>
      <c r="T8" s="23"/>
      <c r="U8" s="23"/>
      <c r="V8" s="23"/>
      <c r="W8" s="23"/>
      <c r="X8" s="23"/>
      <c r="Y8" s="24"/>
    </row>
    <row r="9" spans="1:25" ht="16.5" customHeight="1" x14ac:dyDescent="0.2">
      <c r="A9" s="46"/>
      <c r="C9" s="3"/>
      <c r="N9" s="47"/>
      <c r="Q9" s="22"/>
      <c r="R9" s="23"/>
      <c r="S9" s="23"/>
      <c r="T9" s="23"/>
      <c r="U9" s="23"/>
      <c r="V9" s="23"/>
      <c r="W9" s="23"/>
      <c r="X9" s="23"/>
      <c r="Y9" s="24"/>
    </row>
    <row r="10" spans="1:25" ht="16.5" customHeight="1" x14ac:dyDescent="0.2">
      <c r="A10" s="46"/>
      <c r="C10" s="3"/>
      <c r="N10" s="47"/>
      <c r="Q10" s="22"/>
      <c r="R10" s="23"/>
      <c r="S10" s="23"/>
      <c r="T10" s="23"/>
      <c r="U10" s="23"/>
      <c r="V10" s="23"/>
      <c r="W10" s="23"/>
      <c r="X10" s="23"/>
      <c r="Y10" s="24"/>
    </row>
    <row r="11" spans="1:25" ht="16.5" customHeight="1" x14ac:dyDescent="0.2">
      <c r="A11" s="46"/>
      <c r="C11" s="3"/>
      <c r="N11" s="47"/>
      <c r="Q11" s="22"/>
      <c r="R11" s="25" t="s">
        <v>4</v>
      </c>
      <c r="S11" s="23"/>
      <c r="T11" s="23"/>
      <c r="U11" s="23"/>
      <c r="V11" s="23"/>
      <c r="W11" s="23"/>
      <c r="X11" s="23"/>
      <c r="Y11" s="24"/>
    </row>
    <row r="12" spans="1:25" ht="16.5" customHeight="1" x14ac:dyDescent="0.2">
      <c r="A12" s="46"/>
      <c r="C12" s="3"/>
      <c r="N12" s="47"/>
      <c r="Q12" s="22"/>
      <c r="R12" s="23"/>
      <c r="S12" s="23"/>
      <c r="T12" s="23"/>
      <c r="U12" s="23"/>
      <c r="V12" s="23"/>
      <c r="W12" s="23"/>
      <c r="X12" s="23"/>
      <c r="Y12" s="24"/>
    </row>
    <row r="13" spans="1:25" ht="17.25" customHeight="1" x14ac:dyDescent="0.2">
      <c r="A13" s="46"/>
      <c r="C13" s="3"/>
      <c r="N13" s="47"/>
      <c r="Q13" s="22"/>
      <c r="R13" s="25" t="s">
        <v>5</v>
      </c>
      <c r="S13" s="23"/>
      <c r="T13" s="23"/>
      <c r="U13" s="23"/>
      <c r="V13" s="23"/>
      <c r="W13" s="23"/>
      <c r="X13" s="23"/>
      <c r="Y13" s="24"/>
    </row>
    <row r="14" spans="1:25" ht="16.5" customHeight="1" x14ac:dyDescent="0.2">
      <c r="A14" s="46"/>
      <c r="C14" s="3"/>
      <c r="N14" s="47"/>
      <c r="Q14" s="22"/>
      <c r="R14" s="23"/>
      <c r="S14" s="23"/>
      <c r="T14" s="23"/>
      <c r="U14" s="23"/>
      <c r="V14" s="23"/>
      <c r="W14" s="23"/>
      <c r="X14" s="23"/>
      <c r="Y14" s="24"/>
    </row>
    <row r="15" spans="1:25" ht="16.5" customHeight="1" x14ac:dyDescent="0.2">
      <c r="A15" s="46"/>
      <c r="B15" s="14"/>
      <c r="C15" s="15"/>
      <c r="D15" s="14"/>
      <c r="E15" s="14"/>
      <c r="F15" s="14"/>
      <c r="G15" s="14"/>
      <c r="H15" s="14"/>
      <c r="I15" s="14"/>
      <c r="J15" s="14"/>
      <c r="K15" s="14"/>
      <c r="L15" s="14"/>
      <c r="M15" s="14"/>
      <c r="N15" s="48"/>
      <c r="O15" s="14"/>
      <c r="P15" s="14"/>
      <c r="Q15" s="22"/>
      <c r="R15" s="23"/>
      <c r="S15" s="25" t="s">
        <v>6</v>
      </c>
      <c r="T15" s="23"/>
      <c r="U15" s="23"/>
      <c r="V15" s="25" t="s">
        <v>6</v>
      </c>
      <c r="W15" s="23"/>
      <c r="X15" s="23"/>
      <c r="Y15" s="24"/>
    </row>
    <row r="16" spans="1:25" ht="16.5" customHeight="1" x14ac:dyDescent="0.2">
      <c r="A16" s="46"/>
      <c r="B16" s="14"/>
      <c r="C16" s="15"/>
      <c r="D16" s="14"/>
      <c r="E16" s="14"/>
      <c r="F16" s="14"/>
      <c r="G16" s="14"/>
      <c r="H16" s="14"/>
      <c r="I16" s="14"/>
      <c r="J16" s="14"/>
      <c r="K16" s="14"/>
      <c r="L16" s="14"/>
      <c r="M16" s="14"/>
      <c r="N16" s="48"/>
      <c r="O16" s="14"/>
      <c r="P16" s="14"/>
      <c r="Q16" s="22"/>
      <c r="R16" s="23"/>
      <c r="S16" s="23"/>
      <c r="T16" s="23"/>
      <c r="U16" s="23"/>
      <c r="V16" s="23"/>
      <c r="W16" s="23"/>
      <c r="X16" s="23"/>
      <c r="Y16" s="24"/>
    </row>
    <row r="17" spans="1:25" ht="16.5" customHeight="1" x14ac:dyDescent="0.2">
      <c r="A17" s="46"/>
      <c r="B17" s="14"/>
      <c r="C17" s="15"/>
      <c r="D17" s="14"/>
      <c r="E17" s="14"/>
      <c r="F17" s="14"/>
      <c r="G17" s="14"/>
      <c r="H17" s="14"/>
      <c r="I17" s="14"/>
      <c r="J17" s="14"/>
      <c r="K17" s="14"/>
      <c r="L17" s="14"/>
      <c r="M17" s="14"/>
      <c r="N17" s="48"/>
      <c r="O17" s="14"/>
      <c r="P17" s="14"/>
      <c r="Q17" s="22"/>
      <c r="R17" s="23"/>
      <c r="S17" s="23"/>
      <c r="T17" s="23"/>
      <c r="U17" s="23"/>
      <c r="V17" s="23"/>
      <c r="W17" s="23"/>
      <c r="X17" s="23"/>
      <c r="Y17" s="24"/>
    </row>
    <row r="18" spans="1:25" ht="22.5" customHeight="1" x14ac:dyDescent="0.2">
      <c r="A18" s="46"/>
      <c r="B18" s="14"/>
      <c r="C18" s="15"/>
      <c r="D18" s="14"/>
      <c r="E18" s="14"/>
      <c r="F18" s="14"/>
      <c r="G18" s="14"/>
      <c r="H18" s="14"/>
      <c r="I18" s="14"/>
      <c r="J18" s="14"/>
      <c r="K18" s="14"/>
      <c r="L18" s="14"/>
      <c r="M18" s="14"/>
      <c r="N18" s="48"/>
      <c r="O18" s="14"/>
      <c r="P18" s="14"/>
      <c r="Q18" s="22"/>
      <c r="R18" s="23"/>
      <c r="S18" s="23"/>
      <c r="T18" s="23"/>
      <c r="U18" s="23"/>
      <c r="V18" s="23"/>
      <c r="W18" s="23"/>
      <c r="X18" s="23"/>
      <c r="Y18" s="24"/>
    </row>
    <row r="19" spans="1:25" ht="87" customHeight="1" x14ac:dyDescent="0.2">
      <c r="A19" s="46"/>
      <c r="B19" s="16"/>
      <c r="C19" s="17"/>
      <c r="D19" s="16"/>
      <c r="E19" s="16"/>
      <c r="F19" s="16"/>
      <c r="G19" s="16"/>
      <c r="H19" s="16"/>
      <c r="I19" s="16"/>
      <c r="J19" s="16"/>
      <c r="K19" s="16"/>
      <c r="L19" s="16"/>
      <c r="M19" s="16"/>
      <c r="N19" s="49"/>
      <c r="O19" s="14"/>
      <c r="P19" s="14"/>
      <c r="Q19" s="26"/>
      <c r="R19" s="27"/>
      <c r="S19" s="27"/>
      <c r="T19" s="27"/>
      <c r="U19" s="27"/>
      <c r="V19" s="27"/>
      <c r="W19" s="27"/>
      <c r="X19" s="27"/>
      <c r="Y19" s="28"/>
    </row>
    <row r="20" spans="1:25" ht="9" customHeight="1" x14ac:dyDescent="0.2">
      <c r="A20" s="46"/>
      <c r="B20" s="16"/>
      <c r="C20" s="17"/>
      <c r="D20" s="16"/>
      <c r="E20" s="69"/>
      <c r="F20" s="16"/>
      <c r="G20" s="69"/>
      <c r="H20" s="16"/>
      <c r="I20" s="69"/>
      <c r="J20" s="16"/>
      <c r="K20" s="69"/>
      <c r="L20" s="16"/>
      <c r="M20" s="69"/>
      <c r="N20" s="49"/>
      <c r="O20" s="14"/>
      <c r="P20" s="14"/>
    </row>
    <row r="21" spans="1:25" ht="11.25" customHeight="1" x14ac:dyDescent="0.2">
      <c r="A21" s="46"/>
      <c r="B21" s="16"/>
      <c r="C21" s="17"/>
      <c r="D21" s="16"/>
      <c r="E21" s="69"/>
      <c r="F21" s="16"/>
      <c r="G21" s="69"/>
      <c r="H21" s="16"/>
      <c r="I21" s="69"/>
      <c r="J21" s="16"/>
      <c r="K21" s="69"/>
      <c r="L21" s="16"/>
      <c r="M21" s="69"/>
      <c r="N21" s="49"/>
      <c r="O21" s="14"/>
      <c r="P21" s="14"/>
    </row>
    <row r="22" spans="1:25" ht="3.75" customHeight="1" x14ac:dyDescent="0.2">
      <c r="A22" s="46"/>
      <c r="B22" s="16"/>
      <c r="C22" s="17"/>
      <c r="D22" s="16"/>
      <c r="E22" s="42"/>
      <c r="F22" s="16"/>
      <c r="G22" s="42"/>
      <c r="H22" s="16"/>
      <c r="I22" s="42"/>
      <c r="J22" s="16"/>
      <c r="K22" s="42"/>
      <c r="L22" s="16"/>
      <c r="M22" s="42"/>
      <c r="N22" s="49"/>
      <c r="O22" s="14"/>
      <c r="P22" s="14"/>
    </row>
    <row r="23" spans="1:25" ht="9" customHeight="1" x14ac:dyDescent="0.2">
      <c r="A23" s="46"/>
      <c r="B23" s="16"/>
      <c r="C23" s="17"/>
      <c r="D23" s="16"/>
      <c r="E23" s="42"/>
      <c r="F23" s="16"/>
      <c r="G23" s="42"/>
      <c r="H23" s="16"/>
      <c r="I23" s="42"/>
      <c r="J23" s="16"/>
      <c r="K23" s="42"/>
      <c r="L23" s="16"/>
      <c r="M23" s="42"/>
      <c r="N23" s="49"/>
      <c r="O23" s="14"/>
      <c r="P23" s="14"/>
    </row>
    <row r="24" spans="1:25" ht="6" customHeight="1" x14ac:dyDescent="0.2">
      <c r="A24" s="46"/>
      <c r="B24" s="14"/>
      <c r="C24" s="14"/>
      <c r="D24" s="14"/>
      <c r="E24" s="14"/>
      <c r="F24" s="14"/>
      <c r="G24" s="14"/>
      <c r="H24" s="14"/>
      <c r="I24" s="14"/>
      <c r="J24" s="14"/>
      <c r="K24" s="14"/>
      <c r="L24" s="14"/>
      <c r="M24" s="14"/>
      <c r="N24" s="48"/>
      <c r="O24" s="14"/>
      <c r="P24" s="14"/>
    </row>
    <row r="25" spans="1:25" ht="24" customHeight="1" x14ac:dyDescent="0.2">
      <c r="A25" s="50"/>
      <c r="B25" s="51"/>
      <c r="C25" s="51"/>
      <c r="D25" s="51"/>
      <c r="E25" s="51"/>
      <c r="F25" s="51"/>
      <c r="G25" s="51"/>
      <c r="H25" s="52"/>
      <c r="I25" s="52"/>
      <c r="J25" s="52"/>
      <c r="K25" s="52"/>
      <c r="L25" s="52"/>
      <c r="M25" s="51"/>
      <c r="N25" s="53"/>
      <c r="O25" s="14"/>
      <c r="P25" s="14"/>
    </row>
    <row r="26" spans="1:25" ht="18" customHeight="1" x14ac:dyDescent="0.2">
      <c r="B26" s="30"/>
      <c r="C26" s="30"/>
      <c r="D26" s="30"/>
      <c r="E26" s="30"/>
      <c r="F26" s="30"/>
      <c r="G26" s="29"/>
      <c r="H26" s="29"/>
      <c r="I26" s="29"/>
      <c r="J26" s="29"/>
      <c r="K26" s="29"/>
      <c r="L26" s="29"/>
      <c r="M26" s="14"/>
      <c r="N26" s="14"/>
      <c r="O26" s="14"/>
      <c r="P26" s="14"/>
    </row>
    <row r="27" spans="1:25" x14ac:dyDescent="0.2">
      <c r="B27" s="30"/>
      <c r="C27" s="30"/>
      <c r="D27" s="30"/>
      <c r="E27" s="30"/>
      <c r="F27" s="30"/>
      <c r="G27" s="29"/>
      <c r="H27" s="29"/>
      <c r="I27" s="29"/>
      <c r="J27" s="29"/>
      <c r="K27" s="29"/>
      <c r="L27" s="29"/>
      <c r="M27" s="14"/>
      <c r="N27" s="14"/>
      <c r="O27" s="14"/>
      <c r="P27" s="14"/>
    </row>
    <row r="28" spans="1:25" x14ac:dyDescent="0.2">
      <c r="B28" s="30"/>
      <c r="C28" s="30"/>
      <c r="D28" s="30"/>
      <c r="E28" s="30"/>
      <c r="F28" s="30"/>
      <c r="G28" s="29"/>
      <c r="H28" s="29"/>
      <c r="I28" s="29"/>
      <c r="J28" s="29"/>
      <c r="K28" s="29"/>
      <c r="L28" s="29"/>
      <c r="M28" s="14"/>
      <c r="N28" s="14"/>
      <c r="O28" s="14"/>
      <c r="P28" s="14"/>
    </row>
  </sheetData>
  <sheetProtection selectLockedCells="1"/>
  <mergeCells count="6">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Y28"/>
  <sheetViews>
    <sheetView showGridLines="0" tabSelected="1" zoomScale="110" zoomScaleNormal="110" workbookViewId="0">
      <selection activeCell="P21" sqref="P21"/>
    </sheetView>
  </sheetViews>
  <sheetFormatPr baseColWidth="10" defaultRowHeight="12.75" x14ac:dyDescent="0.2"/>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6.7109375" style="1" customWidth="1"/>
    <col min="12" max="12" width="1.7109375" style="1" customWidth="1"/>
    <col min="13" max="13" width="14" style="1" customWidth="1"/>
    <col min="14" max="14" width="21.285156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3"/>
      <c r="B1" s="44"/>
      <c r="C1" s="44"/>
      <c r="D1" s="44"/>
      <c r="E1" s="44"/>
      <c r="F1" s="44"/>
      <c r="G1" s="44"/>
      <c r="H1" s="44"/>
      <c r="I1" s="44"/>
      <c r="J1" s="44"/>
      <c r="K1" s="44"/>
      <c r="L1" s="44"/>
      <c r="M1" s="44"/>
      <c r="N1" s="45"/>
    </row>
    <row r="2" spans="1:25" ht="20.25" customHeight="1" x14ac:dyDescent="0.2">
      <c r="A2" s="46"/>
      <c r="B2" s="2"/>
      <c r="C2" s="2"/>
      <c r="D2" s="2"/>
      <c r="E2" s="2"/>
      <c r="F2" s="2"/>
      <c r="G2" s="2"/>
      <c r="H2" s="2"/>
      <c r="I2" s="2"/>
      <c r="J2" s="2"/>
      <c r="K2" s="2"/>
      <c r="L2" s="2"/>
      <c r="M2" s="2"/>
      <c r="N2" s="47"/>
      <c r="Q2" s="66" t="s">
        <v>7</v>
      </c>
      <c r="R2" s="67"/>
      <c r="S2" s="67"/>
      <c r="T2" s="67"/>
      <c r="U2" s="67"/>
      <c r="V2" s="67"/>
      <c r="W2" s="67"/>
      <c r="X2" s="67"/>
      <c r="Y2" s="68"/>
    </row>
    <row r="3" spans="1:25" ht="18.75" customHeight="1" x14ac:dyDescent="0.3">
      <c r="A3" s="46"/>
      <c r="B3" s="5"/>
      <c r="C3" s="5"/>
      <c r="D3" s="5"/>
      <c r="E3" s="5"/>
      <c r="F3" s="5"/>
      <c r="G3" s="5"/>
      <c r="H3" s="5"/>
      <c r="I3" s="5"/>
      <c r="J3" s="5"/>
      <c r="K3" s="5"/>
      <c r="L3" s="5"/>
      <c r="M3" s="5"/>
      <c r="N3" s="47"/>
      <c r="Q3" s="18"/>
      <c r="R3" s="19"/>
      <c r="S3" s="20"/>
      <c r="T3" s="19"/>
      <c r="U3" s="19"/>
      <c r="V3" s="20"/>
      <c r="W3" s="19"/>
      <c r="X3" s="19"/>
      <c r="Y3" s="21"/>
    </row>
    <row r="4" spans="1:25" ht="15.95" customHeight="1" x14ac:dyDescent="0.2">
      <c r="A4" s="46"/>
      <c r="B4" s="4"/>
      <c r="C4" s="4"/>
      <c r="D4" s="4"/>
      <c r="E4" s="4"/>
      <c r="F4" s="4"/>
      <c r="G4" s="4"/>
      <c r="H4" s="4"/>
      <c r="I4" s="4"/>
      <c r="J4" s="4"/>
      <c r="K4" s="4"/>
      <c r="L4" s="4"/>
      <c r="N4" s="47"/>
      <c r="Q4" s="18"/>
      <c r="R4" s="19"/>
      <c r="S4" s="19"/>
      <c r="T4" s="19"/>
      <c r="U4" s="19"/>
      <c r="V4" s="19"/>
      <c r="W4" s="19"/>
      <c r="X4" s="19"/>
      <c r="Y4" s="21"/>
    </row>
    <row r="5" spans="1:25" ht="7.5" customHeight="1" x14ac:dyDescent="0.2">
      <c r="A5" s="46"/>
      <c r="B5" s="4"/>
      <c r="C5" s="4"/>
      <c r="D5" s="4"/>
      <c r="E5" s="4"/>
      <c r="F5" s="4"/>
      <c r="G5" s="4"/>
      <c r="H5" s="4"/>
      <c r="I5" s="4"/>
      <c r="J5" s="4"/>
      <c r="K5" s="4"/>
      <c r="L5" s="4"/>
      <c r="M5" s="4"/>
      <c r="N5" s="47"/>
      <c r="Q5" s="22"/>
      <c r="R5" s="23"/>
      <c r="S5" s="23"/>
      <c r="T5" s="23"/>
      <c r="U5" s="23"/>
      <c r="V5" s="23"/>
      <c r="W5" s="23"/>
      <c r="X5" s="23"/>
      <c r="Y5" s="24"/>
    </row>
    <row r="6" spans="1:25" ht="16.5" customHeight="1" x14ac:dyDescent="0.2">
      <c r="A6" s="46"/>
      <c r="C6" s="3"/>
      <c r="N6" s="47"/>
      <c r="Q6" s="22"/>
      <c r="R6" s="23"/>
      <c r="S6" s="23"/>
      <c r="T6" s="23"/>
      <c r="U6" s="23"/>
      <c r="V6" s="23"/>
      <c r="W6" s="23"/>
      <c r="X6" s="23"/>
      <c r="Y6" s="24"/>
    </row>
    <row r="7" spans="1:25" ht="16.5" customHeight="1" x14ac:dyDescent="0.2">
      <c r="A7" s="46"/>
      <c r="C7" s="3"/>
      <c r="N7" s="47"/>
      <c r="Q7" s="22"/>
      <c r="R7" s="23"/>
      <c r="S7" s="23"/>
      <c r="T7" s="23"/>
      <c r="U7" s="23"/>
      <c r="V7" s="23"/>
      <c r="W7" s="23"/>
      <c r="X7" s="23"/>
      <c r="Y7" s="24"/>
    </row>
    <row r="8" spans="1:25" ht="16.5" customHeight="1" x14ac:dyDescent="0.2">
      <c r="A8" s="46"/>
      <c r="C8" s="3"/>
      <c r="N8" s="47"/>
      <c r="Q8" s="22"/>
      <c r="R8" s="23"/>
      <c r="S8" s="23"/>
      <c r="T8" s="23"/>
      <c r="U8" s="23"/>
      <c r="V8" s="23"/>
      <c r="W8" s="23"/>
      <c r="X8" s="23"/>
      <c r="Y8" s="24"/>
    </row>
    <row r="9" spans="1:25" ht="16.5" customHeight="1" x14ac:dyDescent="0.2">
      <c r="A9" s="46"/>
      <c r="C9" s="3"/>
      <c r="N9" s="47"/>
      <c r="Q9" s="22"/>
      <c r="R9" s="23"/>
      <c r="S9" s="23"/>
      <c r="T9" s="23"/>
      <c r="U9" s="23"/>
      <c r="V9" s="23"/>
      <c r="W9" s="23"/>
      <c r="X9" s="23"/>
      <c r="Y9" s="24"/>
    </row>
    <row r="10" spans="1:25" ht="16.5" customHeight="1" x14ac:dyDescent="0.2">
      <c r="A10" s="46"/>
      <c r="C10" s="3"/>
      <c r="N10" s="47"/>
      <c r="Q10" s="22"/>
      <c r="R10" s="23"/>
      <c r="S10" s="23"/>
      <c r="T10" s="23"/>
      <c r="U10" s="23"/>
      <c r="V10" s="23"/>
      <c r="W10" s="23"/>
      <c r="X10" s="23"/>
      <c r="Y10" s="24"/>
    </row>
    <row r="11" spans="1:25" ht="16.5" customHeight="1" x14ac:dyDescent="0.2">
      <c r="A11" s="46"/>
      <c r="C11" s="3"/>
      <c r="N11" s="47"/>
      <c r="Q11" s="22"/>
      <c r="R11" s="25" t="s">
        <v>4</v>
      </c>
      <c r="S11" s="23"/>
      <c r="T11" s="23"/>
      <c r="U11" s="23"/>
      <c r="V11" s="23"/>
      <c r="W11" s="23"/>
      <c r="X11" s="23"/>
      <c r="Y11" s="24"/>
    </row>
    <row r="12" spans="1:25" ht="16.5" customHeight="1" x14ac:dyDescent="0.2">
      <c r="A12" s="46"/>
      <c r="C12" s="3"/>
      <c r="N12" s="47"/>
      <c r="Q12" s="22"/>
      <c r="R12" s="23"/>
      <c r="S12" s="23"/>
      <c r="T12" s="23"/>
      <c r="U12" s="23"/>
      <c r="V12" s="23"/>
      <c r="W12" s="23"/>
      <c r="X12" s="23"/>
      <c r="Y12" s="24"/>
    </row>
    <row r="13" spans="1:25" ht="17.25" customHeight="1" x14ac:dyDescent="0.2">
      <c r="A13" s="46"/>
      <c r="C13" s="3"/>
      <c r="N13" s="47"/>
      <c r="Q13" s="22"/>
      <c r="R13" s="25" t="s">
        <v>5</v>
      </c>
      <c r="S13" s="23"/>
      <c r="T13" s="23"/>
      <c r="U13" s="23"/>
      <c r="V13" s="23"/>
      <c r="W13" s="23"/>
      <c r="X13" s="23"/>
      <c r="Y13" s="24"/>
    </row>
    <row r="14" spans="1:25" ht="16.5" customHeight="1" x14ac:dyDescent="0.2">
      <c r="A14" s="46"/>
      <c r="C14" s="3"/>
      <c r="N14" s="47"/>
      <c r="Q14" s="22"/>
      <c r="R14" s="23"/>
      <c r="S14" s="23"/>
      <c r="T14" s="23"/>
      <c r="U14" s="23"/>
      <c r="V14" s="23"/>
      <c r="W14" s="23"/>
      <c r="X14" s="23"/>
      <c r="Y14" s="24"/>
    </row>
    <row r="15" spans="1:25" ht="16.5" customHeight="1" x14ac:dyDescent="0.2">
      <c r="A15" s="46"/>
      <c r="B15" s="14"/>
      <c r="C15" s="15"/>
      <c r="D15" s="14"/>
      <c r="E15" s="14"/>
      <c r="F15" s="14"/>
      <c r="G15" s="14"/>
      <c r="H15" s="14"/>
      <c r="I15" s="14"/>
      <c r="J15" s="14"/>
      <c r="K15" s="14"/>
      <c r="L15" s="14"/>
      <c r="M15" s="14"/>
      <c r="N15" s="48"/>
      <c r="O15" s="14"/>
      <c r="P15" s="14"/>
      <c r="Q15" s="22"/>
      <c r="R15" s="23"/>
      <c r="S15" s="25" t="s">
        <v>6</v>
      </c>
      <c r="T15" s="23"/>
      <c r="U15" s="23"/>
      <c r="V15" s="25" t="s">
        <v>6</v>
      </c>
      <c r="W15" s="23"/>
      <c r="X15" s="23"/>
      <c r="Y15" s="24"/>
    </row>
    <row r="16" spans="1:25" ht="16.5" customHeight="1" x14ac:dyDescent="0.2">
      <c r="A16" s="46"/>
      <c r="B16" s="14"/>
      <c r="C16" s="15"/>
      <c r="D16" s="14"/>
      <c r="E16" s="14"/>
      <c r="F16" s="14"/>
      <c r="G16" s="14"/>
      <c r="H16" s="14"/>
      <c r="I16" s="14"/>
      <c r="J16" s="14"/>
      <c r="K16" s="14"/>
      <c r="L16" s="14"/>
      <c r="M16" s="14"/>
      <c r="N16" s="48"/>
      <c r="O16" s="14"/>
      <c r="P16" s="14"/>
      <c r="Q16" s="22"/>
      <c r="R16" s="23"/>
      <c r="S16" s="23"/>
      <c r="T16" s="23"/>
      <c r="U16" s="23"/>
      <c r="V16" s="23"/>
      <c r="W16" s="23"/>
      <c r="X16" s="23"/>
      <c r="Y16" s="24"/>
    </row>
    <row r="17" spans="1:25" ht="16.5" customHeight="1" x14ac:dyDescent="0.2">
      <c r="A17" s="46"/>
      <c r="B17" s="14"/>
      <c r="C17" s="15"/>
      <c r="D17" s="14"/>
      <c r="E17" s="14"/>
      <c r="F17" s="14"/>
      <c r="G17" s="14"/>
      <c r="H17" s="14"/>
      <c r="I17" s="14"/>
      <c r="J17" s="14"/>
      <c r="K17" s="14"/>
      <c r="L17" s="14"/>
      <c r="M17" s="14"/>
      <c r="N17" s="48"/>
      <c r="O17" s="14"/>
      <c r="P17" s="14"/>
      <c r="Q17" s="22"/>
      <c r="R17" s="23"/>
      <c r="S17" s="23"/>
      <c r="T17" s="23"/>
      <c r="U17" s="23"/>
      <c r="V17" s="23"/>
      <c r="W17" s="23"/>
      <c r="X17" s="23"/>
      <c r="Y17" s="24"/>
    </row>
    <row r="18" spans="1:25" ht="22.5" customHeight="1" x14ac:dyDescent="0.2">
      <c r="A18" s="46"/>
      <c r="B18" s="14"/>
      <c r="C18" s="15"/>
      <c r="D18" s="14"/>
      <c r="E18" s="14"/>
      <c r="F18" s="14"/>
      <c r="G18" s="14"/>
      <c r="H18" s="14"/>
      <c r="I18" s="14"/>
      <c r="J18" s="14"/>
      <c r="K18" s="14"/>
      <c r="L18" s="14"/>
      <c r="M18" s="14"/>
      <c r="N18" s="48"/>
      <c r="O18" s="14"/>
      <c r="P18" s="14"/>
      <c r="Q18" s="22"/>
      <c r="R18" s="23"/>
      <c r="S18" s="23"/>
      <c r="T18" s="23"/>
      <c r="U18" s="23"/>
      <c r="V18" s="23"/>
      <c r="W18" s="23"/>
      <c r="X18" s="23"/>
      <c r="Y18" s="24"/>
    </row>
    <row r="19" spans="1:25" ht="87" customHeight="1" x14ac:dyDescent="0.2">
      <c r="A19" s="46"/>
      <c r="B19" s="16"/>
      <c r="C19" s="17"/>
      <c r="D19" s="16"/>
      <c r="E19" s="16"/>
      <c r="F19" s="16"/>
      <c r="G19" s="16"/>
      <c r="H19" s="16"/>
      <c r="I19" s="16"/>
      <c r="J19" s="16"/>
      <c r="K19" s="16"/>
      <c r="L19" s="16"/>
      <c r="M19" s="16"/>
      <c r="N19" s="49"/>
      <c r="O19" s="14"/>
      <c r="P19" s="14"/>
      <c r="Q19" s="26"/>
      <c r="R19" s="27"/>
      <c r="S19" s="27"/>
      <c r="T19" s="27"/>
      <c r="U19" s="27"/>
      <c r="V19" s="27"/>
      <c r="W19" s="27"/>
      <c r="X19" s="27"/>
      <c r="Y19" s="28"/>
    </row>
    <row r="20" spans="1:25" ht="9" customHeight="1" x14ac:dyDescent="0.2">
      <c r="A20" s="46"/>
      <c r="B20" s="16"/>
      <c r="C20" s="17"/>
      <c r="D20" s="16"/>
      <c r="E20" s="69"/>
      <c r="F20" s="16"/>
      <c r="G20" s="69"/>
      <c r="H20" s="16"/>
      <c r="I20" s="69"/>
      <c r="J20" s="16"/>
      <c r="K20" s="69"/>
      <c r="L20" s="16"/>
      <c r="M20" s="69"/>
      <c r="N20" s="49"/>
      <c r="O20" s="14"/>
      <c r="P20" s="14"/>
    </row>
    <row r="21" spans="1:25" ht="11.25" customHeight="1" x14ac:dyDescent="0.2">
      <c r="A21" s="46"/>
      <c r="B21" s="16"/>
      <c r="C21" s="17"/>
      <c r="D21" s="16"/>
      <c r="E21" s="69"/>
      <c r="F21" s="16"/>
      <c r="G21" s="69"/>
      <c r="H21" s="16"/>
      <c r="I21" s="69"/>
      <c r="J21" s="16"/>
      <c r="K21" s="69"/>
      <c r="L21" s="16"/>
      <c r="M21" s="69"/>
      <c r="N21" s="49"/>
      <c r="O21" s="14"/>
      <c r="P21" s="14"/>
    </row>
    <row r="22" spans="1:25" ht="3.75" customHeight="1" x14ac:dyDescent="0.2">
      <c r="A22" s="46"/>
      <c r="B22" s="16"/>
      <c r="C22" s="17"/>
      <c r="D22" s="16"/>
      <c r="E22" s="42"/>
      <c r="F22" s="16"/>
      <c r="G22" s="42"/>
      <c r="H22" s="16"/>
      <c r="I22" s="42"/>
      <c r="J22" s="16"/>
      <c r="K22" s="42"/>
      <c r="L22" s="16"/>
      <c r="M22" s="42"/>
      <c r="N22" s="49"/>
      <c r="O22" s="14"/>
      <c r="P22" s="14"/>
    </row>
    <row r="23" spans="1:25" ht="9" customHeight="1" x14ac:dyDescent="0.2">
      <c r="A23" s="46"/>
      <c r="B23" s="16"/>
      <c r="C23" s="17"/>
      <c r="D23" s="16"/>
      <c r="E23" s="42"/>
      <c r="F23" s="16"/>
      <c r="G23" s="42"/>
      <c r="H23" s="16"/>
      <c r="I23" s="42"/>
      <c r="J23" s="16"/>
      <c r="K23" s="42"/>
      <c r="L23" s="16"/>
      <c r="M23" s="42"/>
      <c r="N23" s="49"/>
      <c r="O23" s="14"/>
      <c r="P23" s="14"/>
    </row>
    <row r="24" spans="1:25" ht="6" customHeight="1" x14ac:dyDescent="0.2">
      <c r="A24" s="46"/>
      <c r="B24" s="14"/>
      <c r="C24" s="14"/>
      <c r="D24" s="14"/>
      <c r="E24" s="14"/>
      <c r="F24" s="14"/>
      <c r="G24" s="14"/>
      <c r="H24" s="14"/>
      <c r="I24" s="14"/>
      <c r="J24" s="14"/>
      <c r="K24" s="14"/>
      <c r="L24" s="14"/>
      <c r="M24" s="14"/>
      <c r="N24" s="48"/>
      <c r="O24" s="14"/>
      <c r="P24" s="14"/>
    </row>
    <row r="25" spans="1:25" ht="26.25" customHeight="1" x14ac:dyDescent="0.2">
      <c r="A25" s="50"/>
      <c r="B25" s="51"/>
      <c r="C25" s="51"/>
      <c r="D25" s="51"/>
      <c r="E25" s="51"/>
      <c r="F25" s="51"/>
      <c r="G25" s="51"/>
      <c r="H25" s="52"/>
      <c r="I25" s="52"/>
      <c r="J25" s="52"/>
      <c r="K25" s="52"/>
      <c r="L25" s="52"/>
      <c r="M25" s="51"/>
      <c r="N25" s="53"/>
      <c r="O25" s="14"/>
      <c r="P25" s="14"/>
    </row>
    <row r="26" spans="1:25" ht="18" customHeight="1" x14ac:dyDescent="0.2">
      <c r="B26" s="30"/>
      <c r="C26" s="30"/>
      <c r="D26" s="30"/>
      <c r="E26" s="30"/>
      <c r="F26" s="30"/>
      <c r="G26" s="29"/>
      <c r="H26" s="29"/>
      <c r="I26" s="29"/>
      <c r="J26" s="29"/>
      <c r="K26" s="29"/>
      <c r="L26" s="29"/>
      <c r="M26" s="14"/>
      <c r="N26" s="14"/>
      <c r="O26" s="14"/>
      <c r="P26" s="14"/>
    </row>
    <row r="27" spans="1:25" x14ac:dyDescent="0.2">
      <c r="B27" s="30"/>
      <c r="C27" s="30"/>
      <c r="D27" s="30"/>
      <c r="E27" s="30"/>
      <c r="F27" s="30"/>
      <c r="G27" s="29"/>
      <c r="H27" s="29"/>
      <c r="I27" s="29"/>
      <c r="J27" s="29"/>
      <c r="K27" s="29"/>
      <c r="L27" s="29"/>
      <c r="M27" s="14"/>
      <c r="N27" s="14"/>
      <c r="O27" s="14"/>
      <c r="P27" s="14"/>
    </row>
    <row r="28" spans="1:25" x14ac:dyDescent="0.2">
      <c r="B28" s="30"/>
      <c r="C28" s="30"/>
      <c r="D28" s="30"/>
      <c r="E28" s="30"/>
      <c r="F28" s="30"/>
      <c r="G28" s="29"/>
      <c r="H28" s="29"/>
      <c r="I28" s="29"/>
      <c r="J28" s="29"/>
      <c r="K28" s="29"/>
      <c r="L28" s="29"/>
      <c r="M28" s="14"/>
      <c r="N28" s="14"/>
      <c r="O28" s="14"/>
      <c r="P28" s="14"/>
    </row>
  </sheetData>
  <sheetProtection selectLockedCells="1"/>
  <mergeCells count="6">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2025-08-11T08:44:50Z</cp:lastPrinted>
  <dcterms:created xsi:type="dcterms:W3CDTF">2010-08-25T11:28:54Z</dcterms:created>
  <dcterms:modified xsi:type="dcterms:W3CDTF">2025-08-11T09:03:43Z</dcterms:modified>
</cp:coreProperties>
</file>