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Indikatoren-ARTIKEL\09_VERKEHR\MOBI-02_Umweltfreundl-Personenverkehr\"/>
    </mc:Choice>
  </mc:AlternateContent>
  <xr:revisionPtr revIDLastSave="0" documentId="13_ncr:1_{44DE7F67-CB9A-40FD-878A-00F4508BE241}" xr6:coauthVersionLast="36" xr6:coauthVersionMax="36" xr10:uidLastSave="{00000000-0000-0000-0000-000000000000}"/>
  <bookViews>
    <workbookView xWindow="4740" yWindow="0" windowWidth="28800" windowHeight="13665" tabRatio="802" firstSheet="1" activeTab="3" xr2:uid="{00000000-000D-0000-FFFF-FFFF00000000}"/>
  </bookViews>
  <sheets>
    <sheet name="Vorberechnung" sheetId="7" state="hidden" r:id="rId1"/>
    <sheet name="Daten" sheetId="1" r:id="rId2"/>
    <sheet name="Diagramm" sheetId="6" r:id="rId3"/>
    <sheet name="Diagramm ENGLISCH" sheetId="8" r:id="rId4"/>
  </sheets>
  <definedNames>
    <definedName name="Beschriftung" localSheetId="3">OFFSET(Daten!#REF!,0,0,COUNTA(Daten!#REF!),-1)</definedName>
    <definedName name="Beschriftung" localSheetId="0">OFFSET(Vorberechnung!#REF!,0,0,COUNTA(Vorberechnung!#REF!),-1)</definedName>
    <definedName name="Beschriftung">OFFSET(Daten!#REF!,0,0,COUNTA(Daten!#REF!),-1)</definedName>
    <definedName name="Daten01" localSheetId="3">OFFSET(Daten!#REF!,0,0,COUNTA(Daten!#REF!),-1)</definedName>
    <definedName name="Daten01" localSheetId="0">OFFSET(Vorberechnung!#REF!,0,0,COUNTA(Vorberechnung!#REF!),-1)</definedName>
    <definedName name="Daten01">OFFSET(Daten!#REF!,0,0,COUNTA(Daten!#REF!),-1)</definedName>
    <definedName name="Daten02" localSheetId="3">OFFSET(Daten!#REF!,0,0,COUNTA(Daten!#REF!),-1)</definedName>
    <definedName name="Daten02" localSheetId="0">OFFSET(Vorberechnung!#REF!,0,0,COUNTA(Vorberechnung!#REF!),-1)</definedName>
    <definedName name="Daten02">OFFSET(Daten!#REF!,0,0,COUNTA(Daten!#REF!),-1)</definedName>
    <definedName name="Daten03" localSheetId="3">OFFSET(Daten!#REF!,0,0,COUNTA(Daten!#REF!),-1)</definedName>
    <definedName name="Daten03" localSheetId="0">OFFSET(Vorberechnung!#REF!,0,0,COUNTA(Vorberechnung!#REF!),-1)</definedName>
    <definedName name="Daten03">OFFSET(Daten!#REF!,0,0,COUNTA(Daten!#REF!),-1)</definedName>
    <definedName name="Daten04" localSheetId="3">OFFSET(Daten!#REF!,0,0,COUNTA(Daten!#REF!),-1)</definedName>
    <definedName name="Daten04" localSheetId="0">OFFSET(Vorberechnung!#REF!,0,0,COUNTA(Vorberechnung!#REF!),-1)</definedName>
    <definedName name="Daten04">OFFSET(Daten!#REF!,0,0,COUNTA(Daten!#REF!),-1)</definedName>
    <definedName name="Daten05" localSheetId="3">OFFSET(Daten!#REF!,0,0,COUNTA(Daten!#REF!),-1)</definedName>
    <definedName name="Daten05" localSheetId="0">OFFSET(Vorberechnung!#REF!,0,0,COUNTA(Vorberechnung!#REF!),-1)</definedName>
    <definedName name="Daten05">OFFSET(Daten!#REF!,0,0,COUNTA(Daten!#REF!),-1)</definedName>
    <definedName name="Daten06" localSheetId="3">OFFSET(Daten!#REF!,0,0,COUNTA(Daten!#REF!),-1)</definedName>
    <definedName name="Daten06" localSheetId="0">OFFSET(Vorberechnung!#REF!,0,0,COUNTA(Vorberechnung!#REF!),-1)</definedName>
    <definedName name="Daten06">OFFSET(Daten!#REF!,0,0,COUNTA(Daten!#REF!),-1)</definedName>
    <definedName name="Daten07" localSheetId="3">OFFSET(Daten!#REF!,0,0,COUNTA(Daten!#REF!),-1)</definedName>
    <definedName name="Daten07" localSheetId="0">OFFSET(Vorberechnung!#REF!,0,0,COUNTA(Vorberechnung!#REF!),-1)</definedName>
    <definedName name="Daten07">OFFSET(Daten!#REF!,0,0,COUNTA(Daten!#REF!),-1)</definedName>
    <definedName name="Daten08" localSheetId="3">OFFSET(Daten!#REF!,0,0,COUNTA(Daten!#REF!),-1)</definedName>
    <definedName name="Daten08" localSheetId="0">OFFSET(Vorberechnung!#REF!,0,0,COUNTA(Vorberechnung!#REF!),-1)</definedName>
    <definedName name="Daten08">OFFSET(Daten!#REF!,0,0,COUNTA(Daten!#REF!),-1)</definedName>
    <definedName name="Daten09" localSheetId="3">OFFSET(Daten!#REF!,0,0,COUNTA(Daten!#REF!),-1)</definedName>
    <definedName name="Daten09" localSheetId="0">OFFSET(Vorberechnung!#REF!,0,0,COUNTA(Vorberechnung!#REF!),-1)</definedName>
    <definedName name="Daten09">OFFSET(Daten!#REF!,0,0,COUNTA(Daten!#REF!),-1)</definedName>
    <definedName name="Daten10" localSheetId="3">OFFSET(Daten!#REF!,0,0,COUNTA(Daten!#REF!),-1)</definedName>
    <definedName name="Daten10" localSheetId="0">OFFSET(Vorberechnung!#REF!,0,0,COUNTA(Vorberechnung!#REF!),-1)</definedName>
    <definedName name="Daten10">OFFSET(Daten!#REF!,0,0,COUNTA(Daten!#REF!),-1)</definedName>
    <definedName name="_xlnm.Print_Area" localSheetId="2">Diagramm!$A$1:$O$23</definedName>
    <definedName name="_xlnm.Print_Area" localSheetId="3">'Diagramm ENGLISCH'!$A$1:$O$22</definedName>
    <definedName name="Print_Area" localSheetId="2">Diagramm!$A$1:$N$21</definedName>
    <definedName name="Print_Area" localSheetId="3">'Diagramm ENGLISCH'!$A$1:$N$21</definedName>
  </definedNames>
  <calcPr calcId="191029"/>
</workbook>
</file>

<file path=xl/calcChain.xml><?xml version="1.0" encoding="utf-8"?>
<calcChain xmlns="http://schemas.openxmlformats.org/spreadsheetml/2006/main">
  <c r="G33" i="1" l="1"/>
  <c r="G34" i="1" l="1"/>
  <c r="G32" i="1" l="1"/>
  <c r="G31" i="1" l="1"/>
  <c r="G30" i="1" l="1"/>
  <c r="C44" i="7" l="1"/>
  <c r="D44" i="7"/>
  <c r="E44" i="7"/>
  <c r="F44" i="7"/>
  <c r="G44" i="7"/>
  <c r="H44" i="7"/>
  <c r="C45" i="7"/>
  <c r="D45" i="7"/>
  <c r="E45" i="7"/>
  <c r="F45" i="7"/>
  <c r="J45" i="7" s="1"/>
  <c r="G45" i="7"/>
  <c r="H45" i="7"/>
  <c r="C26" i="1" l="1"/>
  <c r="G29" i="1" l="1"/>
  <c r="G28" i="1"/>
  <c r="J44" i="7" l="1"/>
  <c r="S4" i="1"/>
  <c r="S5" i="1"/>
  <c r="E43" i="7" l="1"/>
  <c r="C27" i="1"/>
  <c r="F43" i="7"/>
  <c r="D27" i="1"/>
  <c r="G43" i="7"/>
  <c r="E27" i="1"/>
  <c r="H43" i="7"/>
  <c r="F27" i="1"/>
  <c r="J43" i="7"/>
  <c r="C43" i="7"/>
  <c r="D43" i="7"/>
  <c r="F42" i="7"/>
  <c r="D26" i="1" s="1"/>
  <c r="G42" i="7"/>
  <c r="E26" i="1" s="1"/>
  <c r="H42" i="7"/>
  <c r="F26" i="1" s="1"/>
  <c r="E42" i="7"/>
  <c r="J42" i="7"/>
  <c r="C42" i="7"/>
  <c r="D42" i="7"/>
  <c r="G25" i="1"/>
  <c r="G24" i="1"/>
  <c r="G23" i="1"/>
  <c r="G22" i="1"/>
  <c r="G21" i="1"/>
  <c r="G20" i="1"/>
  <c r="G19" i="1"/>
  <c r="G18" i="1"/>
  <c r="G17" i="1"/>
  <c r="G16" i="1"/>
  <c r="G15" i="1"/>
  <c r="D41" i="7"/>
  <c r="C41" i="7"/>
  <c r="H41" i="7"/>
  <c r="G41" i="7"/>
  <c r="F41" i="7"/>
  <c r="E41" i="7"/>
  <c r="J41" i="7" s="1"/>
  <c r="D40" i="7"/>
  <c r="C40" i="7"/>
  <c r="H40" i="7"/>
  <c r="G40" i="7"/>
  <c r="F40" i="7"/>
  <c r="E40" i="7"/>
  <c r="J40" i="7" s="1"/>
  <c r="D39" i="7"/>
  <c r="C39" i="7"/>
  <c r="H39" i="7"/>
  <c r="G39" i="7"/>
  <c r="F39" i="7"/>
  <c r="E39" i="7"/>
  <c r="D38" i="7"/>
  <c r="C38" i="7"/>
  <c r="H38" i="7"/>
  <c r="G38" i="7"/>
  <c r="F38" i="7"/>
  <c r="E38" i="7"/>
  <c r="J38" i="7" s="1"/>
  <c r="D37" i="7"/>
  <c r="C37" i="7"/>
  <c r="H37" i="7"/>
  <c r="G37" i="7"/>
  <c r="F37" i="7"/>
  <c r="E37" i="7"/>
  <c r="D36" i="7"/>
  <c r="C36" i="7"/>
  <c r="H36" i="7"/>
  <c r="G36" i="7"/>
  <c r="F36" i="7"/>
  <c r="J36" i="7" s="1"/>
  <c r="E36" i="7"/>
  <c r="D35" i="7"/>
  <c r="C35" i="7"/>
  <c r="H35" i="7"/>
  <c r="G35" i="7"/>
  <c r="F35" i="7"/>
  <c r="E35" i="7"/>
  <c r="D34" i="7"/>
  <c r="C34" i="7"/>
  <c r="H34" i="7"/>
  <c r="G34" i="7"/>
  <c r="F34" i="7"/>
  <c r="E34" i="7"/>
  <c r="J34" i="7"/>
  <c r="D33" i="7"/>
  <c r="C33" i="7"/>
  <c r="H33" i="7"/>
  <c r="G33" i="7"/>
  <c r="F33" i="7"/>
  <c r="E33" i="7"/>
  <c r="J33" i="7" s="1"/>
  <c r="D32" i="7"/>
  <c r="C32" i="7"/>
  <c r="H32" i="7"/>
  <c r="G32" i="7"/>
  <c r="F32" i="7"/>
  <c r="E32" i="7"/>
  <c r="J32" i="7" s="1"/>
  <c r="D31" i="7"/>
  <c r="C31" i="7"/>
  <c r="H31" i="7"/>
  <c r="G31" i="7"/>
  <c r="F31" i="7"/>
  <c r="E31" i="7"/>
  <c r="D30" i="7"/>
  <c r="C30" i="7"/>
  <c r="H30" i="7"/>
  <c r="G30" i="7"/>
  <c r="F30" i="7"/>
  <c r="E30" i="7"/>
  <c r="J30" i="7" s="1"/>
  <c r="D29" i="7"/>
  <c r="C29" i="7"/>
  <c r="H29" i="7"/>
  <c r="G29" i="7"/>
  <c r="F29" i="7"/>
  <c r="E29" i="7"/>
  <c r="D28" i="7"/>
  <c r="C28" i="7"/>
  <c r="H28" i="7"/>
  <c r="G28" i="7"/>
  <c r="F28" i="7"/>
  <c r="J28" i="7" s="1"/>
  <c r="E28" i="7"/>
  <c r="D27" i="7"/>
  <c r="C27" i="7"/>
  <c r="H27" i="7"/>
  <c r="G27" i="7"/>
  <c r="F27" i="7"/>
  <c r="E27" i="7"/>
  <c r="D26" i="7"/>
  <c r="C26" i="7"/>
  <c r="H26" i="7"/>
  <c r="G26" i="7"/>
  <c r="F26" i="7"/>
  <c r="J26" i="7" s="1"/>
  <c r="E26" i="7"/>
  <c r="D25" i="7"/>
  <c r="C25" i="7"/>
  <c r="H25" i="7"/>
  <c r="G25" i="7"/>
  <c r="F25" i="7"/>
  <c r="J25" i="7" s="1"/>
  <c r="E25" i="7"/>
  <c r="D24" i="7"/>
  <c r="C24" i="7"/>
  <c r="H24" i="7"/>
  <c r="G24" i="7"/>
  <c r="F24" i="7"/>
  <c r="E24" i="7"/>
  <c r="D23" i="7"/>
  <c r="C23" i="7"/>
  <c r="H23" i="7"/>
  <c r="G23" i="7"/>
  <c r="F23" i="7"/>
  <c r="E23" i="7"/>
  <c r="D22" i="7"/>
  <c r="C22" i="7"/>
  <c r="H22" i="7"/>
  <c r="G22" i="7"/>
  <c r="F22" i="7"/>
  <c r="J22" i="7" s="1"/>
  <c r="E22" i="7"/>
  <c r="D21" i="7"/>
  <c r="C21" i="7"/>
  <c r="H21" i="7"/>
  <c r="G21" i="7"/>
  <c r="F21" i="7"/>
  <c r="J21" i="7" s="1"/>
  <c r="E21" i="7"/>
  <c r="D20" i="7"/>
  <c r="C20" i="7"/>
  <c r="H20" i="7"/>
  <c r="G20" i="7"/>
  <c r="F20" i="7"/>
  <c r="E20" i="7"/>
  <c r="D19" i="7"/>
  <c r="C19" i="7"/>
  <c r="H19" i="7"/>
  <c r="G19" i="7"/>
  <c r="F19" i="7"/>
  <c r="E19" i="7"/>
  <c r="D18" i="7"/>
  <c r="C18" i="7"/>
  <c r="H18" i="7"/>
  <c r="G18" i="7"/>
  <c r="F18" i="7"/>
  <c r="E18" i="7"/>
  <c r="D17" i="7"/>
  <c r="C17" i="7"/>
  <c r="H17" i="7"/>
  <c r="G17" i="7"/>
  <c r="F17" i="7"/>
  <c r="J17" i="7" s="1"/>
  <c r="E17" i="7"/>
  <c r="D16" i="7"/>
  <c r="C16" i="7"/>
  <c r="H16" i="7"/>
  <c r="G16" i="7"/>
  <c r="F16" i="7"/>
  <c r="J16" i="7" s="1"/>
  <c r="E16" i="7"/>
  <c r="D15" i="7"/>
  <c r="C15" i="7"/>
  <c r="H15" i="7"/>
  <c r="G15" i="7"/>
  <c r="F15" i="7"/>
  <c r="J15" i="7" s="1"/>
  <c r="E15" i="7"/>
  <c r="D14" i="7"/>
  <c r="C14" i="7"/>
  <c r="H14" i="7"/>
  <c r="G14" i="7"/>
  <c r="F14" i="7"/>
  <c r="E14" i="7"/>
  <c r="D13" i="7"/>
  <c r="C13" i="7"/>
  <c r="H13" i="7"/>
  <c r="G13" i="7"/>
  <c r="F13" i="7"/>
  <c r="E13" i="7"/>
  <c r="D12" i="7"/>
  <c r="C12" i="7"/>
  <c r="H12" i="7"/>
  <c r="G12" i="7"/>
  <c r="F12" i="7"/>
  <c r="E12" i="7"/>
  <c r="D11" i="7"/>
  <c r="C11" i="7"/>
  <c r="H11" i="7"/>
  <c r="G11" i="7"/>
  <c r="F11" i="7"/>
  <c r="J11" i="7" s="1"/>
  <c r="E11" i="7"/>
  <c r="D10" i="7"/>
  <c r="C10" i="7"/>
  <c r="H10" i="7"/>
  <c r="G10" i="7"/>
  <c r="F10" i="7"/>
  <c r="E10" i="7"/>
  <c r="D9" i="7"/>
  <c r="C9" i="7"/>
  <c r="H9" i="7"/>
  <c r="G9" i="7"/>
  <c r="F9" i="7"/>
  <c r="J9" i="7" s="1"/>
  <c r="E9" i="7"/>
  <c r="D8" i="7"/>
  <c r="C8" i="7"/>
  <c r="H8" i="7"/>
  <c r="G8" i="7"/>
  <c r="F8" i="7"/>
  <c r="J8" i="7" s="1"/>
  <c r="E8" i="7"/>
  <c r="D7" i="7"/>
  <c r="C7" i="7"/>
  <c r="H7" i="7"/>
  <c r="G7" i="7"/>
  <c r="F7" i="7"/>
  <c r="J7" i="7" s="1"/>
  <c r="E7" i="7"/>
  <c r="D6" i="7"/>
  <c r="C6" i="7"/>
  <c r="H6" i="7"/>
  <c r="G6" i="7"/>
  <c r="F6" i="7"/>
  <c r="E6" i="7"/>
  <c r="D5" i="7"/>
  <c r="C5" i="7"/>
  <c r="H5" i="7"/>
  <c r="G5" i="7"/>
  <c r="F5" i="7"/>
  <c r="E5" i="7"/>
  <c r="D4" i="7"/>
  <c r="C4" i="7"/>
  <c r="H4" i="7"/>
  <c r="G4" i="7"/>
  <c r="F4" i="7"/>
  <c r="E4" i="7"/>
  <c r="J4" i="7"/>
  <c r="J13" i="7"/>
  <c r="J5" i="7"/>
  <c r="J12" i="7"/>
  <c r="J19" i="7"/>
  <c r="J23" i="7"/>
  <c r="J27" i="7"/>
  <c r="J31" i="7"/>
  <c r="J35" i="7"/>
  <c r="J39" i="7"/>
  <c r="J20" i="7"/>
  <c r="J24" i="7"/>
  <c r="J29" i="7"/>
  <c r="J37" i="7"/>
  <c r="J6" i="7"/>
  <c r="J10" i="7"/>
  <c r="J14" i="7"/>
  <c r="J18" i="7"/>
  <c r="G27" i="1" l="1"/>
  <c r="G26" i="1"/>
</calcChain>
</file>

<file path=xl/sharedStrings.xml><?xml version="1.0" encoding="utf-8"?>
<sst xmlns="http://schemas.openxmlformats.org/spreadsheetml/2006/main" count="65" uniqueCount="49">
  <si>
    <t>Quelle:</t>
  </si>
  <si>
    <t>Untertitel:</t>
  </si>
  <si>
    <t>Trennlinie horizontal gepunktet</t>
  </si>
  <si>
    <t>Trennlinie horizontal</t>
  </si>
  <si>
    <t>Trennlinie vertikal gepunktet</t>
  </si>
  <si>
    <t>Zusätzliche Grafikelemente</t>
  </si>
  <si>
    <t>Gesamt</t>
  </si>
  <si>
    <t>Fahrradverkehr</t>
  </si>
  <si>
    <t>Fußverkehr</t>
  </si>
  <si>
    <t>Zu Fuß</t>
  </si>
  <si>
    <t>Fahrrad</t>
  </si>
  <si>
    <t>ÖSPV</t>
  </si>
  <si>
    <t>Eisenbahn</t>
  </si>
  <si>
    <t>MIV</t>
  </si>
  <si>
    <t>Luft</t>
  </si>
  <si>
    <t>Umweltverbund</t>
  </si>
  <si>
    <t>Source:</t>
  </si>
  <si>
    <t>Percent</t>
  </si>
  <si>
    <t>Hauptitel:</t>
  </si>
  <si>
    <t>Main heading:</t>
  </si>
  <si>
    <t>Fußnote:</t>
  </si>
  <si>
    <t>Footnote:</t>
  </si>
  <si>
    <t>Achsenbezeichnung 1:</t>
  </si>
  <si>
    <t>Name of axis 1:</t>
  </si>
  <si>
    <t>%</t>
  </si>
  <si>
    <t>Mrd. Pkm</t>
  </si>
  <si>
    <t>Motorisierter und nichtmotorisierter Personenverkehr insgesamt</t>
  </si>
  <si>
    <t>Anteil Umweltverbund</t>
  </si>
  <si>
    <t>Prozent</t>
  </si>
  <si>
    <t>Quelle: ViZ, B5, Personenverkehr - Verkehrsleistung - Personen-km</t>
  </si>
  <si>
    <t>Seite 224-225</t>
  </si>
  <si>
    <t>Pedestrian</t>
  </si>
  <si>
    <t>Utility cycling</t>
  </si>
  <si>
    <t>2003*</t>
  </si>
  <si>
    <t>2017*</t>
  </si>
  <si>
    <t>2014**</t>
  </si>
  <si>
    <t>Anteil Fuß-, Fahrrad-, Eisenbahn- und Öffentlicher Straßenpersonenverkehr an der Personenverkehrsleistung*</t>
  </si>
  <si>
    <t>Share of pedestrian, utility cycling, railway and passenger transport services of total passenger transport performance*</t>
  </si>
  <si>
    <r>
      <rPr>
        <sz val="10"/>
        <rFont val="Meta Offc"/>
        <family val="2"/>
      </rPr>
      <t xml:space="preserve">¹ </t>
    </r>
    <r>
      <rPr>
        <sz val="10"/>
        <rFont val="Cambria"/>
        <family val="1"/>
      </rPr>
      <t xml:space="preserve">inkl.  Busse, Straßenbahnen und U-Bahnen 
² einschließlich S-Bahnen                                                                                                                                                                                                   </t>
    </r>
    <r>
      <rPr>
        <sz val="10"/>
        <color rgb="FFFF0000"/>
        <rFont val="Cambria"/>
        <family val="1"/>
      </rPr>
      <t xml:space="preserve"> </t>
    </r>
  </si>
  <si>
    <t>¹ Contains among others public busses, tram, subway services
² Including suburban railways</t>
  </si>
  <si>
    <t>* durch geänderte Abgrenzungen und Neuberechnungen sind die Werte ab 2003 bzw. 2017 nur eingeschränkt mit denen der Vorjahre vergleichbar
** ab 2014 durch Mikrozensus auf Basis des Zensus 2011 ermittelt
*** vorläufige Angaben</t>
  </si>
  <si>
    <t>Road passenger service ¹</t>
  </si>
  <si>
    <t>Rail transport ²</t>
  </si>
  <si>
    <t>Eisenbahnverkehr ²</t>
  </si>
  <si>
    <r>
      <t xml:space="preserve">Öffentlicher Straßenpersonenverkehr </t>
    </r>
    <r>
      <rPr>
        <b/>
        <vertAlign val="superscript"/>
        <sz val="11"/>
        <color rgb="FFFFFFFF"/>
        <rFont val="Cambria"/>
        <family val="1"/>
      </rPr>
      <t>¹</t>
    </r>
  </si>
  <si>
    <t>* Results from 2003 and from 2017 are not entirely comparable to those of previous years (recalculation and changes in differentiation)
** From 2014 onwards determined by microcensus on the basis of the 2011 census
*** Provisional data</t>
  </si>
  <si>
    <t>2022***</t>
  </si>
  <si>
    <t>Bundesministerium für Digitales und Verkehr, Verkehr in Zahlen 2024/2025, S. 229 sowie verschiedene Jahrgänge</t>
  </si>
  <si>
    <t>Federal Ministry for Digital and Transport, Verkehr in Zahlen 2024/2025, p. 229 and various years; in German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</si>
</sst>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#,##0.0"/>
    <numFmt numFmtId="166" formatCode="0.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2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0"/>
      <color theme="6"/>
      <name val="Arial"/>
      <family val="2"/>
    </font>
    <font>
      <sz val="10"/>
      <color rgb="FFFF0000"/>
      <name val="Cambria"/>
      <family val="1"/>
    </font>
    <font>
      <sz val="10"/>
      <name val="Cambria"/>
      <family val="1"/>
    </font>
    <font>
      <sz val="9"/>
      <name val="Cambria"/>
      <family val="1"/>
    </font>
    <font>
      <sz val="10"/>
      <name val="Meta Offc"/>
      <family val="2"/>
    </font>
    <font>
      <sz val="10"/>
      <name val="Cambria"/>
      <family val="2"/>
    </font>
    <font>
      <b/>
      <sz val="9"/>
      <name val="Cambria"/>
      <family val="1"/>
    </font>
    <font>
      <b/>
      <vertAlign val="superscript"/>
      <sz val="11"/>
      <color rgb="FFFFFFFF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</cellStyleXfs>
  <cellXfs count="124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0" fillId="0" borderId="0" xfId="0" applyBorder="1" applyAlignment="1">
      <alignment vertical="center"/>
    </xf>
    <xf numFmtId="0" fontId="26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4" fillId="0" borderId="0" xfId="0" applyFont="1" applyBorder="1" applyAlignment="1">
      <alignment vertical="top"/>
    </xf>
    <xf numFmtId="0" fontId="23" fillId="0" borderId="0" xfId="0" applyFont="1" applyBorder="1" applyAlignment="1" applyProtection="1"/>
    <xf numFmtId="0" fontId="22" fillId="0" borderId="0" xfId="0" applyFont="1" applyBorder="1" applyAlignment="1" applyProtection="1"/>
    <xf numFmtId="0" fontId="28" fillId="24" borderId="0" xfId="0" applyFont="1" applyFill="1" applyProtection="1"/>
    <xf numFmtId="0" fontId="28" fillId="24" borderId="0" xfId="0" applyFont="1" applyFill="1"/>
    <xf numFmtId="0" fontId="28" fillId="24" borderId="0" xfId="0" applyFont="1" applyFill="1" applyBorder="1" applyProtection="1"/>
    <xf numFmtId="0" fontId="29" fillId="24" borderId="0" xfId="0" applyFont="1" applyFill="1" applyBorder="1" applyProtection="1">
      <protection locked="0"/>
    </xf>
    <xf numFmtId="0" fontId="27" fillId="24" borderId="20" xfId="0" applyFont="1" applyFill="1" applyBorder="1" applyAlignment="1">
      <alignment horizontal="left" vertical="center" wrapText="1"/>
    </xf>
    <xf numFmtId="0" fontId="27" fillId="26" borderId="20" xfId="0" applyFont="1" applyFill="1" applyBorder="1" applyAlignment="1">
      <alignment horizontal="left" vertical="center" wrapText="1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6" borderId="10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5" xfId="0" applyFill="1" applyBorder="1" applyProtection="1"/>
    <xf numFmtId="0" fontId="0" fillId="26" borderId="10" xfId="0" applyFill="1" applyBorder="1"/>
    <xf numFmtId="0" fontId="0" fillId="26" borderId="0" xfId="0" applyFill="1" applyBorder="1"/>
    <xf numFmtId="0" fontId="0" fillId="26" borderId="15" xfId="0" applyFill="1" applyBorder="1"/>
    <xf numFmtId="0" fontId="21" fillId="26" borderId="0" xfId="0" applyFont="1" applyFill="1" applyBorder="1"/>
    <xf numFmtId="0" fontId="0" fillId="26" borderId="11" xfId="0" applyFill="1" applyBorder="1"/>
    <xf numFmtId="0" fontId="0" fillId="26" borderId="16" xfId="0" applyFill="1" applyBorder="1"/>
    <xf numFmtId="0" fontId="0" fillId="26" borderId="17" xfId="0" applyFill="1" applyBorder="1"/>
    <xf numFmtId="0" fontId="31" fillId="25" borderId="21" xfId="0" applyFont="1" applyFill="1" applyBorder="1" applyAlignment="1">
      <alignment horizontal="left" vertical="center" wrapText="1"/>
    </xf>
    <xf numFmtId="0" fontId="31" fillId="25" borderId="22" xfId="0" applyFont="1" applyFill="1" applyBorder="1" applyAlignment="1">
      <alignment horizontal="center" vertical="center" wrapText="1"/>
    </xf>
    <xf numFmtId="0" fontId="26" fillId="24" borderId="0" xfId="0" applyFont="1" applyFill="1" applyBorder="1" applyAlignment="1" applyProtection="1">
      <alignment horizontal="left" vertical="top" wrapText="1"/>
    </xf>
    <xf numFmtId="0" fontId="0" fillId="0" borderId="0" xfId="0" applyFill="1"/>
    <xf numFmtId="165" fontId="30" fillId="24" borderId="26" xfId="0" applyNumberFormat="1" applyFont="1" applyFill="1" applyBorder="1" applyAlignment="1">
      <alignment horizontal="center" vertical="center" wrapText="1"/>
    </xf>
    <xf numFmtId="0" fontId="2" fillId="0" borderId="0" xfId="42" applyFont="1" applyFill="1"/>
    <xf numFmtId="0" fontId="33" fillId="0" borderId="0" xfId="42" applyFont="1" applyFill="1"/>
    <xf numFmtId="0" fontId="33" fillId="0" borderId="0" xfId="42" applyFont="1" applyFill="1" applyAlignment="1">
      <alignment horizontal="centerContinuous"/>
    </xf>
    <xf numFmtId="0" fontId="2" fillId="0" borderId="0" xfId="42" applyFont="1" applyFill="1" applyAlignment="1">
      <alignment horizontal="centerContinuous"/>
    </xf>
    <xf numFmtId="0" fontId="34" fillId="0" borderId="0" xfId="42" applyFont="1" applyFill="1" applyAlignment="1">
      <alignment horizontal="centerContinuous"/>
    </xf>
    <xf numFmtId="0" fontId="2" fillId="0" borderId="16" xfId="42" applyFont="1" applyFill="1" applyBorder="1" applyAlignment="1">
      <alignment horizontal="right"/>
    </xf>
    <xf numFmtId="0" fontId="2" fillId="0" borderId="15" xfId="42" applyFont="1" applyFill="1" applyBorder="1"/>
    <xf numFmtId="165" fontId="2" fillId="0" borderId="0" xfId="42" applyNumberFormat="1" applyFont="1" applyFill="1" applyAlignment="1">
      <alignment horizontal="right"/>
    </xf>
    <xf numFmtId="165" fontId="2" fillId="0" borderId="10" xfId="44" applyNumberFormat="1" applyBorder="1" applyAlignment="1">
      <alignment horizontal="right"/>
    </xf>
    <xf numFmtId="165" fontId="2" fillId="0" borderId="0" xfId="44" applyNumberFormat="1" applyAlignment="1">
      <alignment horizontal="right"/>
    </xf>
    <xf numFmtId="165" fontId="2" fillId="0" borderId="10" xfId="42" applyNumberFormat="1" applyFont="1" applyFill="1" applyBorder="1" applyAlignment="1">
      <alignment horizontal="right"/>
    </xf>
    <xf numFmtId="166" fontId="2" fillId="0" borderId="0" xfId="42" applyNumberFormat="1" applyFont="1" applyFill="1"/>
    <xf numFmtId="165" fontId="35" fillId="0" borderId="0" xfId="42" applyNumberFormat="1" applyFont="1" applyFill="1" applyAlignment="1">
      <alignment horizontal="right"/>
    </xf>
    <xf numFmtId="165" fontId="35" fillId="0" borderId="10" xfId="44" applyNumberFormat="1" applyFont="1" applyBorder="1" applyAlignment="1">
      <alignment horizontal="right"/>
    </xf>
    <xf numFmtId="165" fontId="35" fillId="0" borderId="0" xfId="44" applyNumberFormat="1" applyFont="1" applyAlignment="1">
      <alignment horizontal="right"/>
    </xf>
    <xf numFmtId="165" fontId="35" fillId="0" borderId="10" xfId="42" applyNumberFormat="1" applyFont="1" applyFill="1" applyBorder="1" applyAlignment="1">
      <alignment horizontal="right"/>
    </xf>
    <xf numFmtId="0" fontId="35" fillId="0" borderId="0" xfId="42" applyFont="1" applyFill="1"/>
    <xf numFmtId="165" fontId="30" fillId="26" borderId="26" xfId="0" applyNumberFormat="1" applyFont="1" applyFill="1" applyBorder="1" applyAlignment="1">
      <alignment horizontal="center" vertical="center" wrapText="1"/>
    </xf>
    <xf numFmtId="0" fontId="31" fillId="25" borderId="13" xfId="0" applyFont="1" applyFill="1" applyBorder="1" applyAlignment="1">
      <alignment horizontal="right" vertical="center"/>
    </xf>
    <xf numFmtId="0" fontId="31" fillId="25" borderId="14" xfId="0" applyFont="1" applyFill="1" applyBorder="1" applyAlignment="1">
      <alignment horizontal="right" vertical="center"/>
    </xf>
    <xf numFmtId="166" fontId="35" fillId="0" borderId="0" xfId="42" applyNumberFormat="1" applyFont="1" applyFill="1"/>
    <xf numFmtId="0" fontId="2" fillId="0" borderId="15" xfId="42" applyFont="1" applyFill="1" applyBorder="1" applyAlignment="1">
      <alignment horizontal="center" vertical="center"/>
    </xf>
    <xf numFmtId="0" fontId="2" fillId="0" borderId="27" xfId="42" applyFont="1" applyFill="1" applyBorder="1" applyAlignment="1">
      <alignment horizontal="center" vertical="center"/>
    </xf>
    <xf numFmtId="9" fontId="36" fillId="0" borderId="0" xfId="42" applyNumberFormat="1" applyFont="1" applyFill="1"/>
    <xf numFmtId="0" fontId="2" fillId="0" borderId="0" xfId="42" applyFont="1" applyFill="1" applyAlignment="1">
      <alignment horizontal="left"/>
    </xf>
    <xf numFmtId="0" fontId="31" fillId="25" borderId="29" xfId="0" applyFont="1" applyFill="1" applyBorder="1" applyAlignment="1">
      <alignment horizontal="left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28" fillId="0" borderId="0" xfId="0" applyFont="1" applyFill="1"/>
    <xf numFmtId="0" fontId="0" fillId="0" borderId="0" xfId="0" applyFill="1" applyBorder="1"/>
    <xf numFmtId="0" fontId="0" fillId="0" borderId="0" xfId="0" applyFill="1" applyBorder="1" applyProtection="1"/>
    <xf numFmtId="165" fontId="30" fillId="26" borderId="0" xfId="0" applyNumberFormat="1" applyFont="1" applyFill="1" applyBorder="1" applyAlignment="1">
      <alignment horizontal="center" vertical="center" wrapText="1"/>
    </xf>
    <xf numFmtId="165" fontId="30" fillId="24" borderId="0" xfId="0" applyNumberFormat="1" applyFont="1" applyFill="1" applyBorder="1" applyAlignment="1">
      <alignment horizontal="center" vertical="center" wrapText="1"/>
    </xf>
    <xf numFmtId="0" fontId="2" fillId="27" borderId="16" xfId="42" applyFont="1" applyFill="1" applyBorder="1" applyAlignment="1">
      <alignment horizontal="right"/>
    </xf>
    <xf numFmtId="166" fontId="2" fillId="27" borderId="0" xfId="42" applyNumberFormat="1" applyFont="1" applyFill="1"/>
    <xf numFmtId="166" fontId="35" fillId="27" borderId="0" xfId="42" applyNumberFormat="1" applyFont="1" applyFill="1"/>
    <xf numFmtId="165" fontId="2" fillId="27" borderId="0" xfId="42" applyNumberFormat="1" applyFont="1" applyFill="1" applyAlignment="1">
      <alignment horizontal="right"/>
    </xf>
    <xf numFmtId="165" fontId="35" fillId="27" borderId="0" xfId="42" applyNumberFormat="1" applyFont="1" applyFill="1" applyAlignment="1">
      <alignment horizontal="right"/>
    </xf>
    <xf numFmtId="0" fontId="28" fillId="0" borderId="0" xfId="0" applyFont="1" applyFill="1" applyAlignment="1">
      <alignment wrapText="1"/>
    </xf>
    <xf numFmtId="165" fontId="39" fillId="24" borderId="0" xfId="0" applyNumberFormat="1" applyFont="1" applyFill="1" applyBorder="1" applyAlignment="1">
      <alignment horizontal="center" vertical="center" wrapText="1"/>
    </xf>
    <xf numFmtId="165" fontId="39" fillId="24" borderId="26" xfId="0" applyNumberFormat="1" applyFont="1" applyFill="1" applyBorder="1" applyAlignment="1">
      <alignment horizontal="center" vertical="center" wrapText="1"/>
    </xf>
    <xf numFmtId="0" fontId="37" fillId="24" borderId="0" xfId="0" applyFont="1" applyFill="1"/>
    <xf numFmtId="0" fontId="42" fillId="24" borderId="20" xfId="0" applyFont="1" applyFill="1" applyBorder="1" applyAlignment="1">
      <alignment horizontal="left" vertical="center" wrapText="1"/>
    </xf>
    <xf numFmtId="0" fontId="42" fillId="26" borderId="20" xfId="0" applyFont="1" applyFill="1" applyBorder="1" applyAlignment="1">
      <alignment horizontal="left" vertical="center" wrapText="1"/>
    </xf>
    <xf numFmtId="165" fontId="39" fillId="26" borderId="0" xfId="0" applyNumberFormat="1" applyFont="1" applyFill="1" applyBorder="1" applyAlignment="1">
      <alignment horizontal="center" vertical="center" wrapText="1"/>
    </xf>
    <xf numFmtId="165" fontId="39" fillId="26" borderId="26" xfId="0" applyNumberFormat="1" applyFont="1" applyFill="1" applyBorder="1" applyAlignment="1">
      <alignment horizontal="center" vertical="center" wrapText="1"/>
    </xf>
    <xf numFmtId="0" fontId="2" fillId="0" borderId="28" xfId="42" applyFont="1" applyFill="1" applyBorder="1" applyAlignment="1">
      <alignment horizontal="center"/>
    </xf>
    <xf numFmtId="0" fontId="2" fillId="0" borderId="18" xfId="42" applyFont="1" applyFill="1" applyBorder="1" applyAlignment="1">
      <alignment horizontal="center" vertical="center"/>
    </xf>
    <xf numFmtId="0" fontId="2" fillId="0" borderId="19" xfId="42" applyFont="1" applyFill="1" applyBorder="1" applyAlignment="1">
      <alignment horizontal="center" vertical="center"/>
    </xf>
    <xf numFmtId="0" fontId="2" fillId="0" borderId="12" xfId="42" applyFont="1" applyFill="1" applyBorder="1" applyAlignment="1">
      <alignment horizontal="center" vertical="center"/>
    </xf>
    <xf numFmtId="0" fontId="2" fillId="0" borderId="18" xfId="42" applyFont="1" applyFill="1" applyBorder="1" applyAlignment="1">
      <alignment horizontal="center"/>
    </xf>
    <xf numFmtId="0" fontId="2" fillId="0" borderId="12" xfId="42" applyFont="1" applyFill="1" applyBorder="1" applyAlignment="1">
      <alignment horizontal="center"/>
    </xf>
    <xf numFmtId="0" fontId="35" fillId="0" borderId="23" xfId="42" applyFont="1" applyFill="1" applyBorder="1" applyAlignment="1">
      <alignment horizontal="center" vertical="center"/>
    </xf>
    <xf numFmtId="0" fontId="35" fillId="0" borderId="24" xfId="42" applyFont="1" applyFill="1" applyBorder="1" applyAlignment="1">
      <alignment horizontal="center" vertical="center"/>
    </xf>
    <xf numFmtId="0" fontId="35" fillId="0" borderId="25" xfId="42" applyFont="1" applyFill="1" applyBorder="1" applyAlignment="1">
      <alignment horizontal="center" vertical="center"/>
    </xf>
    <xf numFmtId="0" fontId="35" fillId="0" borderId="11" xfId="42" applyFont="1" applyFill="1" applyBorder="1" applyAlignment="1">
      <alignment horizontal="center" vertical="center"/>
    </xf>
    <xf numFmtId="0" fontId="35" fillId="0" borderId="16" xfId="42" applyFont="1" applyFill="1" applyBorder="1" applyAlignment="1">
      <alignment horizontal="center" vertical="center"/>
    </xf>
    <xf numFmtId="0" fontId="35" fillId="0" borderId="17" xfId="42" applyFont="1" applyFill="1" applyBorder="1" applyAlignment="1">
      <alignment horizontal="center" vertical="center"/>
    </xf>
    <xf numFmtId="0" fontId="35" fillId="0" borderId="23" xfId="42" applyFont="1" applyFill="1" applyBorder="1" applyAlignment="1">
      <alignment horizontal="center" vertical="center" wrapText="1"/>
    </xf>
    <xf numFmtId="0" fontId="35" fillId="0" borderId="24" xfId="42" applyFont="1" applyFill="1" applyBorder="1" applyAlignment="1">
      <alignment horizontal="center" vertical="center" wrapText="1"/>
    </xf>
    <xf numFmtId="0" fontId="35" fillId="0" borderId="25" xfId="42" applyFont="1" applyFill="1" applyBorder="1" applyAlignment="1">
      <alignment horizontal="center" vertical="center" wrapText="1"/>
    </xf>
    <xf numFmtId="0" fontId="35" fillId="0" borderId="11" xfId="42" applyFont="1" applyFill="1" applyBorder="1" applyAlignment="1">
      <alignment horizontal="center" vertical="center" wrapText="1"/>
    </xf>
    <xf numFmtId="0" fontId="35" fillId="0" borderId="16" xfId="42" applyFont="1" applyFill="1" applyBorder="1" applyAlignment="1">
      <alignment horizontal="center" vertical="center" wrapText="1"/>
    </xf>
    <xf numFmtId="0" fontId="35" fillId="0" borderId="17" xfId="42" applyFont="1" applyFill="1" applyBorder="1" applyAlignment="1">
      <alignment horizontal="center" vertical="center" wrapText="1"/>
    </xf>
    <xf numFmtId="0" fontId="38" fillId="24" borderId="27" xfId="0" applyFont="1" applyFill="1" applyBorder="1" applyAlignment="1" applyProtection="1">
      <alignment horizontal="left" vertical="center" wrapText="1"/>
      <protection locked="0"/>
    </xf>
    <xf numFmtId="0" fontId="38" fillId="24" borderId="12" xfId="0" applyFont="1" applyFill="1" applyBorder="1" applyAlignment="1" applyProtection="1">
      <alignment horizontal="left" vertical="center" wrapText="1"/>
      <protection locked="0"/>
    </xf>
    <xf numFmtId="0" fontId="28" fillId="24" borderId="27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/>
      <protection locked="0"/>
    </xf>
    <xf numFmtId="0" fontId="38" fillId="0" borderId="27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/>
      <protection locked="0"/>
    </xf>
    <xf numFmtId="0" fontId="38" fillId="24" borderId="18" xfId="0" applyFont="1" applyFill="1" applyBorder="1" applyAlignment="1" applyProtection="1">
      <alignment horizontal="left" vertical="center" wrapText="1"/>
      <protection locked="0"/>
    </xf>
    <xf numFmtId="0" fontId="38" fillId="24" borderId="19" xfId="0" applyFont="1" applyFill="1" applyBorder="1" applyAlignment="1" applyProtection="1">
      <alignment horizontal="left" vertical="center" wrapText="1"/>
      <protection locked="0"/>
    </xf>
    <xf numFmtId="0" fontId="38" fillId="24" borderId="27" xfId="0" applyFont="1" applyFill="1" applyBorder="1" applyAlignment="1" applyProtection="1">
      <alignment horizontal="left" vertical="center"/>
      <protection locked="0"/>
    </xf>
    <xf numFmtId="0" fontId="38" fillId="24" borderId="12" xfId="0" applyFont="1" applyFill="1" applyBorder="1" applyAlignment="1" applyProtection="1">
      <alignment horizontal="left" vertical="center"/>
      <protection locked="0"/>
    </xf>
    <xf numFmtId="0" fontId="38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 wrapText="1"/>
      <protection locked="0"/>
    </xf>
    <xf numFmtId="0" fontId="41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/>
      <protection locked="0"/>
    </xf>
    <xf numFmtId="0" fontId="32" fillId="25" borderId="18" xfId="0" applyFont="1" applyFill="1" applyBorder="1" applyAlignment="1">
      <alignment horizontal="center" vertical="center"/>
    </xf>
    <xf numFmtId="0" fontId="32" fillId="25" borderId="19" xfId="0" applyFont="1" applyFill="1" applyBorder="1" applyAlignment="1">
      <alignment horizontal="center" vertical="center"/>
    </xf>
    <xf numFmtId="0" fontId="32" fillId="25" borderId="12" xfId="0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 wrapText="1"/>
    </xf>
    <xf numFmtId="165" fontId="39" fillId="0" borderId="26" xfId="0" applyNumberFormat="1" applyFont="1" applyFill="1" applyBorder="1" applyAlignment="1">
      <alignment horizontal="center" vertical="center" wrapText="1"/>
    </xf>
  </cellXfs>
  <cellStyles count="46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2 2" xfId="45" xr:uid="{67DED20A-7267-445C-AC5B-B6363643CBA3}"/>
    <cellStyle name="Standard 3" xfId="43" xr:uid="{00000000-0005-0000-0000-000023000000}"/>
    <cellStyle name="Standard_pv91_01" xfId="44" xr:uid="{00000000-0005-0000-0000-000024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05F85"/>
      <color rgb="FF61B931"/>
      <color rgb="FF125D86"/>
      <color rgb="FF333333"/>
      <color rgb="FF5EAD35"/>
      <color rgb="FF949494"/>
      <color rgb="FFE6E6E6"/>
      <color rgb="FF080808"/>
      <color rgb="FF0B9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017337576578324E-2"/>
          <c:y val="6.3180842831673314E-2"/>
          <c:w val="0.91969643350663999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Daten!$C$14</c:f>
              <c:strCache>
                <c:ptCount val="1"/>
                <c:pt idx="0">
                  <c:v>Fußverkehr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6000" tIns="19050" rIns="360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226B-4770-BD4C-74BE2F0B03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D0-4A94-A071-9D4B0DDB1F7E}"/>
                </c:ext>
              </c:extLst>
            </c:dLbl>
            <c:dLbl>
              <c:idx val="19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09-4A99-968A-A969B369579C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0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Daten!$C$15:$C$34</c:f>
              <c:numCache>
                <c:formatCode>#,##0.0</c:formatCode>
                <c:ptCount val="20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5D0-4A94-A071-9D4B0DDB1F7E}"/>
            </c:ext>
          </c:extLst>
        </c:ser>
        <c:ser>
          <c:idx val="0"/>
          <c:order val="1"/>
          <c:tx>
            <c:strRef>
              <c:f>Daten!$D$14</c:f>
              <c:strCache>
                <c:ptCount val="1"/>
                <c:pt idx="0">
                  <c:v>Fahrradverkehr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55D0-4A94-A071-9D4B0DDB1F7E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09-4A99-968A-A969B369579C}"/>
                </c:ext>
              </c:extLst>
            </c:dLbl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Daten!$D$15:$D$34</c:f>
              <c:numCache>
                <c:formatCode>#,##0.0</c:formatCode>
                <c:ptCount val="20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55D0-4A94-A071-9D4B0DDB1F7E}"/>
            </c:ext>
          </c:extLst>
        </c:ser>
        <c:ser>
          <c:idx val="2"/>
          <c:order val="2"/>
          <c:tx>
            <c:strRef>
              <c:f>Daten!$E$14</c:f>
              <c:strCache>
                <c:ptCount val="1"/>
                <c:pt idx="0">
                  <c:v>Öffentlicher Straßenpersonenverkehr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55D0-4A94-A071-9D4B0DDB1F7E}"/>
                </c:ext>
              </c:extLst>
            </c:dLbl>
            <c:dLbl>
              <c:idx val="19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C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09-4A99-968A-A969B369579C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Daten!$E$15:$E$34</c:f>
              <c:numCache>
                <c:formatCode>#,##0.0</c:formatCode>
                <c:ptCount val="20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1-55D0-4A94-A071-9D4B0DDB1F7E}"/>
            </c:ext>
          </c:extLst>
        </c:ser>
        <c:ser>
          <c:idx val="3"/>
          <c:order val="3"/>
          <c:tx>
            <c:strRef>
              <c:f>Daten!$F$14</c:f>
              <c:strCache>
                <c:ptCount val="1"/>
                <c:pt idx="0">
                  <c:v>Eisenbahnverkehr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32-49E1-9347-C9E6EEE1556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55D0-4A94-A071-9D4B0DDB1F7E}"/>
                </c:ext>
              </c:extLst>
            </c:dLbl>
            <c:dLbl>
              <c:idx val="19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2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09-4A99-968A-A969B369579C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6000" tIns="3600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Daten!$F$15:$F$34</c:f>
              <c:numCache>
                <c:formatCode>#,##0.0</c:formatCode>
                <c:ptCount val="20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55D0-4A94-A071-9D4B0DDB1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199625896"/>
        <c:axId val="199611536"/>
      </c:barChart>
      <c:catAx>
        <c:axId val="19962589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199611536"/>
        <c:crosses val="autoZero"/>
        <c:auto val="1"/>
        <c:lblAlgn val="ctr"/>
        <c:lblOffset val="100"/>
        <c:tickLblSkip val="1"/>
        <c:noMultiLvlLbl val="0"/>
      </c:catAx>
      <c:valAx>
        <c:axId val="199611536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962589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4987322269721725E-2"/>
          <c:y val="0.85702443643224202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621679506287E-2"/>
          <c:y val="9.1212653312865113E-2"/>
          <c:w val="0.90537750416397655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Daten!$C$13</c:f>
              <c:strCache>
                <c:ptCount val="1"/>
                <c:pt idx="0">
                  <c:v>Pedestrian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0C-4253-BA15-E6DFFAFE6417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Daten!$C$15:$C$34</c:f>
              <c:numCache>
                <c:formatCode>#,##0.0</c:formatCode>
                <c:ptCount val="20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A5-42EA-8553-5DB38CE52E33}"/>
            </c:ext>
          </c:extLst>
        </c:ser>
        <c:ser>
          <c:idx val="0"/>
          <c:order val="1"/>
          <c:tx>
            <c:strRef>
              <c:f>Daten!$D$13</c:f>
              <c:strCache>
                <c:ptCount val="1"/>
                <c:pt idx="0">
                  <c:v>Utility cycling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0C-4253-BA15-E6DFFAFE6417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Daten!$D$15:$D$34</c:f>
              <c:numCache>
                <c:formatCode>#,##0.0</c:formatCode>
                <c:ptCount val="20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5-42EA-8553-5DB38CE52E33}"/>
            </c:ext>
          </c:extLst>
        </c:ser>
        <c:ser>
          <c:idx val="2"/>
          <c:order val="2"/>
          <c:tx>
            <c:strRef>
              <c:f>Daten!$E$13</c:f>
              <c:strCache>
                <c:ptCount val="1"/>
                <c:pt idx="0">
                  <c:v>Road passenger service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5.3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0C-4253-BA15-E6DFFAFE6417}"/>
                </c:ext>
              </c:extLst>
            </c:dLbl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Daten!$E$15:$E$34</c:f>
              <c:numCache>
                <c:formatCode>#,##0.0</c:formatCode>
                <c:ptCount val="20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A5-42EA-8553-5DB38CE52E33}"/>
            </c:ext>
          </c:extLst>
        </c:ser>
        <c:ser>
          <c:idx val="3"/>
          <c:order val="3"/>
          <c:tx>
            <c:strRef>
              <c:f>Daten!$F$13</c:f>
              <c:strCache>
                <c:ptCount val="1"/>
                <c:pt idx="0">
                  <c:v>Rail transport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8.2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0C-4253-BA15-E6DFFAFE6417}"/>
                </c:ext>
              </c:extLst>
            </c:dLbl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Daten!$F$15:$F$34</c:f>
              <c:numCache>
                <c:formatCode>#,##0.0</c:formatCode>
                <c:ptCount val="20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A5-42EA-8553-5DB38CE52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200914208"/>
        <c:axId val="200351440"/>
      </c:barChart>
      <c:catAx>
        <c:axId val="20091420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00351440"/>
        <c:crosses val="autoZero"/>
        <c:auto val="1"/>
        <c:lblAlgn val="ctr"/>
        <c:lblOffset val="100"/>
        <c:tickLblSkip val="1"/>
        <c:noMultiLvlLbl val="0"/>
      </c:catAx>
      <c:valAx>
        <c:axId val="20035144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00914208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319755158681232E-2"/>
          <c:y val="0.89067686426500803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17259</xdr:colOff>
      <xdr:row>2</xdr:row>
      <xdr:rowOff>20889</xdr:rowOff>
    </xdr:from>
    <xdr:to>
      <xdr:col>14</xdr:col>
      <xdr:colOff>56945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136344</xdr:colOff>
      <xdr:row>0</xdr:row>
      <xdr:rowOff>249720</xdr:rowOff>
    </xdr:from>
    <xdr:to>
      <xdr:col>15</xdr:col>
      <xdr:colOff>190499</xdr:colOff>
      <xdr:row>2</xdr:row>
      <xdr:rowOff>146538</xdr:rowOff>
    </xdr:to>
    <xdr:sp macro="" textlink="Daten!B1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36344" y="249720"/>
          <a:ext cx="7425040" cy="40970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1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Anteil Fuß-, Fahrrad-, Eisenbahn- und Öffentlicher Straßenpersonenverkehr an der Personenverkehrsleistung*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13" name="Textfeld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79457" y="500338"/>
          <a:ext cx="611498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3</xdr:colOff>
      <xdr:row>1</xdr:row>
      <xdr:rowOff>3483</xdr:rowOff>
    </xdr:from>
    <xdr:to>
      <xdr:col>13</xdr:col>
      <xdr:colOff>494253</xdr:colOff>
      <xdr:row>1</xdr:row>
      <xdr:rowOff>3483</xdr:rowOff>
    </xdr:to>
    <xdr:cxnSp macro="">
      <xdr:nvCxnSpPr>
        <xdr:cNvPr id="7" name="Gerade Verbindung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19811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</xdr:colOff>
      <xdr:row>18</xdr:row>
      <xdr:rowOff>801671</xdr:rowOff>
    </xdr:from>
    <xdr:to>
      <xdr:col>13</xdr:col>
      <xdr:colOff>494253</xdr:colOff>
      <xdr:row>18</xdr:row>
      <xdr:rowOff>801671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19811" y="4692267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8</xdr:col>
      <xdr:colOff>801688</xdr:colOff>
      <xdr:row>18</xdr:row>
      <xdr:rowOff>773731</xdr:rowOff>
    </xdr:from>
    <xdr:to>
      <xdr:col>13</xdr:col>
      <xdr:colOff>570308</xdr:colOff>
      <xdr:row>20</xdr:row>
      <xdr:rowOff>36635</xdr:rowOff>
    </xdr:to>
    <xdr:sp macro="" textlink="Daten!S4">
      <xdr:nvSpPr>
        <xdr:cNvPr id="23" name="Textfeld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3897313" y="4591669"/>
          <a:ext cx="3276995" cy="4217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AE4D5265-BD15-407E-B14E-9544040684EA}" type="TxLink">
            <a:rPr lang="en-US" sz="600" b="0" i="0" u="none" strike="noStrike" baseline="0">
              <a:solidFill>
                <a:srgbClr val="080808"/>
              </a:solidFill>
              <a:latin typeface="Meta Serif Offc" pitchFamily="2" charset="0"/>
              <a:ea typeface="+mn-ea"/>
              <a:cs typeface="Meta Serif Offc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Quelle: Bundesministerium für Digitales und Verkehr, Verkehr in Zahlen 2024/2025, S. 229 sowie verschiedene Jahrgänge</a:t>
          </a:fld>
          <a:endParaRPr lang="de-DE" sz="2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7328</xdr:colOff>
      <xdr:row>18</xdr:row>
      <xdr:rowOff>807382</xdr:rowOff>
    </xdr:from>
    <xdr:ext cx="2897798" cy="445522"/>
    <xdr:sp macro="" textlink="Daten!B6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229578" y="4625320"/>
          <a:ext cx="2897798" cy="4455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36000" bIns="0" rtlCol="0" anchor="t">
          <a:noAutofit/>
        </a:bodyPr>
        <a:lstStyle/>
        <a:p>
          <a:fld id="{26D86276-4BD2-49B0-A2B4-D76C030616A9}" type="TxLink">
            <a:rPr lang="en-US" sz="600" b="0" i="0" u="none" strike="noStrike">
              <a:solidFill>
                <a:srgbClr val="000000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/>
            <a:t>* durch geänderte Abgrenzungen und Neuberechnungen sind die Werte ab 2003 bzw. 2017 nur eingeschränkt mit denen der Vorjahre vergleichbar
** ab 2014 durch Mikrozensus auf Basis des Zensus 2011 ermittelt
*** vorläufige Angaben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3</xdr:colOff>
      <xdr:row>18</xdr:row>
      <xdr:rowOff>434435</xdr:rowOff>
    </xdr:from>
    <xdr:to>
      <xdr:col>13</xdr:col>
      <xdr:colOff>494253</xdr:colOff>
      <xdr:row>18</xdr:row>
      <xdr:rowOff>434435</xdr:rowOff>
    </xdr:to>
    <xdr:cxnSp macro="">
      <xdr:nvCxnSpPr>
        <xdr:cNvPr id="21" name="Gerade Verbindung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>
          <a:off x="219811" y="4325031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189890</xdr:colOff>
      <xdr:row>2</xdr:row>
      <xdr:rowOff>24423</xdr:rowOff>
    </xdr:from>
    <xdr:to>
      <xdr:col>4</xdr:col>
      <xdr:colOff>848702</xdr:colOff>
      <xdr:row>3</xdr:row>
      <xdr:rowOff>48724</xdr:rowOff>
    </xdr:to>
    <xdr:sp macro="" textlink="Daten!B10">
      <xdr:nvSpPr>
        <xdr:cNvPr id="22" name="Textfeld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418490" y="532423"/>
          <a:ext cx="1458912" cy="25925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797773A9-DC7E-448B-A881-7D2CD79B5196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Prozent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289948</xdr:colOff>
      <xdr:row>5</xdr:row>
      <xdr:rowOff>202837</xdr:rowOff>
    </xdr:from>
    <xdr:to>
      <xdr:col>2</xdr:col>
      <xdr:colOff>244830</xdr:colOff>
      <xdr:row>6</xdr:row>
      <xdr:rowOff>202836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512198" y="1242650"/>
          <a:ext cx="335882" cy="206374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19,5</a:t>
          </a:r>
        </a:p>
      </xdr:txBody>
    </xdr:sp>
    <xdr:clientData/>
  </xdr:twoCellAnchor>
  <xdr:oneCellAnchor>
    <xdr:from>
      <xdr:col>1</xdr:col>
      <xdr:colOff>7327</xdr:colOff>
      <xdr:row>20</xdr:row>
      <xdr:rowOff>32369</xdr:rowOff>
    </xdr:from>
    <xdr:ext cx="2080236" cy="388928"/>
    <xdr:sp macro="" textlink="Daten!B7">
      <xdr:nvSpPr>
        <xdr:cNvPr id="24" name="Textfeld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227135" y="5087946"/>
          <a:ext cx="2080236" cy="38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3ECC1B89-678A-4BBF-9510-415FB3726A6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inkl.  Busse, Straßenbahnen und U-Bahnen 
² einschließlich S-Bahnen                                                                                                                                                                                          </a:t>
          </a:fld>
          <a:endParaRPr lang="de-DE" sz="1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13</xdr:col>
      <xdr:colOff>76200</xdr:colOff>
      <xdr:row>5</xdr:row>
      <xdr:rowOff>88900</xdr:rowOff>
    </xdr:from>
    <xdr:to>
      <xdr:col>13</xdr:col>
      <xdr:colOff>418432</xdr:colOff>
      <xdr:row>6</xdr:row>
      <xdr:rowOff>88899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A0DF8270-723D-46B1-B12F-32F85214006E}"/>
            </a:ext>
          </a:extLst>
        </xdr:cNvPr>
        <xdr:cNvSpPr txBox="1"/>
      </xdr:nvSpPr>
      <xdr:spPr>
        <a:xfrm>
          <a:off x="6845300" y="1117600"/>
          <a:ext cx="342232" cy="203199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20,3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183173</xdr:colOff>
      <xdr:row>2</xdr:row>
      <xdr:rowOff>20889</xdr:rowOff>
    </xdr:from>
    <xdr:to>
      <xdr:col>14</xdr:col>
      <xdr:colOff>93580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136954</xdr:colOff>
      <xdr:row>0</xdr:row>
      <xdr:rowOff>235066</xdr:rowOff>
    </xdr:from>
    <xdr:to>
      <xdr:col>13</xdr:col>
      <xdr:colOff>498841</xdr:colOff>
      <xdr:row>2</xdr:row>
      <xdr:rowOff>219807</xdr:rowOff>
    </xdr:to>
    <xdr:sp macro="" textlink="Daten!B2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36954" y="235066"/>
          <a:ext cx="6965887" cy="49274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7FD2913-F6F0-41C4-8CFD-166E569F54D9}" type="TxLink">
            <a:rPr lang="en-US" sz="115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Share of pedestrian, utility cycling, railway and passenger transport services of total passenger transport performance*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4" name="Textfeld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79457" y="503513"/>
          <a:ext cx="6588055" cy="2698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858842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7330</xdr:colOff>
      <xdr:row>1</xdr:row>
      <xdr:rowOff>3483</xdr:rowOff>
    </xdr:from>
    <xdr:to>
      <xdr:col>13</xdr:col>
      <xdr:colOff>501580</xdr:colOff>
      <xdr:row>1</xdr:row>
      <xdr:rowOff>3483</xdr:rowOff>
    </xdr:to>
    <xdr:cxnSp macro="">
      <xdr:nvCxnSpPr>
        <xdr:cNvPr id="6" name="Gerade Verbindung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227138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7330</xdr:colOff>
      <xdr:row>18</xdr:row>
      <xdr:rowOff>962865</xdr:rowOff>
    </xdr:from>
    <xdr:to>
      <xdr:col>13</xdr:col>
      <xdr:colOff>501580</xdr:colOff>
      <xdr:row>18</xdr:row>
      <xdr:rowOff>962865</xdr:rowOff>
    </xdr:to>
    <xdr:cxnSp macro="">
      <xdr:nvCxnSpPr>
        <xdr:cNvPr id="7" name="Gerade Verbindung 1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227138" y="4853461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858841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86094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1111191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1" name="Textfeld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148648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39688</xdr:colOff>
      <xdr:row>18</xdr:row>
      <xdr:rowOff>934925</xdr:rowOff>
    </xdr:from>
    <xdr:to>
      <xdr:col>13</xdr:col>
      <xdr:colOff>584963</xdr:colOff>
      <xdr:row>19</xdr:row>
      <xdr:rowOff>285749</xdr:rowOff>
    </xdr:to>
    <xdr:sp macro="" textlink="Daten!S5">
      <xdr:nvSpPr>
        <xdr:cNvPr id="12" name="Textfeld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071938" y="4752863"/>
          <a:ext cx="3117025" cy="398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58494BD4-3FA2-4075-9206-EE5B3F63608F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Source: Federal Ministry for Digital and Transport, Verkehr in Zahlen 2024/2025, p. 229 and various years; in German only</a:t>
          </a:fld>
          <a:endParaRPr lang="de-DE" sz="6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11602</xdr:colOff>
      <xdr:row>18</xdr:row>
      <xdr:rowOff>960641</xdr:rowOff>
    </xdr:from>
    <xdr:ext cx="2766523" cy="396671"/>
    <xdr:sp macro="" textlink="Daten!B8">
      <xdr:nvSpPr>
        <xdr:cNvPr id="13" name="Textfeld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233852" y="4778579"/>
          <a:ext cx="2766523" cy="396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CFC25DE7-C204-4C90-8109-2C8926AEAEF7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* Results from 2003 and from 2017 are not entirely comparable to those of previous years (recalculation and changes in differentiation)
** From 2014 onwards determined by microcensus on the basis of the 2011 census
*** Provisional data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7329</xdr:colOff>
      <xdr:row>18</xdr:row>
      <xdr:rowOff>595629</xdr:rowOff>
    </xdr:from>
    <xdr:to>
      <xdr:col>13</xdr:col>
      <xdr:colOff>501579</xdr:colOff>
      <xdr:row>18</xdr:row>
      <xdr:rowOff>595629</xdr:rowOff>
    </xdr:to>
    <xdr:cxnSp macro="">
      <xdr:nvCxnSpPr>
        <xdr:cNvPr id="14" name="Gerade Verbindung 2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>
          <a:off x="227137" y="4486225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181952</xdr:colOff>
      <xdr:row>2</xdr:row>
      <xdr:rowOff>170961</xdr:rowOff>
    </xdr:from>
    <xdr:to>
      <xdr:col>4</xdr:col>
      <xdr:colOff>840764</xdr:colOff>
      <xdr:row>3</xdr:row>
      <xdr:rowOff>195262</xdr:rowOff>
    </xdr:to>
    <xdr:sp macro="" textlink="Daten!B11">
      <xdr:nvSpPr>
        <xdr:cNvPr id="15" name="Textfeld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01760" y="683846"/>
          <a:ext cx="1442792" cy="26608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487E7C19-EFC2-4595-9E6F-26FA12716D55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Percent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289410</xdr:colOff>
      <xdr:row>6</xdr:row>
      <xdr:rowOff>127289</xdr:rowOff>
    </xdr:from>
    <xdr:to>
      <xdr:col>2</xdr:col>
      <xdr:colOff>244292</xdr:colOff>
      <xdr:row>7</xdr:row>
      <xdr:rowOff>127289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1660" y="1373477"/>
          <a:ext cx="335882" cy="2063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indent="0"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ea typeface="+mn-ea"/>
              <a:cs typeface="Meta Offc" panose="020B0604030101020102" pitchFamily="34" charset="0"/>
            </a:rPr>
            <a:t>19.5</a:t>
          </a:r>
        </a:p>
      </xdr:txBody>
    </xdr:sp>
    <xdr:clientData/>
  </xdr:twoCellAnchor>
  <xdr:twoCellAnchor>
    <xdr:from>
      <xdr:col>13</xdr:col>
      <xdr:colOff>56475</xdr:colOff>
      <xdr:row>6</xdr:row>
      <xdr:rowOff>31750</xdr:rowOff>
    </xdr:from>
    <xdr:to>
      <xdr:col>13</xdr:col>
      <xdr:colOff>392357</xdr:colOff>
      <xdr:row>7</xdr:row>
      <xdr:rowOff>33313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825575" y="1263650"/>
          <a:ext cx="335882" cy="204763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20.3</a:t>
          </a:r>
        </a:p>
      </xdr:txBody>
    </xdr:sp>
    <xdr:clientData/>
  </xdr:twoCellAnchor>
  <xdr:twoCellAnchor>
    <xdr:from>
      <xdr:col>16</xdr:col>
      <xdr:colOff>0</xdr:colOff>
      <xdr:row>18</xdr:row>
      <xdr:rowOff>603249</xdr:rowOff>
    </xdr:from>
    <xdr:to>
      <xdr:col>25</xdr:col>
      <xdr:colOff>1</xdr:colOff>
      <xdr:row>19</xdr:row>
      <xdr:rowOff>9769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8382000" y="4421187"/>
          <a:ext cx="5786439" cy="454270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schwarzen Kästen und Säulen werden nicht automatisch aktualisiert.</a:t>
          </a:r>
        </a:p>
      </xdr:txBody>
    </xdr:sp>
    <xdr:clientData/>
  </xdr:twoCellAnchor>
  <xdr:oneCellAnchor>
    <xdr:from>
      <xdr:col>1</xdr:col>
      <xdr:colOff>11602</xdr:colOff>
      <xdr:row>20</xdr:row>
      <xdr:rowOff>7332</xdr:rowOff>
    </xdr:from>
    <xdr:ext cx="2989023" cy="286356"/>
    <xdr:sp macro="" textlink="Daten!B9">
      <xdr:nvSpPr>
        <xdr:cNvPr id="20" name="Textfeld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233852" y="5166707"/>
          <a:ext cx="2989023" cy="2863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144000" rtlCol="0" anchor="t">
          <a:noAutofit/>
        </a:bodyPr>
        <a:lstStyle/>
        <a:p>
          <a:fld id="{2AAB5314-DBE1-40B7-AC4A-8ABB92DC9AB3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Contains among others public busses, tram, subway services
² Including suburban railways</a:t>
          </a:fld>
          <a:endParaRPr lang="de-DE" sz="2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XET145"/>
  <sheetViews>
    <sheetView showGridLines="0" zoomScale="90" zoomScaleNormal="90" workbookViewId="0">
      <pane ySplit="2" topLeftCell="A21" activePane="bottomLeft" state="frozen"/>
      <selection pane="bottomLeft" activeCell="W33" sqref="W33"/>
    </sheetView>
  </sheetViews>
  <sheetFormatPr baseColWidth="10" defaultColWidth="11.42578125" defaultRowHeight="12.75" x14ac:dyDescent="0.2"/>
  <cols>
    <col min="1" max="1" width="2.85546875" style="39" customWidth="1"/>
    <col min="2" max="7" width="7.5703125" style="39" customWidth="1"/>
    <col min="8" max="8" width="9.85546875" style="39" customWidth="1"/>
    <col min="9" max="9" width="7.5703125" style="39" customWidth="1"/>
    <col min="10" max="10" width="7.5703125" style="55" customWidth="1"/>
    <col min="11" max="17" width="7.5703125" style="39" customWidth="1"/>
    <col min="18" max="18" width="10" style="39" customWidth="1"/>
    <col min="19" max="20" width="7.5703125" style="39" customWidth="1"/>
    <col min="21" max="21" width="9" style="39" customWidth="1"/>
    <col min="22" max="36" width="7.5703125" style="39" customWidth="1"/>
    <col min="37" max="16384" width="11.42578125" style="39"/>
  </cols>
  <sheetData>
    <row r="1" spans="1:16374" ht="22.15" customHeight="1" x14ac:dyDescent="0.2">
      <c r="C1" s="88"/>
      <c r="D1" s="89"/>
      <c r="E1" s="85" t="s">
        <v>15</v>
      </c>
      <c r="F1" s="86"/>
      <c r="G1" s="86"/>
      <c r="H1" s="87"/>
      <c r="I1" s="90" t="s">
        <v>27</v>
      </c>
      <c r="J1" s="91"/>
      <c r="K1" s="92"/>
      <c r="M1" s="88"/>
      <c r="N1" s="89"/>
      <c r="O1" s="85" t="s">
        <v>15</v>
      </c>
      <c r="P1" s="86"/>
      <c r="Q1" s="86"/>
      <c r="R1" s="87"/>
      <c r="S1" s="96" t="s">
        <v>26</v>
      </c>
      <c r="T1" s="97"/>
      <c r="U1" s="98"/>
    </row>
    <row r="2" spans="1:16374" ht="54" customHeight="1" x14ac:dyDescent="0.2">
      <c r="B2" s="45"/>
      <c r="C2" s="60" t="s">
        <v>13</v>
      </c>
      <c r="D2" s="60" t="s">
        <v>14</v>
      </c>
      <c r="E2" s="60" t="s">
        <v>9</v>
      </c>
      <c r="F2" s="60" t="s">
        <v>10</v>
      </c>
      <c r="G2" s="60" t="s">
        <v>11</v>
      </c>
      <c r="H2" s="60" t="s">
        <v>12</v>
      </c>
      <c r="I2" s="93"/>
      <c r="J2" s="94"/>
      <c r="K2" s="95"/>
      <c r="L2" s="42"/>
      <c r="M2" s="61" t="s">
        <v>13</v>
      </c>
      <c r="N2" s="60" t="s">
        <v>14</v>
      </c>
      <c r="O2" s="60" t="s">
        <v>9</v>
      </c>
      <c r="P2" s="60" t="s">
        <v>10</v>
      </c>
      <c r="Q2" s="60" t="s">
        <v>11</v>
      </c>
      <c r="R2" s="60" t="s">
        <v>12</v>
      </c>
      <c r="S2" s="99"/>
      <c r="T2" s="100"/>
      <c r="U2" s="101"/>
      <c r="V2" s="63" t="s">
        <v>29</v>
      </c>
      <c r="W2" s="42"/>
      <c r="X2" s="42"/>
      <c r="Y2" s="42"/>
      <c r="Z2" s="42"/>
      <c r="AA2" s="42"/>
      <c r="AB2" s="42"/>
      <c r="AC2" s="42"/>
      <c r="AD2" s="42"/>
      <c r="AE2" s="43"/>
      <c r="AF2" s="43"/>
      <c r="AG2" s="43"/>
      <c r="AH2" s="42"/>
    </row>
    <row r="3" spans="1:16374" ht="15.6" customHeight="1" thickBot="1" x14ac:dyDescent="0.25">
      <c r="B3" s="84" t="s">
        <v>24</v>
      </c>
      <c r="C3" s="84"/>
      <c r="D3" s="84"/>
      <c r="E3" s="84"/>
      <c r="F3" s="84"/>
      <c r="G3" s="84"/>
      <c r="H3" s="84"/>
      <c r="I3" s="84"/>
      <c r="J3" s="84"/>
      <c r="K3" s="84"/>
      <c r="L3" s="42"/>
      <c r="M3" s="84" t="s">
        <v>25</v>
      </c>
      <c r="N3" s="84"/>
      <c r="O3" s="84"/>
      <c r="P3" s="84"/>
      <c r="Q3" s="84"/>
      <c r="R3" s="84"/>
      <c r="S3" s="84"/>
      <c r="T3" s="84"/>
      <c r="U3" s="84"/>
      <c r="V3" s="42"/>
      <c r="W3" s="42"/>
      <c r="X3" s="42"/>
      <c r="Y3" s="42"/>
      <c r="Z3" s="42"/>
      <c r="AA3" s="42"/>
      <c r="AB3" s="42"/>
      <c r="AC3" s="42"/>
      <c r="AD3" s="42"/>
      <c r="AE3" s="43"/>
      <c r="AF3" s="43"/>
      <c r="AG3" s="43"/>
      <c r="AH3" s="42"/>
    </row>
    <row r="4" spans="1:16374" ht="15.75" x14ac:dyDescent="0.25">
      <c r="A4" s="40"/>
      <c r="B4" s="44">
        <v>1976</v>
      </c>
      <c r="C4" s="50">
        <f t="shared" ref="C4:C43" si="0">M4/$T4*100</f>
        <v>74.283879933921284</v>
      </c>
      <c r="D4" s="50">
        <f t="shared" ref="D4:D43" si="1">N4/$T4*100</f>
        <v>1.5010890371956704</v>
      </c>
      <c r="E4" s="50">
        <f t="shared" ref="E4:E43" si="2">O4/$T4*100</f>
        <v>4.33005345462227</v>
      </c>
      <c r="F4" s="50">
        <f t="shared" ref="F4:F43" si="3">P4/$T4*100</f>
        <v>2.2688252010709449</v>
      </c>
      <c r="G4" s="50">
        <f t="shared" ref="G4:G43" si="4">Q4/$T4*100</f>
        <v>11.237128685405683</v>
      </c>
      <c r="H4" s="50">
        <f t="shared" ref="H4:H43" si="5">R4/$T4*100</f>
        <v>6.3790236877841435</v>
      </c>
      <c r="I4" s="50"/>
      <c r="J4" s="59">
        <f t="shared" ref="J4:J45" si="6">SUM(E4:H4)</f>
        <v>24.215031028883043</v>
      </c>
      <c r="K4" s="50"/>
      <c r="L4" s="44">
        <v>1976</v>
      </c>
      <c r="M4" s="46">
        <v>445.93452529147362</v>
      </c>
      <c r="N4" s="46">
        <v>9.0112071127347608</v>
      </c>
      <c r="O4" s="46">
        <v>25.993800182372333</v>
      </c>
      <c r="P4" s="46">
        <v>13.620014058351517</v>
      </c>
      <c r="Q4" s="46">
        <v>67.457753289449954</v>
      </c>
      <c r="R4" s="46">
        <v>38.29400002484396</v>
      </c>
      <c r="S4" s="46"/>
      <c r="T4" s="51">
        <v>600.31129995922618</v>
      </c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</row>
    <row r="5" spans="1:16374" x14ac:dyDescent="0.2">
      <c r="B5" s="44">
        <v>1977</v>
      </c>
      <c r="C5" s="50">
        <f t="shared" si="0"/>
        <v>74.227581178650638</v>
      </c>
      <c r="D5" s="50">
        <f t="shared" si="1"/>
        <v>1.540483461581994</v>
      </c>
      <c r="E5" s="50">
        <f t="shared" si="2"/>
        <v>4.1599799541467055</v>
      </c>
      <c r="F5" s="50">
        <f t="shared" si="3"/>
        <v>2.3462223011250192</v>
      </c>
      <c r="G5" s="50">
        <f t="shared" si="4"/>
        <v>11.39423355449512</v>
      </c>
      <c r="H5" s="50">
        <f t="shared" si="5"/>
        <v>6.3314995500005313</v>
      </c>
      <c r="I5" s="50"/>
      <c r="J5" s="59">
        <f t="shared" si="6"/>
        <v>24.231935359767377</v>
      </c>
      <c r="K5" s="50"/>
      <c r="L5" s="44">
        <v>1977</v>
      </c>
      <c r="M5" s="46">
        <v>450.48870491359662</v>
      </c>
      <c r="N5" s="46">
        <v>9.3492255645329685</v>
      </c>
      <c r="O5" s="46">
        <v>25.247003233200868</v>
      </c>
      <c r="P5" s="46">
        <v>14.239271024194545</v>
      </c>
      <c r="Q5" s="46">
        <v>69.151835960995868</v>
      </c>
      <c r="R5" s="46">
        <v>38.425999973997939</v>
      </c>
      <c r="S5" s="46"/>
      <c r="T5" s="51">
        <v>606.90204067051877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/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/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/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/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/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/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/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/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/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/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/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/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/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/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/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/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/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/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/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/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/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/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/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/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/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/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/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/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/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/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/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/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/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/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/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/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/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/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/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/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/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/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/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/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/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/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/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/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/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/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/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/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/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/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/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/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/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/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/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/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/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/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/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/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/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/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/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/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/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/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/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/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/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/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/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/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/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/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/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/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/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/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/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/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/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/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/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/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/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/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/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/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/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/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/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/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/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/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/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/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/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/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/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/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/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/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/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/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/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/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/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/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/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/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/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/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/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/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/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/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/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/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/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/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/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/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/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/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/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/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/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/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/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/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/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/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/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/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/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/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/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/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/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/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/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/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/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/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/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/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/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/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/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/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/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/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/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/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/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/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/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/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/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/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/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/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/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/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/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/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/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/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/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/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/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/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/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/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/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/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/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/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/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/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/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/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/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/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/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/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/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/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/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/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/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/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/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/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/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/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/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/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/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/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/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/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/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/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/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/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/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/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/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/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/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/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/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/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/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/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/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/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/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/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/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/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/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/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/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/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/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/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/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/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/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/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/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/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/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/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/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/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/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/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/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/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/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/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/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/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/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/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/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/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/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/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/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/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/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/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/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/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/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/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/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/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/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/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/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/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/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/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/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/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/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/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/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/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/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/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/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/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/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/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/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/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/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/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/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/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/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/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/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/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/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/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/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/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/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/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/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/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/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/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/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/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/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/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/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/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/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/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/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/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/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/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/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/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/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/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/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/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/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/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/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/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/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/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/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/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/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/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/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/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/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/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/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/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/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/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/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/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/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/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/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/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/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/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/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/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/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/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/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/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/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/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/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/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/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/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/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/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/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/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/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/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/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/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/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/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/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/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/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/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/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/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/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/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/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/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/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/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/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/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/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/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/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/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/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/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/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/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/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/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/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/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/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/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/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/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/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/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/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/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/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/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/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/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/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/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/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/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/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/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/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/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/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/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/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/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/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/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/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/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/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/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/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/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/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/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/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/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/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/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/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/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/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/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/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/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/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/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/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/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/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/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/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/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/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/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/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/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/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/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/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/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/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/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/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/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/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/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/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/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/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/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/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/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/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/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/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/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/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/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/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/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/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/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/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/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/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/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/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/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/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/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/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/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/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/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/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/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/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/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/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/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/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/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/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/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/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/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/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/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/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/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/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/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/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/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/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/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/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/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/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/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/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/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/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/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/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/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/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/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/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/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/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/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/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/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/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/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/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/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/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/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/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/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/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/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/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/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/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/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/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/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/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/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/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/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/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/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/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/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/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/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/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/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/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/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/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/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/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/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/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/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/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/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/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/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/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/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/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/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/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/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/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/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/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/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/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/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/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/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/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/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/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/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/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/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/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/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/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/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/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/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/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/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/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/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/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/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/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/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/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/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/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/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/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/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/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/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/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/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/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/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/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/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/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/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/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/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/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/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/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/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/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/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/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/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/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/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/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/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/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/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/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/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/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/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/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/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/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/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/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/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/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/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/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/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/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/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/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/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/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/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/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/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/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/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/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/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/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/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/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/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/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/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/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/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/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/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/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/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/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/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/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/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/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/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/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/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/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/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/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/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/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/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/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/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/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/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/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/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/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/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/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/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/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/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/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/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/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/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/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/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/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/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/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/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/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/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/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/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/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/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/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/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/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/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/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/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/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/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/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/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/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/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/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/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/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/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/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/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/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/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/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/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/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/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/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/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/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/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/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/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/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/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/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/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/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/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/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/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/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/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/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/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/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/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/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/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/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/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/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/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/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/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/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/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/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/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/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/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/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/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/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/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/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/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/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/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/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/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/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/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/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/>
      <c r="XEP5" s="50"/>
      <c r="XEQ5" s="50"/>
      <c r="XER5" s="50"/>
      <c r="XES5" s="50"/>
      <c r="XET5" s="50"/>
    </row>
    <row r="6" spans="1:16374" x14ac:dyDescent="0.2">
      <c r="B6" s="44">
        <v>1978</v>
      </c>
      <c r="C6" s="50">
        <f t="shared" si="0"/>
        <v>74.42863060154626</v>
      </c>
      <c r="D6" s="50">
        <f t="shared" si="1"/>
        <v>1.6079371402962961</v>
      </c>
      <c r="E6" s="50">
        <f t="shared" si="2"/>
        <v>3.9643137455012125</v>
      </c>
      <c r="F6" s="50">
        <f t="shared" si="3"/>
        <v>2.4193453827921081</v>
      </c>
      <c r="G6" s="50">
        <f t="shared" si="4"/>
        <v>11.341908260224255</v>
      </c>
      <c r="H6" s="50">
        <f t="shared" si="5"/>
        <v>6.2378648696398633</v>
      </c>
      <c r="I6" s="50"/>
      <c r="J6" s="59">
        <f t="shared" si="6"/>
        <v>23.963432258157439</v>
      </c>
      <c r="K6" s="50"/>
      <c r="L6" s="44">
        <v>1978</v>
      </c>
      <c r="M6" s="46">
        <v>461.16205257656867</v>
      </c>
      <c r="N6" s="46">
        <v>9.962827288907997</v>
      </c>
      <c r="O6" s="46">
        <v>24.563008202046156</v>
      </c>
      <c r="P6" s="46">
        <v>14.990337368868291</v>
      </c>
      <c r="Q6" s="46">
        <v>70.274807572658645</v>
      </c>
      <c r="R6" s="46">
        <v>38.649999922457617</v>
      </c>
      <c r="S6" s="46"/>
      <c r="T6" s="51">
        <v>619.60303293150741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  <c r="AMM6" s="50"/>
      <c r="AMN6" s="50"/>
      <c r="AMO6" s="50"/>
      <c r="AMP6" s="50"/>
      <c r="AMQ6" s="50"/>
      <c r="AMR6" s="50"/>
      <c r="AMS6" s="50"/>
      <c r="AMT6" s="50"/>
      <c r="AMU6" s="50"/>
      <c r="AMV6" s="50"/>
      <c r="AMW6" s="50"/>
      <c r="AMX6" s="50"/>
      <c r="AMY6" s="50"/>
      <c r="AMZ6" s="50"/>
      <c r="ANA6" s="50"/>
      <c r="ANB6" s="50"/>
      <c r="ANC6" s="50"/>
      <c r="AND6" s="50"/>
      <c r="ANE6" s="50"/>
      <c r="ANF6" s="50"/>
      <c r="ANG6" s="50"/>
      <c r="ANH6" s="50"/>
      <c r="ANI6" s="50"/>
      <c r="ANJ6" s="50"/>
      <c r="ANK6" s="50"/>
      <c r="ANL6" s="50"/>
      <c r="ANM6" s="50"/>
      <c r="ANN6" s="50"/>
      <c r="ANO6" s="50"/>
      <c r="ANP6" s="50"/>
      <c r="ANQ6" s="50"/>
      <c r="ANR6" s="50"/>
      <c r="ANS6" s="50"/>
      <c r="ANT6" s="50"/>
      <c r="ANU6" s="50"/>
      <c r="ANV6" s="50"/>
      <c r="ANW6" s="50"/>
      <c r="ANX6" s="50"/>
      <c r="ANY6" s="50"/>
      <c r="ANZ6" s="50"/>
      <c r="AOA6" s="50"/>
      <c r="AOB6" s="50"/>
      <c r="AOC6" s="50"/>
      <c r="AOD6" s="50"/>
      <c r="AOE6" s="50"/>
      <c r="AOF6" s="50"/>
      <c r="AOG6" s="50"/>
      <c r="AOH6" s="50"/>
      <c r="AOI6" s="50"/>
      <c r="AOJ6" s="50"/>
      <c r="AOK6" s="50"/>
      <c r="AOL6" s="50"/>
      <c r="AOM6" s="50"/>
      <c r="AON6" s="50"/>
      <c r="AOO6" s="50"/>
      <c r="AOP6" s="50"/>
      <c r="AOQ6" s="50"/>
      <c r="AOR6" s="50"/>
      <c r="AOS6" s="50"/>
      <c r="AOT6" s="50"/>
      <c r="AOU6" s="50"/>
      <c r="AOV6" s="50"/>
      <c r="AOW6" s="50"/>
      <c r="AOX6" s="50"/>
      <c r="AOY6" s="50"/>
      <c r="AOZ6" s="50"/>
      <c r="APA6" s="50"/>
      <c r="APB6" s="50"/>
      <c r="APC6" s="50"/>
      <c r="APD6" s="50"/>
      <c r="APE6" s="50"/>
      <c r="APF6" s="50"/>
      <c r="APG6" s="50"/>
      <c r="APH6" s="50"/>
      <c r="API6" s="50"/>
      <c r="APJ6" s="50"/>
      <c r="APK6" s="50"/>
      <c r="APL6" s="50"/>
      <c r="APM6" s="50"/>
      <c r="APN6" s="50"/>
      <c r="APO6" s="50"/>
      <c r="APP6" s="50"/>
      <c r="APQ6" s="50"/>
      <c r="APR6" s="50"/>
      <c r="APS6" s="50"/>
      <c r="APT6" s="50"/>
      <c r="APU6" s="50"/>
      <c r="APV6" s="50"/>
      <c r="APW6" s="50"/>
      <c r="APX6" s="50"/>
      <c r="APY6" s="50"/>
      <c r="APZ6" s="50"/>
      <c r="AQA6" s="50"/>
      <c r="AQB6" s="50"/>
      <c r="AQC6" s="50"/>
      <c r="AQD6" s="50"/>
      <c r="AQE6" s="50"/>
      <c r="AQF6" s="50"/>
      <c r="AQG6" s="50"/>
      <c r="AQH6" s="50"/>
      <c r="AQI6" s="50"/>
      <c r="AQJ6" s="50"/>
      <c r="AQK6" s="50"/>
      <c r="AQL6" s="50"/>
      <c r="AQM6" s="50"/>
      <c r="AQN6" s="50"/>
      <c r="AQO6" s="50"/>
      <c r="AQP6" s="50"/>
      <c r="AQQ6" s="50"/>
      <c r="AQR6" s="50"/>
      <c r="AQS6" s="50"/>
      <c r="AQT6" s="50"/>
      <c r="AQU6" s="50"/>
      <c r="AQV6" s="50"/>
      <c r="AQW6" s="50"/>
      <c r="AQX6" s="50"/>
      <c r="AQY6" s="50"/>
      <c r="AQZ6" s="50"/>
      <c r="ARA6" s="50"/>
      <c r="ARB6" s="50"/>
      <c r="ARC6" s="50"/>
      <c r="ARD6" s="50"/>
      <c r="ARE6" s="50"/>
      <c r="ARF6" s="50"/>
      <c r="ARG6" s="50"/>
      <c r="ARH6" s="50"/>
      <c r="ARI6" s="50"/>
      <c r="ARJ6" s="50"/>
      <c r="ARK6" s="50"/>
      <c r="ARL6" s="50"/>
      <c r="ARM6" s="50"/>
      <c r="ARN6" s="50"/>
      <c r="ARO6" s="50"/>
      <c r="ARP6" s="50"/>
      <c r="ARQ6" s="50"/>
      <c r="ARR6" s="50"/>
      <c r="ARS6" s="50"/>
      <c r="ART6" s="50"/>
      <c r="ARU6" s="50"/>
      <c r="ARV6" s="50"/>
      <c r="ARW6" s="50"/>
      <c r="ARX6" s="50"/>
      <c r="ARY6" s="50"/>
      <c r="ARZ6" s="50"/>
      <c r="ASA6" s="50"/>
      <c r="ASB6" s="50"/>
      <c r="ASC6" s="50"/>
      <c r="ASD6" s="50"/>
      <c r="ASE6" s="50"/>
      <c r="ASF6" s="50"/>
      <c r="ASG6" s="50"/>
      <c r="ASH6" s="50"/>
      <c r="ASI6" s="50"/>
      <c r="ASJ6" s="50"/>
      <c r="ASK6" s="50"/>
      <c r="ASL6" s="50"/>
      <c r="ASM6" s="50"/>
      <c r="ASN6" s="50"/>
      <c r="ASO6" s="50"/>
      <c r="ASP6" s="50"/>
      <c r="ASQ6" s="50"/>
      <c r="ASR6" s="50"/>
      <c r="ASS6" s="50"/>
      <c r="AST6" s="50"/>
      <c r="ASU6" s="50"/>
      <c r="ASV6" s="50"/>
      <c r="ASW6" s="50"/>
      <c r="ASX6" s="50"/>
      <c r="ASY6" s="50"/>
      <c r="ASZ6" s="50"/>
      <c r="ATA6" s="50"/>
      <c r="ATB6" s="50"/>
      <c r="ATC6" s="50"/>
      <c r="ATD6" s="50"/>
      <c r="ATE6" s="50"/>
      <c r="ATF6" s="50"/>
      <c r="ATG6" s="50"/>
      <c r="ATH6" s="50"/>
      <c r="ATI6" s="50"/>
      <c r="ATJ6" s="50"/>
      <c r="ATK6" s="50"/>
      <c r="ATL6" s="50"/>
      <c r="ATM6" s="50"/>
      <c r="ATN6" s="50"/>
      <c r="ATO6" s="50"/>
      <c r="ATP6" s="50"/>
      <c r="ATQ6" s="50"/>
      <c r="ATR6" s="50"/>
      <c r="ATS6" s="50"/>
      <c r="ATT6" s="50"/>
      <c r="ATU6" s="50"/>
      <c r="ATV6" s="50"/>
      <c r="ATW6" s="50"/>
      <c r="ATX6" s="50"/>
      <c r="ATY6" s="50"/>
      <c r="ATZ6" s="50"/>
      <c r="AUA6" s="50"/>
      <c r="AUB6" s="50"/>
      <c r="AUC6" s="50"/>
      <c r="AUD6" s="50"/>
      <c r="AUE6" s="50"/>
      <c r="AUF6" s="50"/>
      <c r="AUG6" s="50"/>
      <c r="AUH6" s="50"/>
      <c r="AUI6" s="50"/>
      <c r="AUJ6" s="50"/>
      <c r="AUK6" s="50"/>
      <c r="AUL6" s="50"/>
      <c r="AUM6" s="50"/>
      <c r="AUN6" s="50"/>
      <c r="AUO6" s="50"/>
      <c r="AUP6" s="50"/>
      <c r="AUQ6" s="50"/>
      <c r="AUR6" s="50"/>
      <c r="AUS6" s="50"/>
      <c r="AUT6" s="50"/>
      <c r="AUU6" s="50"/>
      <c r="AUV6" s="50"/>
      <c r="AUW6" s="50"/>
      <c r="AUX6" s="50"/>
      <c r="AUY6" s="50"/>
      <c r="AUZ6" s="50"/>
      <c r="AVA6" s="50"/>
      <c r="AVB6" s="50"/>
      <c r="AVC6" s="50"/>
      <c r="AVD6" s="50"/>
      <c r="AVE6" s="50"/>
      <c r="AVF6" s="50"/>
      <c r="AVG6" s="50"/>
      <c r="AVH6" s="50"/>
      <c r="AVI6" s="50"/>
      <c r="AVJ6" s="50"/>
      <c r="AVK6" s="50"/>
      <c r="AVL6" s="50"/>
      <c r="AVM6" s="50"/>
      <c r="AVN6" s="50"/>
      <c r="AVO6" s="50"/>
      <c r="AVP6" s="50"/>
      <c r="AVQ6" s="50"/>
      <c r="AVR6" s="50"/>
      <c r="AVS6" s="50"/>
      <c r="AVT6" s="50"/>
      <c r="AVU6" s="50"/>
      <c r="AVV6" s="50"/>
      <c r="AVW6" s="50"/>
      <c r="AVX6" s="50"/>
      <c r="AVY6" s="50"/>
      <c r="AVZ6" s="50"/>
      <c r="AWA6" s="50"/>
      <c r="AWB6" s="50"/>
      <c r="AWC6" s="50"/>
      <c r="AWD6" s="50"/>
      <c r="AWE6" s="50"/>
      <c r="AWF6" s="50"/>
      <c r="AWG6" s="50"/>
      <c r="AWH6" s="50"/>
      <c r="AWI6" s="50"/>
      <c r="AWJ6" s="50"/>
      <c r="AWK6" s="50"/>
      <c r="AWL6" s="50"/>
      <c r="AWM6" s="50"/>
      <c r="AWN6" s="50"/>
      <c r="AWO6" s="50"/>
      <c r="AWP6" s="50"/>
      <c r="AWQ6" s="50"/>
      <c r="AWR6" s="50"/>
      <c r="AWS6" s="50"/>
      <c r="AWT6" s="50"/>
      <c r="AWU6" s="50"/>
      <c r="AWV6" s="50"/>
      <c r="AWW6" s="50"/>
      <c r="AWX6" s="50"/>
      <c r="AWY6" s="50"/>
      <c r="AWZ6" s="50"/>
      <c r="AXA6" s="50"/>
      <c r="AXB6" s="50"/>
      <c r="AXC6" s="50"/>
      <c r="AXD6" s="50"/>
      <c r="AXE6" s="50"/>
      <c r="AXF6" s="50"/>
      <c r="AXG6" s="50"/>
      <c r="AXH6" s="50"/>
      <c r="AXI6" s="50"/>
      <c r="AXJ6" s="50"/>
      <c r="AXK6" s="50"/>
      <c r="AXL6" s="50"/>
      <c r="AXM6" s="50"/>
      <c r="AXN6" s="50"/>
      <c r="AXO6" s="50"/>
      <c r="AXP6" s="50"/>
      <c r="AXQ6" s="50"/>
      <c r="AXR6" s="50"/>
      <c r="AXS6" s="50"/>
      <c r="AXT6" s="50"/>
      <c r="AXU6" s="50"/>
      <c r="AXV6" s="50"/>
      <c r="AXW6" s="50"/>
      <c r="AXX6" s="50"/>
      <c r="AXY6" s="50"/>
      <c r="AXZ6" s="50"/>
      <c r="AYA6" s="50"/>
      <c r="AYB6" s="50"/>
      <c r="AYC6" s="50"/>
      <c r="AYD6" s="50"/>
      <c r="AYE6" s="50"/>
      <c r="AYF6" s="50"/>
      <c r="AYG6" s="50"/>
      <c r="AYH6" s="50"/>
      <c r="AYI6" s="50"/>
      <c r="AYJ6" s="50"/>
      <c r="AYK6" s="50"/>
      <c r="AYL6" s="50"/>
      <c r="AYM6" s="50"/>
      <c r="AYN6" s="50"/>
      <c r="AYO6" s="50"/>
      <c r="AYP6" s="50"/>
      <c r="AYQ6" s="50"/>
      <c r="AYR6" s="50"/>
      <c r="AYS6" s="50"/>
      <c r="AYT6" s="50"/>
      <c r="AYU6" s="50"/>
      <c r="AYV6" s="50"/>
      <c r="AYW6" s="50"/>
      <c r="AYX6" s="50"/>
      <c r="AYY6" s="50"/>
      <c r="AYZ6" s="50"/>
      <c r="AZA6" s="50"/>
      <c r="AZB6" s="50"/>
      <c r="AZC6" s="50"/>
      <c r="AZD6" s="50"/>
      <c r="AZE6" s="50"/>
      <c r="AZF6" s="50"/>
      <c r="AZG6" s="50"/>
      <c r="AZH6" s="50"/>
      <c r="AZI6" s="50"/>
      <c r="AZJ6" s="50"/>
      <c r="AZK6" s="50"/>
      <c r="AZL6" s="50"/>
      <c r="AZM6" s="50"/>
      <c r="AZN6" s="50"/>
      <c r="AZO6" s="50"/>
      <c r="AZP6" s="50"/>
      <c r="AZQ6" s="50"/>
      <c r="AZR6" s="50"/>
      <c r="AZS6" s="50"/>
      <c r="AZT6" s="50"/>
      <c r="AZU6" s="50"/>
      <c r="AZV6" s="50"/>
      <c r="AZW6" s="50"/>
      <c r="AZX6" s="50"/>
      <c r="AZY6" s="50"/>
      <c r="AZZ6" s="50"/>
      <c r="BAA6" s="50"/>
      <c r="BAB6" s="50"/>
      <c r="BAC6" s="50"/>
      <c r="BAD6" s="50"/>
      <c r="BAE6" s="50"/>
      <c r="BAF6" s="50"/>
      <c r="BAG6" s="50"/>
      <c r="BAH6" s="50"/>
      <c r="BAI6" s="50"/>
      <c r="BAJ6" s="50"/>
      <c r="BAK6" s="50"/>
      <c r="BAL6" s="50"/>
      <c r="BAM6" s="50"/>
      <c r="BAN6" s="50"/>
      <c r="BAO6" s="50"/>
      <c r="BAP6" s="50"/>
      <c r="BAQ6" s="50"/>
      <c r="BAR6" s="50"/>
      <c r="BAS6" s="50"/>
      <c r="BAT6" s="50"/>
      <c r="BAU6" s="50"/>
      <c r="BAV6" s="50"/>
      <c r="BAW6" s="50"/>
      <c r="BAX6" s="50"/>
      <c r="BAY6" s="50"/>
      <c r="BAZ6" s="50"/>
      <c r="BBA6" s="50"/>
      <c r="BBB6" s="50"/>
      <c r="BBC6" s="50"/>
      <c r="BBD6" s="50"/>
      <c r="BBE6" s="50"/>
      <c r="BBF6" s="50"/>
      <c r="BBG6" s="50"/>
      <c r="BBH6" s="50"/>
      <c r="BBI6" s="50"/>
      <c r="BBJ6" s="50"/>
      <c r="BBK6" s="50"/>
      <c r="BBL6" s="50"/>
      <c r="BBM6" s="50"/>
      <c r="BBN6" s="50"/>
      <c r="BBO6" s="50"/>
      <c r="BBP6" s="50"/>
      <c r="BBQ6" s="50"/>
      <c r="BBR6" s="50"/>
      <c r="BBS6" s="50"/>
      <c r="BBT6" s="50"/>
      <c r="BBU6" s="50"/>
      <c r="BBV6" s="50"/>
      <c r="BBW6" s="50"/>
      <c r="BBX6" s="50"/>
      <c r="BBY6" s="50"/>
      <c r="BBZ6" s="50"/>
      <c r="BCA6" s="50"/>
      <c r="BCB6" s="50"/>
      <c r="BCC6" s="50"/>
      <c r="BCD6" s="50"/>
      <c r="BCE6" s="50"/>
      <c r="BCF6" s="50"/>
      <c r="BCG6" s="50"/>
      <c r="BCH6" s="50"/>
      <c r="BCI6" s="50"/>
      <c r="BCJ6" s="50"/>
      <c r="BCK6" s="50"/>
      <c r="BCL6" s="50"/>
      <c r="BCM6" s="50"/>
      <c r="BCN6" s="50"/>
      <c r="BCO6" s="50"/>
      <c r="BCP6" s="50"/>
      <c r="BCQ6" s="50"/>
      <c r="BCR6" s="50"/>
      <c r="BCS6" s="50"/>
      <c r="BCT6" s="50"/>
      <c r="BCU6" s="50"/>
      <c r="BCV6" s="50"/>
      <c r="BCW6" s="50"/>
      <c r="BCX6" s="50"/>
      <c r="BCY6" s="50"/>
      <c r="BCZ6" s="50"/>
      <c r="BDA6" s="50"/>
      <c r="BDB6" s="50"/>
      <c r="BDC6" s="50"/>
      <c r="BDD6" s="50"/>
      <c r="BDE6" s="50"/>
      <c r="BDF6" s="50"/>
      <c r="BDG6" s="50"/>
      <c r="BDH6" s="50"/>
      <c r="BDI6" s="50"/>
      <c r="BDJ6" s="50"/>
      <c r="BDK6" s="50"/>
      <c r="BDL6" s="50"/>
      <c r="BDM6" s="50"/>
      <c r="BDN6" s="50"/>
      <c r="BDO6" s="50"/>
      <c r="BDP6" s="50"/>
      <c r="BDQ6" s="50"/>
      <c r="BDR6" s="50"/>
      <c r="BDS6" s="50"/>
      <c r="BDT6" s="50"/>
      <c r="BDU6" s="50"/>
      <c r="BDV6" s="50"/>
      <c r="BDW6" s="50"/>
      <c r="BDX6" s="50"/>
      <c r="BDY6" s="50"/>
      <c r="BDZ6" s="50"/>
      <c r="BEA6" s="50"/>
      <c r="BEB6" s="50"/>
      <c r="BEC6" s="50"/>
      <c r="BED6" s="50"/>
      <c r="BEE6" s="50"/>
      <c r="BEF6" s="50"/>
      <c r="BEG6" s="50"/>
      <c r="BEH6" s="50"/>
      <c r="BEI6" s="50"/>
      <c r="BEJ6" s="50"/>
      <c r="BEK6" s="50"/>
      <c r="BEL6" s="50"/>
      <c r="BEM6" s="50"/>
      <c r="BEN6" s="50"/>
      <c r="BEO6" s="50"/>
      <c r="BEP6" s="50"/>
      <c r="BEQ6" s="50"/>
      <c r="BER6" s="50"/>
      <c r="BES6" s="50"/>
      <c r="BET6" s="50"/>
      <c r="BEU6" s="50"/>
      <c r="BEV6" s="50"/>
      <c r="BEW6" s="50"/>
      <c r="BEX6" s="50"/>
      <c r="BEY6" s="50"/>
      <c r="BEZ6" s="50"/>
      <c r="BFA6" s="50"/>
      <c r="BFB6" s="50"/>
      <c r="BFC6" s="50"/>
      <c r="BFD6" s="50"/>
      <c r="BFE6" s="50"/>
      <c r="BFF6" s="50"/>
      <c r="BFG6" s="50"/>
      <c r="BFH6" s="50"/>
      <c r="BFI6" s="50"/>
      <c r="BFJ6" s="50"/>
      <c r="BFK6" s="50"/>
      <c r="BFL6" s="50"/>
      <c r="BFM6" s="50"/>
      <c r="BFN6" s="50"/>
      <c r="BFO6" s="50"/>
      <c r="BFP6" s="50"/>
      <c r="BFQ6" s="50"/>
      <c r="BFR6" s="50"/>
      <c r="BFS6" s="50"/>
      <c r="BFT6" s="50"/>
      <c r="BFU6" s="50"/>
      <c r="BFV6" s="50"/>
      <c r="BFW6" s="50"/>
      <c r="BFX6" s="50"/>
      <c r="BFY6" s="50"/>
      <c r="BFZ6" s="50"/>
      <c r="BGA6" s="50"/>
      <c r="BGB6" s="50"/>
      <c r="BGC6" s="50"/>
      <c r="BGD6" s="50"/>
      <c r="BGE6" s="50"/>
      <c r="BGF6" s="50"/>
      <c r="BGG6" s="50"/>
      <c r="BGH6" s="50"/>
      <c r="BGI6" s="50"/>
      <c r="BGJ6" s="50"/>
      <c r="BGK6" s="50"/>
      <c r="BGL6" s="50"/>
      <c r="BGM6" s="50"/>
      <c r="BGN6" s="50"/>
      <c r="BGO6" s="50"/>
      <c r="BGP6" s="50"/>
      <c r="BGQ6" s="50"/>
      <c r="BGR6" s="50"/>
      <c r="BGS6" s="50"/>
      <c r="BGT6" s="50"/>
      <c r="BGU6" s="50"/>
      <c r="BGV6" s="50"/>
      <c r="BGW6" s="50"/>
      <c r="BGX6" s="50"/>
      <c r="BGY6" s="50"/>
      <c r="BGZ6" s="50"/>
      <c r="BHA6" s="50"/>
      <c r="BHB6" s="50"/>
      <c r="BHC6" s="50"/>
      <c r="BHD6" s="50"/>
      <c r="BHE6" s="50"/>
      <c r="BHF6" s="50"/>
      <c r="BHG6" s="50"/>
      <c r="BHH6" s="50"/>
      <c r="BHI6" s="50"/>
      <c r="BHJ6" s="50"/>
      <c r="BHK6" s="50"/>
      <c r="BHL6" s="50"/>
      <c r="BHM6" s="50"/>
      <c r="BHN6" s="50"/>
      <c r="BHO6" s="50"/>
      <c r="BHP6" s="50"/>
      <c r="BHQ6" s="50"/>
      <c r="BHR6" s="50"/>
      <c r="BHS6" s="50"/>
      <c r="BHT6" s="50"/>
      <c r="BHU6" s="50"/>
      <c r="BHV6" s="50"/>
      <c r="BHW6" s="50"/>
      <c r="BHX6" s="50"/>
      <c r="BHY6" s="50"/>
      <c r="BHZ6" s="50"/>
      <c r="BIA6" s="50"/>
      <c r="BIB6" s="50"/>
      <c r="BIC6" s="50"/>
      <c r="BID6" s="50"/>
      <c r="BIE6" s="50"/>
      <c r="BIF6" s="50"/>
      <c r="BIG6" s="50"/>
      <c r="BIH6" s="50"/>
      <c r="BII6" s="50"/>
      <c r="BIJ6" s="50"/>
      <c r="BIK6" s="50"/>
      <c r="BIL6" s="50"/>
      <c r="BIM6" s="50"/>
      <c r="BIN6" s="50"/>
      <c r="BIO6" s="50"/>
      <c r="BIP6" s="50"/>
      <c r="BIQ6" s="50"/>
      <c r="BIR6" s="50"/>
      <c r="BIS6" s="50"/>
      <c r="BIT6" s="50"/>
      <c r="BIU6" s="50"/>
      <c r="BIV6" s="50"/>
      <c r="BIW6" s="50"/>
      <c r="BIX6" s="50"/>
      <c r="BIY6" s="50"/>
      <c r="BIZ6" s="50"/>
      <c r="BJA6" s="50"/>
      <c r="BJB6" s="50"/>
      <c r="BJC6" s="50"/>
      <c r="BJD6" s="50"/>
      <c r="BJE6" s="50"/>
      <c r="BJF6" s="50"/>
      <c r="BJG6" s="50"/>
      <c r="BJH6" s="50"/>
      <c r="BJI6" s="50"/>
      <c r="BJJ6" s="50"/>
      <c r="BJK6" s="50"/>
      <c r="BJL6" s="50"/>
      <c r="BJM6" s="50"/>
      <c r="BJN6" s="50"/>
      <c r="BJO6" s="50"/>
      <c r="BJP6" s="50"/>
      <c r="BJQ6" s="50"/>
      <c r="BJR6" s="50"/>
      <c r="BJS6" s="50"/>
      <c r="BJT6" s="50"/>
      <c r="BJU6" s="50"/>
      <c r="BJV6" s="50"/>
      <c r="BJW6" s="50"/>
      <c r="BJX6" s="50"/>
      <c r="BJY6" s="50"/>
      <c r="BJZ6" s="50"/>
      <c r="BKA6" s="50"/>
      <c r="BKB6" s="50"/>
      <c r="BKC6" s="50"/>
      <c r="BKD6" s="50"/>
      <c r="BKE6" s="50"/>
      <c r="BKF6" s="50"/>
      <c r="BKG6" s="50"/>
      <c r="BKH6" s="50"/>
      <c r="BKI6" s="50"/>
      <c r="BKJ6" s="50"/>
      <c r="BKK6" s="50"/>
      <c r="BKL6" s="50"/>
      <c r="BKM6" s="50"/>
      <c r="BKN6" s="50"/>
      <c r="BKO6" s="50"/>
      <c r="BKP6" s="50"/>
      <c r="BKQ6" s="50"/>
      <c r="BKR6" s="50"/>
      <c r="BKS6" s="50"/>
      <c r="BKT6" s="50"/>
      <c r="BKU6" s="50"/>
      <c r="BKV6" s="50"/>
      <c r="BKW6" s="50"/>
      <c r="BKX6" s="50"/>
      <c r="BKY6" s="50"/>
      <c r="BKZ6" s="50"/>
      <c r="BLA6" s="50"/>
      <c r="BLB6" s="50"/>
      <c r="BLC6" s="50"/>
      <c r="BLD6" s="50"/>
      <c r="BLE6" s="50"/>
      <c r="BLF6" s="50"/>
      <c r="BLG6" s="50"/>
      <c r="BLH6" s="50"/>
      <c r="BLI6" s="50"/>
      <c r="BLJ6" s="50"/>
      <c r="BLK6" s="50"/>
      <c r="BLL6" s="50"/>
      <c r="BLM6" s="50"/>
      <c r="BLN6" s="50"/>
      <c r="BLO6" s="50"/>
      <c r="BLP6" s="50"/>
      <c r="BLQ6" s="50"/>
      <c r="BLR6" s="50"/>
      <c r="BLS6" s="50"/>
      <c r="BLT6" s="50"/>
      <c r="BLU6" s="50"/>
      <c r="BLV6" s="50"/>
      <c r="BLW6" s="50"/>
      <c r="BLX6" s="50"/>
      <c r="BLY6" s="50"/>
      <c r="BLZ6" s="50"/>
      <c r="BMA6" s="50"/>
      <c r="BMB6" s="50"/>
      <c r="BMC6" s="50"/>
      <c r="BMD6" s="50"/>
      <c r="BME6" s="50"/>
      <c r="BMF6" s="50"/>
      <c r="BMG6" s="50"/>
      <c r="BMH6" s="50"/>
      <c r="BMI6" s="50"/>
      <c r="BMJ6" s="50"/>
      <c r="BMK6" s="50"/>
      <c r="BML6" s="50"/>
      <c r="BMM6" s="50"/>
      <c r="BMN6" s="50"/>
      <c r="BMO6" s="50"/>
      <c r="BMP6" s="50"/>
      <c r="BMQ6" s="50"/>
      <c r="BMR6" s="50"/>
      <c r="BMS6" s="50"/>
      <c r="BMT6" s="50"/>
      <c r="BMU6" s="50"/>
      <c r="BMV6" s="50"/>
      <c r="BMW6" s="50"/>
      <c r="BMX6" s="50"/>
      <c r="BMY6" s="50"/>
      <c r="BMZ6" s="50"/>
      <c r="BNA6" s="50"/>
      <c r="BNB6" s="50"/>
      <c r="BNC6" s="50"/>
      <c r="BND6" s="50"/>
      <c r="BNE6" s="50"/>
      <c r="BNF6" s="50"/>
      <c r="BNG6" s="50"/>
      <c r="BNH6" s="50"/>
      <c r="BNI6" s="50"/>
      <c r="BNJ6" s="50"/>
      <c r="BNK6" s="50"/>
      <c r="BNL6" s="50"/>
      <c r="BNM6" s="50"/>
      <c r="BNN6" s="50"/>
      <c r="BNO6" s="50"/>
      <c r="BNP6" s="50"/>
      <c r="BNQ6" s="50"/>
      <c r="BNR6" s="50"/>
      <c r="BNS6" s="50"/>
      <c r="BNT6" s="50"/>
      <c r="BNU6" s="50"/>
      <c r="BNV6" s="50"/>
      <c r="BNW6" s="50"/>
      <c r="BNX6" s="50"/>
      <c r="BNY6" s="50"/>
      <c r="BNZ6" s="50"/>
      <c r="BOA6" s="50"/>
      <c r="BOB6" s="50"/>
      <c r="BOC6" s="50"/>
      <c r="BOD6" s="50"/>
      <c r="BOE6" s="50"/>
      <c r="BOF6" s="50"/>
      <c r="BOG6" s="50"/>
      <c r="BOH6" s="50"/>
      <c r="BOI6" s="50"/>
      <c r="BOJ6" s="50"/>
      <c r="BOK6" s="50"/>
      <c r="BOL6" s="50"/>
      <c r="BOM6" s="50"/>
      <c r="BON6" s="50"/>
      <c r="BOO6" s="50"/>
      <c r="BOP6" s="50"/>
      <c r="BOQ6" s="50"/>
      <c r="BOR6" s="50"/>
      <c r="BOS6" s="50"/>
      <c r="BOT6" s="50"/>
      <c r="BOU6" s="50"/>
      <c r="BOV6" s="50"/>
      <c r="BOW6" s="50"/>
      <c r="BOX6" s="50"/>
      <c r="BOY6" s="50"/>
      <c r="BOZ6" s="50"/>
      <c r="BPA6" s="50"/>
      <c r="BPB6" s="50"/>
      <c r="BPC6" s="50"/>
      <c r="BPD6" s="50"/>
      <c r="BPE6" s="50"/>
      <c r="BPF6" s="50"/>
      <c r="BPG6" s="50"/>
      <c r="BPH6" s="50"/>
      <c r="BPI6" s="50"/>
      <c r="BPJ6" s="50"/>
      <c r="BPK6" s="50"/>
      <c r="BPL6" s="50"/>
      <c r="BPM6" s="50"/>
      <c r="BPN6" s="50"/>
      <c r="BPO6" s="50"/>
      <c r="BPP6" s="50"/>
      <c r="BPQ6" s="50"/>
      <c r="BPR6" s="50"/>
      <c r="BPS6" s="50"/>
      <c r="BPT6" s="50"/>
      <c r="BPU6" s="50"/>
      <c r="BPV6" s="50"/>
      <c r="BPW6" s="50"/>
      <c r="BPX6" s="50"/>
      <c r="BPY6" s="50"/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  <c r="WEY6" s="50"/>
      <c r="WEZ6" s="50"/>
      <c r="WFA6" s="50"/>
      <c r="WFB6" s="50"/>
      <c r="WFC6" s="50"/>
      <c r="WFD6" s="50"/>
      <c r="WFE6" s="50"/>
      <c r="WFF6" s="50"/>
      <c r="WFG6" s="50"/>
      <c r="WFH6" s="50"/>
      <c r="WFI6" s="50"/>
      <c r="WFJ6" s="50"/>
      <c r="WFK6" s="50"/>
      <c r="WFL6" s="50"/>
      <c r="WFM6" s="50"/>
      <c r="WFN6" s="50"/>
      <c r="WFO6" s="50"/>
      <c r="WFP6" s="50"/>
      <c r="WFQ6" s="50"/>
      <c r="WFR6" s="50"/>
      <c r="WFS6" s="50"/>
      <c r="WFT6" s="50"/>
      <c r="WFU6" s="50"/>
      <c r="WFV6" s="50"/>
      <c r="WFW6" s="50"/>
      <c r="WFX6" s="50"/>
      <c r="WFY6" s="50"/>
      <c r="WFZ6" s="50"/>
      <c r="WGA6" s="50"/>
      <c r="WGB6" s="50"/>
      <c r="WGC6" s="50"/>
      <c r="WGD6" s="50"/>
      <c r="WGE6" s="50"/>
      <c r="WGF6" s="50"/>
      <c r="WGG6" s="50"/>
      <c r="WGH6" s="50"/>
      <c r="WGI6" s="50"/>
      <c r="WGJ6" s="50"/>
      <c r="WGK6" s="50"/>
      <c r="WGL6" s="50"/>
      <c r="WGM6" s="50"/>
      <c r="WGN6" s="50"/>
      <c r="WGO6" s="50"/>
      <c r="WGP6" s="50"/>
      <c r="WGQ6" s="50"/>
      <c r="WGR6" s="50"/>
      <c r="WGS6" s="50"/>
      <c r="WGT6" s="50"/>
      <c r="WGU6" s="50"/>
      <c r="WGV6" s="50"/>
      <c r="WGW6" s="50"/>
      <c r="WGX6" s="50"/>
      <c r="WGY6" s="50"/>
      <c r="WGZ6" s="50"/>
      <c r="WHA6" s="50"/>
      <c r="WHB6" s="50"/>
      <c r="WHC6" s="50"/>
      <c r="WHD6" s="50"/>
      <c r="WHE6" s="50"/>
      <c r="WHF6" s="50"/>
      <c r="WHG6" s="50"/>
      <c r="WHH6" s="50"/>
      <c r="WHI6" s="50"/>
      <c r="WHJ6" s="50"/>
      <c r="WHK6" s="50"/>
      <c r="WHL6" s="50"/>
      <c r="WHM6" s="50"/>
      <c r="WHN6" s="50"/>
      <c r="WHO6" s="50"/>
      <c r="WHP6" s="50"/>
      <c r="WHQ6" s="50"/>
      <c r="WHR6" s="50"/>
      <c r="WHS6" s="50"/>
      <c r="WHT6" s="50"/>
      <c r="WHU6" s="50"/>
      <c r="WHV6" s="50"/>
      <c r="WHW6" s="50"/>
      <c r="WHX6" s="50"/>
      <c r="WHY6" s="50"/>
      <c r="WHZ6" s="50"/>
      <c r="WIA6" s="50"/>
      <c r="WIB6" s="50"/>
      <c r="WIC6" s="50"/>
      <c r="WID6" s="50"/>
      <c r="WIE6" s="50"/>
      <c r="WIF6" s="50"/>
      <c r="WIG6" s="50"/>
      <c r="WIH6" s="50"/>
      <c r="WII6" s="50"/>
      <c r="WIJ6" s="50"/>
      <c r="WIK6" s="50"/>
      <c r="WIL6" s="50"/>
      <c r="WIM6" s="50"/>
      <c r="WIN6" s="50"/>
      <c r="WIO6" s="50"/>
      <c r="WIP6" s="50"/>
      <c r="WIQ6" s="50"/>
      <c r="WIR6" s="50"/>
      <c r="WIS6" s="50"/>
      <c r="WIT6" s="50"/>
      <c r="WIU6" s="50"/>
      <c r="WIV6" s="50"/>
      <c r="WIW6" s="50"/>
      <c r="WIX6" s="50"/>
      <c r="WIY6" s="50"/>
      <c r="WIZ6" s="50"/>
      <c r="WJA6" s="50"/>
      <c r="WJB6" s="50"/>
      <c r="WJC6" s="50"/>
      <c r="WJD6" s="50"/>
      <c r="WJE6" s="50"/>
      <c r="WJF6" s="50"/>
      <c r="WJG6" s="50"/>
      <c r="WJH6" s="50"/>
      <c r="WJI6" s="50"/>
      <c r="WJJ6" s="50"/>
      <c r="WJK6" s="50"/>
      <c r="WJL6" s="50"/>
      <c r="WJM6" s="50"/>
      <c r="WJN6" s="50"/>
      <c r="WJO6" s="50"/>
      <c r="WJP6" s="50"/>
      <c r="WJQ6" s="50"/>
      <c r="WJR6" s="50"/>
      <c r="WJS6" s="50"/>
      <c r="WJT6" s="50"/>
      <c r="WJU6" s="50"/>
      <c r="WJV6" s="50"/>
      <c r="WJW6" s="50"/>
      <c r="WJX6" s="50"/>
      <c r="WJY6" s="50"/>
      <c r="WJZ6" s="50"/>
      <c r="WKA6" s="50"/>
      <c r="WKB6" s="50"/>
      <c r="WKC6" s="50"/>
      <c r="WKD6" s="50"/>
      <c r="WKE6" s="50"/>
      <c r="WKF6" s="50"/>
      <c r="WKG6" s="50"/>
      <c r="WKH6" s="50"/>
      <c r="WKI6" s="50"/>
      <c r="WKJ6" s="50"/>
      <c r="WKK6" s="50"/>
      <c r="WKL6" s="50"/>
      <c r="WKM6" s="50"/>
      <c r="WKN6" s="50"/>
      <c r="WKO6" s="50"/>
      <c r="WKP6" s="50"/>
      <c r="WKQ6" s="50"/>
      <c r="WKR6" s="50"/>
      <c r="WKS6" s="50"/>
      <c r="WKT6" s="50"/>
      <c r="WKU6" s="50"/>
      <c r="WKV6" s="50"/>
      <c r="WKW6" s="50"/>
      <c r="WKX6" s="50"/>
      <c r="WKY6" s="50"/>
      <c r="WKZ6" s="50"/>
      <c r="WLA6" s="50"/>
      <c r="WLB6" s="50"/>
      <c r="WLC6" s="50"/>
      <c r="WLD6" s="50"/>
      <c r="WLE6" s="50"/>
      <c r="WLF6" s="50"/>
      <c r="WLG6" s="50"/>
      <c r="WLH6" s="50"/>
      <c r="WLI6" s="50"/>
      <c r="WLJ6" s="50"/>
      <c r="WLK6" s="50"/>
      <c r="WLL6" s="50"/>
      <c r="WLM6" s="50"/>
      <c r="WLN6" s="50"/>
      <c r="WLO6" s="50"/>
      <c r="WLP6" s="50"/>
      <c r="WLQ6" s="50"/>
      <c r="WLR6" s="50"/>
      <c r="WLS6" s="50"/>
      <c r="WLT6" s="50"/>
      <c r="WLU6" s="50"/>
      <c r="WLV6" s="50"/>
      <c r="WLW6" s="50"/>
      <c r="WLX6" s="50"/>
      <c r="WLY6" s="50"/>
      <c r="WLZ6" s="50"/>
      <c r="WMA6" s="50"/>
      <c r="WMB6" s="50"/>
      <c r="WMC6" s="50"/>
      <c r="WMD6" s="50"/>
      <c r="WME6" s="50"/>
      <c r="WMF6" s="50"/>
      <c r="WMG6" s="50"/>
      <c r="WMH6" s="50"/>
      <c r="WMI6" s="50"/>
      <c r="WMJ6" s="50"/>
      <c r="WMK6" s="50"/>
      <c r="WML6" s="50"/>
      <c r="WMM6" s="50"/>
      <c r="WMN6" s="50"/>
      <c r="WMO6" s="50"/>
      <c r="WMP6" s="50"/>
      <c r="WMQ6" s="50"/>
      <c r="WMR6" s="50"/>
      <c r="WMS6" s="50"/>
      <c r="WMT6" s="50"/>
      <c r="WMU6" s="50"/>
      <c r="WMV6" s="50"/>
      <c r="WMW6" s="50"/>
      <c r="WMX6" s="50"/>
      <c r="WMY6" s="50"/>
      <c r="WMZ6" s="50"/>
      <c r="WNA6" s="50"/>
      <c r="WNB6" s="50"/>
      <c r="WNC6" s="50"/>
      <c r="WND6" s="50"/>
      <c r="WNE6" s="50"/>
      <c r="WNF6" s="50"/>
      <c r="WNG6" s="50"/>
      <c r="WNH6" s="50"/>
      <c r="WNI6" s="50"/>
      <c r="WNJ6" s="50"/>
      <c r="WNK6" s="50"/>
      <c r="WNL6" s="50"/>
      <c r="WNM6" s="50"/>
      <c r="WNN6" s="50"/>
      <c r="WNO6" s="50"/>
      <c r="WNP6" s="50"/>
      <c r="WNQ6" s="50"/>
      <c r="WNR6" s="50"/>
      <c r="WNS6" s="50"/>
      <c r="WNT6" s="50"/>
      <c r="WNU6" s="50"/>
      <c r="WNV6" s="50"/>
      <c r="WNW6" s="50"/>
      <c r="WNX6" s="50"/>
      <c r="WNY6" s="50"/>
      <c r="WNZ6" s="50"/>
      <c r="WOA6" s="50"/>
      <c r="WOB6" s="50"/>
      <c r="WOC6" s="50"/>
      <c r="WOD6" s="50"/>
      <c r="WOE6" s="50"/>
      <c r="WOF6" s="50"/>
      <c r="WOG6" s="50"/>
      <c r="WOH6" s="50"/>
      <c r="WOI6" s="50"/>
      <c r="WOJ6" s="50"/>
      <c r="WOK6" s="50"/>
      <c r="WOL6" s="50"/>
      <c r="WOM6" s="50"/>
      <c r="WON6" s="50"/>
      <c r="WOO6" s="50"/>
      <c r="WOP6" s="50"/>
      <c r="WOQ6" s="50"/>
      <c r="WOR6" s="50"/>
      <c r="WOS6" s="50"/>
      <c r="WOT6" s="50"/>
      <c r="WOU6" s="50"/>
      <c r="WOV6" s="50"/>
      <c r="WOW6" s="50"/>
      <c r="WOX6" s="50"/>
      <c r="WOY6" s="50"/>
      <c r="WOZ6" s="50"/>
      <c r="WPA6" s="50"/>
      <c r="WPB6" s="50"/>
      <c r="WPC6" s="50"/>
      <c r="WPD6" s="50"/>
      <c r="WPE6" s="50"/>
      <c r="WPF6" s="50"/>
      <c r="WPG6" s="50"/>
      <c r="WPH6" s="50"/>
      <c r="WPI6" s="50"/>
      <c r="WPJ6" s="50"/>
      <c r="WPK6" s="50"/>
      <c r="WPL6" s="50"/>
      <c r="WPM6" s="50"/>
      <c r="WPN6" s="50"/>
      <c r="WPO6" s="50"/>
      <c r="WPP6" s="50"/>
      <c r="WPQ6" s="50"/>
      <c r="WPR6" s="50"/>
      <c r="WPS6" s="50"/>
      <c r="WPT6" s="50"/>
      <c r="WPU6" s="50"/>
      <c r="WPV6" s="50"/>
      <c r="WPW6" s="50"/>
      <c r="WPX6" s="50"/>
      <c r="WPY6" s="50"/>
      <c r="WPZ6" s="50"/>
      <c r="WQA6" s="50"/>
      <c r="WQB6" s="50"/>
      <c r="WQC6" s="50"/>
      <c r="WQD6" s="50"/>
      <c r="WQE6" s="50"/>
      <c r="WQF6" s="50"/>
      <c r="WQG6" s="50"/>
      <c r="WQH6" s="50"/>
      <c r="WQI6" s="50"/>
      <c r="WQJ6" s="50"/>
      <c r="WQK6" s="50"/>
      <c r="WQL6" s="50"/>
      <c r="WQM6" s="50"/>
      <c r="WQN6" s="50"/>
      <c r="WQO6" s="50"/>
      <c r="WQP6" s="50"/>
      <c r="WQQ6" s="50"/>
      <c r="WQR6" s="50"/>
      <c r="WQS6" s="50"/>
      <c r="WQT6" s="50"/>
      <c r="WQU6" s="50"/>
      <c r="WQV6" s="50"/>
      <c r="WQW6" s="50"/>
      <c r="WQX6" s="50"/>
      <c r="WQY6" s="50"/>
      <c r="WQZ6" s="50"/>
      <c r="WRA6" s="50"/>
      <c r="WRB6" s="50"/>
      <c r="WRC6" s="50"/>
      <c r="WRD6" s="50"/>
      <c r="WRE6" s="50"/>
      <c r="WRF6" s="50"/>
      <c r="WRG6" s="50"/>
      <c r="WRH6" s="50"/>
      <c r="WRI6" s="50"/>
      <c r="WRJ6" s="50"/>
      <c r="WRK6" s="50"/>
      <c r="WRL6" s="50"/>
      <c r="WRM6" s="50"/>
      <c r="WRN6" s="50"/>
      <c r="WRO6" s="50"/>
      <c r="WRP6" s="50"/>
      <c r="WRQ6" s="50"/>
      <c r="WRR6" s="50"/>
      <c r="WRS6" s="50"/>
      <c r="WRT6" s="50"/>
      <c r="WRU6" s="50"/>
      <c r="WRV6" s="50"/>
      <c r="WRW6" s="50"/>
      <c r="WRX6" s="50"/>
      <c r="WRY6" s="50"/>
      <c r="WRZ6" s="50"/>
      <c r="WSA6" s="50"/>
      <c r="WSB6" s="50"/>
      <c r="WSC6" s="50"/>
      <c r="WSD6" s="50"/>
      <c r="WSE6" s="50"/>
      <c r="WSF6" s="50"/>
      <c r="WSG6" s="50"/>
      <c r="WSH6" s="50"/>
      <c r="WSI6" s="50"/>
      <c r="WSJ6" s="50"/>
      <c r="WSK6" s="50"/>
      <c r="WSL6" s="50"/>
      <c r="WSM6" s="50"/>
      <c r="WSN6" s="50"/>
      <c r="WSO6" s="50"/>
      <c r="WSP6" s="50"/>
      <c r="WSQ6" s="50"/>
      <c r="WSR6" s="50"/>
      <c r="WSS6" s="50"/>
      <c r="WST6" s="50"/>
      <c r="WSU6" s="50"/>
      <c r="WSV6" s="50"/>
      <c r="WSW6" s="50"/>
      <c r="WSX6" s="50"/>
      <c r="WSY6" s="50"/>
      <c r="WSZ6" s="50"/>
      <c r="WTA6" s="50"/>
      <c r="WTB6" s="50"/>
      <c r="WTC6" s="50"/>
      <c r="WTD6" s="50"/>
      <c r="WTE6" s="50"/>
      <c r="WTF6" s="50"/>
      <c r="WTG6" s="50"/>
      <c r="WTH6" s="50"/>
      <c r="WTI6" s="50"/>
      <c r="WTJ6" s="50"/>
      <c r="WTK6" s="50"/>
      <c r="WTL6" s="50"/>
      <c r="WTM6" s="50"/>
      <c r="WTN6" s="50"/>
      <c r="WTO6" s="50"/>
      <c r="WTP6" s="50"/>
      <c r="WTQ6" s="50"/>
      <c r="WTR6" s="50"/>
      <c r="WTS6" s="50"/>
      <c r="WTT6" s="50"/>
      <c r="WTU6" s="50"/>
      <c r="WTV6" s="50"/>
      <c r="WTW6" s="50"/>
      <c r="WTX6" s="50"/>
      <c r="WTY6" s="50"/>
      <c r="WTZ6" s="50"/>
      <c r="WUA6" s="50"/>
      <c r="WUB6" s="50"/>
      <c r="WUC6" s="50"/>
      <c r="WUD6" s="50"/>
      <c r="WUE6" s="50"/>
      <c r="WUF6" s="50"/>
      <c r="WUG6" s="50"/>
      <c r="WUH6" s="50"/>
      <c r="WUI6" s="50"/>
      <c r="WUJ6" s="50"/>
      <c r="WUK6" s="50"/>
      <c r="WUL6" s="50"/>
      <c r="WUM6" s="50"/>
      <c r="WUN6" s="50"/>
      <c r="WUO6" s="50"/>
      <c r="WUP6" s="50"/>
      <c r="WUQ6" s="50"/>
      <c r="WUR6" s="50"/>
      <c r="WUS6" s="50"/>
      <c r="WUT6" s="50"/>
      <c r="WUU6" s="50"/>
      <c r="WUV6" s="50"/>
      <c r="WUW6" s="50"/>
      <c r="WUX6" s="50"/>
      <c r="WUY6" s="50"/>
      <c r="WUZ6" s="50"/>
      <c r="WVA6" s="50"/>
      <c r="WVB6" s="50"/>
      <c r="WVC6" s="50"/>
      <c r="WVD6" s="50"/>
      <c r="WVE6" s="50"/>
      <c r="WVF6" s="50"/>
      <c r="WVG6" s="50"/>
      <c r="WVH6" s="50"/>
      <c r="WVI6" s="50"/>
      <c r="WVJ6" s="50"/>
      <c r="WVK6" s="50"/>
      <c r="WVL6" s="50"/>
      <c r="WVM6" s="50"/>
      <c r="WVN6" s="50"/>
      <c r="WVO6" s="50"/>
      <c r="WVP6" s="50"/>
      <c r="WVQ6" s="50"/>
      <c r="WVR6" s="50"/>
      <c r="WVS6" s="50"/>
      <c r="WVT6" s="50"/>
      <c r="WVU6" s="50"/>
      <c r="WVV6" s="50"/>
      <c r="WVW6" s="50"/>
      <c r="WVX6" s="50"/>
      <c r="WVY6" s="50"/>
      <c r="WVZ6" s="50"/>
      <c r="WWA6" s="50"/>
      <c r="WWB6" s="50"/>
      <c r="WWC6" s="50"/>
      <c r="WWD6" s="50"/>
      <c r="WWE6" s="50"/>
      <c r="WWF6" s="50"/>
      <c r="WWG6" s="50"/>
      <c r="WWH6" s="50"/>
      <c r="WWI6" s="50"/>
      <c r="WWJ6" s="50"/>
      <c r="WWK6" s="50"/>
      <c r="WWL6" s="50"/>
      <c r="WWM6" s="50"/>
      <c r="WWN6" s="50"/>
      <c r="WWO6" s="50"/>
      <c r="WWP6" s="50"/>
      <c r="WWQ6" s="50"/>
      <c r="WWR6" s="50"/>
      <c r="WWS6" s="50"/>
      <c r="WWT6" s="50"/>
      <c r="WWU6" s="50"/>
      <c r="WWV6" s="50"/>
      <c r="WWW6" s="50"/>
      <c r="WWX6" s="50"/>
      <c r="WWY6" s="50"/>
      <c r="WWZ6" s="50"/>
      <c r="WXA6" s="50"/>
      <c r="WXB6" s="50"/>
      <c r="WXC6" s="50"/>
      <c r="WXD6" s="50"/>
      <c r="WXE6" s="50"/>
      <c r="WXF6" s="50"/>
      <c r="WXG6" s="50"/>
      <c r="WXH6" s="50"/>
      <c r="WXI6" s="50"/>
      <c r="WXJ6" s="50"/>
      <c r="WXK6" s="50"/>
      <c r="WXL6" s="50"/>
      <c r="WXM6" s="50"/>
      <c r="WXN6" s="50"/>
      <c r="WXO6" s="50"/>
      <c r="WXP6" s="50"/>
      <c r="WXQ6" s="50"/>
      <c r="WXR6" s="50"/>
      <c r="WXS6" s="50"/>
      <c r="WXT6" s="50"/>
      <c r="WXU6" s="50"/>
      <c r="WXV6" s="50"/>
      <c r="WXW6" s="50"/>
      <c r="WXX6" s="50"/>
      <c r="WXY6" s="50"/>
      <c r="WXZ6" s="50"/>
      <c r="WYA6" s="50"/>
      <c r="WYB6" s="50"/>
      <c r="WYC6" s="50"/>
      <c r="WYD6" s="50"/>
      <c r="WYE6" s="50"/>
      <c r="WYF6" s="50"/>
      <c r="WYG6" s="50"/>
      <c r="WYH6" s="50"/>
      <c r="WYI6" s="50"/>
      <c r="WYJ6" s="50"/>
      <c r="WYK6" s="50"/>
      <c r="WYL6" s="50"/>
      <c r="WYM6" s="50"/>
      <c r="WYN6" s="50"/>
      <c r="WYO6" s="50"/>
      <c r="WYP6" s="50"/>
      <c r="WYQ6" s="50"/>
      <c r="WYR6" s="50"/>
      <c r="WYS6" s="50"/>
      <c r="WYT6" s="50"/>
      <c r="WYU6" s="50"/>
      <c r="WYV6" s="50"/>
      <c r="WYW6" s="50"/>
      <c r="WYX6" s="50"/>
      <c r="WYY6" s="50"/>
      <c r="WYZ6" s="50"/>
      <c r="WZA6" s="50"/>
      <c r="WZB6" s="50"/>
      <c r="WZC6" s="50"/>
      <c r="WZD6" s="50"/>
      <c r="WZE6" s="50"/>
      <c r="WZF6" s="50"/>
      <c r="WZG6" s="50"/>
      <c r="WZH6" s="50"/>
      <c r="WZI6" s="50"/>
      <c r="WZJ6" s="50"/>
      <c r="WZK6" s="50"/>
      <c r="WZL6" s="50"/>
      <c r="WZM6" s="50"/>
      <c r="WZN6" s="50"/>
      <c r="WZO6" s="50"/>
      <c r="WZP6" s="50"/>
      <c r="WZQ6" s="50"/>
      <c r="WZR6" s="50"/>
      <c r="WZS6" s="50"/>
      <c r="WZT6" s="50"/>
      <c r="WZU6" s="50"/>
      <c r="WZV6" s="50"/>
      <c r="WZW6" s="50"/>
      <c r="WZX6" s="50"/>
      <c r="WZY6" s="50"/>
      <c r="WZZ6" s="50"/>
      <c r="XAA6" s="50"/>
      <c r="XAB6" s="50"/>
      <c r="XAC6" s="50"/>
      <c r="XAD6" s="50"/>
      <c r="XAE6" s="50"/>
      <c r="XAF6" s="50"/>
      <c r="XAG6" s="50"/>
      <c r="XAH6" s="50"/>
      <c r="XAI6" s="50"/>
      <c r="XAJ6" s="50"/>
      <c r="XAK6" s="50"/>
      <c r="XAL6" s="50"/>
      <c r="XAM6" s="50"/>
      <c r="XAN6" s="50"/>
      <c r="XAO6" s="50"/>
      <c r="XAP6" s="50"/>
      <c r="XAQ6" s="50"/>
      <c r="XAR6" s="50"/>
      <c r="XAS6" s="50"/>
      <c r="XAT6" s="50"/>
      <c r="XAU6" s="50"/>
      <c r="XAV6" s="50"/>
      <c r="XAW6" s="50"/>
      <c r="XAX6" s="50"/>
      <c r="XAY6" s="50"/>
      <c r="XAZ6" s="50"/>
      <c r="XBA6" s="50"/>
      <c r="XBB6" s="50"/>
      <c r="XBC6" s="50"/>
      <c r="XBD6" s="50"/>
      <c r="XBE6" s="50"/>
      <c r="XBF6" s="50"/>
      <c r="XBG6" s="50"/>
      <c r="XBH6" s="50"/>
      <c r="XBI6" s="50"/>
      <c r="XBJ6" s="50"/>
      <c r="XBK6" s="50"/>
      <c r="XBL6" s="50"/>
      <c r="XBM6" s="50"/>
      <c r="XBN6" s="50"/>
      <c r="XBO6" s="50"/>
      <c r="XBP6" s="50"/>
      <c r="XBQ6" s="50"/>
      <c r="XBR6" s="50"/>
      <c r="XBS6" s="50"/>
      <c r="XBT6" s="50"/>
      <c r="XBU6" s="50"/>
      <c r="XBV6" s="50"/>
      <c r="XBW6" s="50"/>
      <c r="XBX6" s="50"/>
      <c r="XBY6" s="50"/>
      <c r="XBZ6" s="50"/>
      <c r="XCA6" s="50"/>
      <c r="XCB6" s="50"/>
      <c r="XCC6" s="50"/>
      <c r="XCD6" s="50"/>
      <c r="XCE6" s="50"/>
      <c r="XCF6" s="50"/>
      <c r="XCG6" s="50"/>
      <c r="XCH6" s="50"/>
      <c r="XCI6" s="50"/>
      <c r="XCJ6" s="50"/>
      <c r="XCK6" s="50"/>
      <c r="XCL6" s="50"/>
      <c r="XCM6" s="50"/>
      <c r="XCN6" s="50"/>
      <c r="XCO6" s="50"/>
      <c r="XCP6" s="50"/>
      <c r="XCQ6" s="50"/>
      <c r="XCR6" s="50"/>
      <c r="XCS6" s="50"/>
      <c r="XCT6" s="50"/>
      <c r="XCU6" s="50"/>
      <c r="XCV6" s="50"/>
      <c r="XCW6" s="50"/>
      <c r="XCX6" s="50"/>
      <c r="XCY6" s="50"/>
      <c r="XCZ6" s="50"/>
      <c r="XDA6" s="50"/>
      <c r="XDB6" s="50"/>
      <c r="XDC6" s="50"/>
      <c r="XDD6" s="50"/>
      <c r="XDE6" s="50"/>
      <c r="XDF6" s="50"/>
      <c r="XDG6" s="50"/>
      <c r="XDH6" s="50"/>
      <c r="XDI6" s="50"/>
      <c r="XDJ6" s="50"/>
      <c r="XDK6" s="50"/>
      <c r="XDL6" s="50"/>
      <c r="XDM6" s="50"/>
      <c r="XDN6" s="50"/>
      <c r="XDO6" s="50"/>
      <c r="XDP6" s="50"/>
      <c r="XDQ6" s="50"/>
      <c r="XDR6" s="50"/>
      <c r="XDS6" s="50"/>
      <c r="XDT6" s="50"/>
      <c r="XDU6" s="50"/>
      <c r="XDV6" s="50"/>
      <c r="XDW6" s="50"/>
      <c r="XDX6" s="50"/>
      <c r="XDY6" s="50"/>
      <c r="XDZ6" s="50"/>
      <c r="XEA6" s="50"/>
      <c r="XEB6" s="50"/>
      <c r="XEC6" s="50"/>
      <c r="XED6" s="50"/>
      <c r="XEE6" s="50"/>
      <c r="XEF6" s="50"/>
      <c r="XEG6" s="50"/>
      <c r="XEH6" s="50"/>
      <c r="XEI6" s="50"/>
      <c r="XEJ6" s="50"/>
      <c r="XEK6" s="50"/>
      <c r="XEL6" s="50"/>
      <c r="XEM6" s="50"/>
      <c r="XEN6" s="50"/>
      <c r="XEO6" s="50"/>
      <c r="XEP6" s="50"/>
      <c r="XEQ6" s="50"/>
      <c r="XER6" s="50"/>
      <c r="XES6" s="50"/>
      <c r="XET6" s="50"/>
    </row>
    <row r="7" spans="1:16374" x14ac:dyDescent="0.2">
      <c r="B7" s="44">
        <v>1979</v>
      </c>
      <c r="C7" s="50">
        <f t="shared" si="0"/>
        <v>74.244635906287229</v>
      </c>
      <c r="D7" s="50">
        <f t="shared" si="1"/>
        <v>1.7259464642983062</v>
      </c>
      <c r="E7" s="50">
        <f t="shared" si="2"/>
        <v>3.7698577355859375</v>
      </c>
      <c r="F7" s="50">
        <f t="shared" si="3"/>
        <v>2.4973659300061186</v>
      </c>
      <c r="G7" s="50">
        <f t="shared" si="4"/>
        <v>11.380003845137212</v>
      </c>
      <c r="H7" s="50">
        <f t="shared" si="5"/>
        <v>6.382190118685199</v>
      </c>
      <c r="I7" s="50"/>
      <c r="J7" s="59">
        <f t="shared" si="6"/>
        <v>24.029417629414464</v>
      </c>
      <c r="K7" s="50"/>
      <c r="L7" s="44">
        <v>1979</v>
      </c>
      <c r="M7" s="46">
        <v>471.68717904842271</v>
      </c>
      <c r="N7" s="46">
        <v>10.965193767817059</v>
      </c>
      <c r="O7" s="46">
        <v>23.950465094298124</v>
      </c>
      <c r="P7" s="46">
        <v>15.866136000223458</v>
      </c>
      <c r="Q7" s="46">
        <v>72.298851570210417</v>
      </c>
      <c r="R7" s="46">
        <v>40.547000015369619</v>
      </c>
      <c r="S7" s="46"/>
      <c r="T7" s="51">
        <v>635.31482549634143</v>
      </c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</row>
    <row r="8" spans="1:16374" x14ac:dyDescent="0.2">
      <c r="B8" s="44">
        <v>1980</v>
      </c>
      <c r="C8" s="50">
        <f t="shared" si="0"/>
        <v>74.086965667134919</v>
      </c>
      <c r="D8" s="50">
        <f t="shared" si="1"/>
        <v>1.7105101116802437</v>
      </c>
      <c r="E8" s="50">
        <f t="shared" si="2"/>
        <v>3.6435140366560219</v>
      </c>
      <c r="F8" s="50">
        <f t="shared" si="3"/>
        <v>2.6231333684955609</v>
      </c>
      <c r="G8" s="50">
        <f t="shared" si="4"/>
        <v>11.493748579175815</v>
      </c>
      <c r="H8" s="50">
        <f t="shared" si="5"/>
        <v>6.4421282368574504</v>
      </c>
      <c r="I8" s="50"/>
      <c r="J8" s="59">
        <f t="shared" si="6"/>
        <v>24.202524221184845</v>
      </c>
      <c r="K8" s="50"/>
      <c r="L8" s="44">
        <v>1980</v>
      </c>
      <c r="M8" s="46">
        <v>477.38105039749411</v>
      </c>
      <c r="N8" s="46">
        <v>11.021710856646395</v>
      </c>
      <c r="O8" s="46">
        <v>23.47706566593051</v>
      </c>
      <c r="P8" s="46">
        <v>16.902219594351948</v>
      </c>
      <c r="Q8" s="46">
        <v>74.060230707567655</v>
      </c>
      <c r="R8" s="46">
        <v>41.509999995459339</v>
      </c>
      <c r="S8" s="46"/>
      <c r="T8" s="51">
        <v>644.35227721744991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</row>
    <row r="9" spans="1:16374" x14ac:dyDescent="0.2">
      <c r="B9" s="44">
        <v>1981</v>
      </c>
      <c r="C9" s="50">
        <f t="shared" si="0"/>
        <v>72.957395735023383</v>
      </c>
      <c r="D9" s="50">
        <f t="shared" si="1"/>
        <v>1.740836299833922</v>
      </c>
      <c r="E9" s="50">
        <f t="shared" si="2"/>
        <v>3.6520519189852427</v>
      </c>
      <c r="F9" s="50">
        <f t="shared" si="3"/>
        <v>2.8557045430126262</v>
      </c>
      <c r="G9" s="50">
        <f t="shared" si="4"/>
        <v>12.010724459947618</v>
      </c>
      <c r="H9" s="50">
        <f t="shared" si="5"/>
        <v>6.7832870431972223</v>
      </c>
      <c r="I9" s="50"/>
      <c r="J9" s="59">
        <f t="shared" si="6"/>
        <v>25.301767965142709</v>
      </c>
      <c r="K9" s="50"/>
      <c r="L9" s="44">
        <v>1981</v>
      </c>
      <c r="M9" s="46">
        <v>460.49516763855001</v>
      </c>
      <c r="N9" s="46">
        <v>10.987874438868745</v>
      </c>
      <c r="O9" s="46">
        <v>23.051155317629686</v>
      </c>
      <c r="P9" s="46">
        <v>18.024740727271887</v>
      </c>
      <c r="Q9" s="46">
        <v>75.809731390794397</v>
      </c>
      <c r="R9" s="46">
        <v>42.81500007816183</v>
      </c>
      <c r="S9" s="46"/>
      <c r="T9" s="51">
        <v>631.1836695912765</v>
      </c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</row>
    <row r="10" spans="1:16374" x14ac:dyDescent="0.2">
      <c r="B10" s="44">
        <v>1982</v>
      </c>
      <c r="C10" s="50">
        <f t="shared" si="0"/>
        <v>74.007862655655146</v>
      </c>
      <c r="D10" s="50">
        <f t="shared" si="1"/>
        <v>1.6581168167105551</v>
      </c>
      <c r="E10" s="50">
        <f t="shared" si="2"/>
        <v>3.5014964687223671</v>
      </c>
      <c r="F10" s="50">
        <f t="shared" si="3"/>
        <v>2.9851986430383275</v>
      </c>
      <c r="G10" s="50">
        <f t="shared" si="4"/>
        <v>11.508827444232034</v>
      </c>
      <c r="H10" s="50">
        <f t="shared" si="5"/>
        <v>6.3384979716415808</v>
      </c>
      <c r="I10" s="50"/>
      <c r="J10" s="59">
        <f t="shared" si="6"/>
        <v>24.334020527634308</v>
      </c>
      <c r="K10" s="50"/>
      <c r="L10" s="44">
        <v>1982</v>
      </c>
      <c r="M10" s="46">
        <v>479.20354384601768</v>
      </c>
      <c r="N10" s="46">
        <v>10.736365382897059</v>
      </c>
      <c r="O10" s="46">
        <v>22.672314215898513</v>
      </c>
      <c r="P10" s="46">
        <v>19.329267425060273</v>
      </c>
      <c r="Q10" s="46">
        <v>74.520067177847025</v>
      </c>
      <c r="R10" s="46">
        <v>41.04199988593161</v>
      </c>
      <c r="S10" s="46"/>
      <c r="T10" s="51">
        <v>647.50355793365213</v>
      </c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</row>
    <row r="11" spans="1:16374" x14ac:dyDescent="0.2">
      <c r="B11" s="44">
        <v>1983</v>
      </c>
      <c r="C11" s="50">
        <f t="shared" si="0"/>
        <v>74.971153722214297</v>
      </c>
      <c r="D11" s="50">
        <f t="shared" si="1"/>
        <v>1.6880569993263186</v>
      </c>
      <c r="E11" s="50">
        <f t="shared" si="2"/>
        <v>3.4878153962241525</v>
      </c>
      <c r="F11" s="50">
        <f t="shared" si="3"/>
        <v>2.929352448597399</v>
      </c>
      <c r="G11" s="50">
        <f t="shared" si="4"/>
        <v>10.816157112983218</v>
      </c>
      <c r="H11" s="50">
        <f t="shared" si="5"/>
        <v>6.1074643206546018</v>
      </c>
      <c r="I11" s="50"/>
      <c r="J11" s="59">
        <f t="shared" si="6"/>
        <v>23.340789278459368</v>
      </c>
      <c r="K11" s="50"/>
      <c r="L11" s="44">
        <v>1983</v>
      </c>
      <c r="M11" s="46">
        <v>487.83397770294124</v>
      </c>
      <c r="N11" s="46">
        <v>10.984112150946462</v>
      </c>
      <c r="O11" s="46">
        <v>22.695060349984097</v>
      </c>
      <c r="P11" s="46">
        <v>19.061166677360191</v>
      </c>
      <c r="Q11" s="46">
        <v>70.380255417132744</v>
      </c>
      <c r="R11" s="46">
        <v>39.740999908620957</v>
      </c>
      <c r="S11" s="46"/>
      <c r="T11" s="51">
        <v>650.69557220698573</v>
      </c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</row>
    <row r="12" spans="1:16374" x14ac:dyDescent="0.2">
      <c r="B12" s="44">
        <v>1984</v>
      </c>
      <c r="C12" s="50">
        <f t="shared" si="0"/>
        <v>75.269194222856271</v>
      </c>
      <c r="D12" s="50">
        <f t="shared" si="1"/>
        <v>1.7933886413320825</v>
      </c>
      <c r="E12" s="50">
        <f t="shared" si="2"/>
        <v>3.4184526688199148</v>
      </c>
      <c r="F12" s="50">
        <f t="shared" si="3"/>
        <v>2.8265310651608755</v>
      </c>
      <c r="G12" s="50">
        <f t="shared" si="4"/>
        <v>10.616352707936771</v>
      </c>
      <c r="H12" s="50">
        <f t="shared" si="5"/>
        <v>6.0760806938940819</v>
      </c>
      <c r="I12" s="50"/>
      <c r="J12" s="59">
        <f t="shared" si="6"/>
        <v>22.937417135811643</v>
      </c>
      <c r="K12" s="50"/>
      <c r="L12" s="44">
        <v>1984</v>
      </c>
      <c r="M12" s="46">
        <v>496.18042451959565</v>
      </c>
      <c r="N12" s="46">
        <v>11.822158408526752</v>
      </c>
      <c r="O12" s="46">
        <v>22.534707776905503</v>
      </c>
      <c r="P12" s="46">
        <v>18.632714197483381</v>
      </c>
      <c r="Q12" s="46">
        <v>69.983828681326003</v>
      </c>
      <c r="R12" s="46">
        <v>40.053999903139655</v>
      </c>
      <c r="S12" s="46"/>
      <c r="T12" s="51">
        <v>659.20783348697694</v>
      </c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</row>
    <row r="13" spans="1:16374" s="55" customFormat="1" x14ac:dyDescent="0.2">
      <c r="A13" s="39"/>
      <c r="B13" s="44">
        <v>1985</v>
      </c>
      <c r="C13" s="50">
        <f t="shared" si="0"/>
        <v>74.568791756076237</v>
      </c>
      <c r="D13" s="50">
        <f t="shared" si="1"/>
        <v>1.9155725795847445</v>
      </c>
      <c r="E13" s="50">
        <f t="shared" si="2"/>
        <v>3.3999036916230336</v>
      </c>
      <c r="F13" s="50">
        <f t="shared" si="3"/>
        <v>2.7599497466674157</v>
      </c>
      <c r="G13" s="50">
        <f t="shared" si="4"/>
        <v>10.745985025840486</v>
      </c>
      <c r="H13" s="50">
        <f t="shared" si="5"/>
        <v>6.6097972002080922</v>
      </c>
      <c r="I13" s="50"/>
      <c r="J13" s="59">
        <f t="shared" si="6"/>
        <v>23.51563566433903</v>
      </c>
      <c r="K13" s="50"/>
      <c r="L13" s="44">
        <v>1985</v>
      </c>
      <c r="M13" s="46">
        <v>495.10233154407086</v>
      </c>
      <c r="N13" s="46">
        <v>12.718517064037268</v>
      </c>
      <c r="O13" s="46">
        <v>22.573789987829514</v>
      </c>
      <c r="P13" s="46">
        <v>18.32479140857421</v>
      </c>
      <c r="Q13" s="46">
        <v>71.348376656482003</v>
      </c>
      <c r="R13" s="46">
        <v>43.886000132083893</v>
      </c>
      <c r="S13" s="46"/>
      <c r="T13" s="51">
        <v>663.95380679307766</v>
      </c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</row>
    <row r="14" spans="1:16374" x14ac:dyDescent="0.2">
      <c r="B14" s="44">
        <v>1986</v>
      </c>
      <c r="C14" s="50">
        <f t="shared" si="0"/>
        <v>75.728917450569796</v>
      </c>
      <c r="D14" s="50">
        <f t="shared" si="1"/>
        <v>1.8976485036066348</v>
      </c>
      <c r="E14" s="50">
        <f t="shared" si="2"/>
        <v>3.2663392179681319</v>
      </c>
      <c r="F14" s="50">
        <f t="shared" si="3"/>
        <v>2.6266935372235385</v>
      </c>
      <c r="G14" s="50">
        <f t="shared" si="4"/>
        <v>10.299042529964256</v>
      </c>
      <c r="H14" s="50">
        <f t="shared" si="5"/>
        <v>6.1813587606676403</v>
      </c>
      <c r="I14" s="50"/>
      <c r="J14" s="59">
        <f t="shared" si="6"/>
        <v>22.373434045823565</v>
      </c>
      <c r="K14" s="50"/>
      <c r="L14" s="44">
        <v>1986</v>
      </c>
      <c r="M14" s="46">
        <v>521.29981321494336</v>
      </c>
      <c r="N14" s="46">
        <v>13.062959880860046</v>
      </c>
      <c r="O14" s="46">
        <v>22.484700449268335</v>
      </c>
      <c r="P14" s="46">
        <v>18.081532080810518</v>
      </c>
      <c r="Q14" s="46">
        <v>70.896153383778866</v>
      </c>
      <c r="R14" s="46">
        <v>42.551000012035018</v>
      </c>
      <c r="S14" s="46"/>
      <c r="T14" s="51">
        <v>688.37615902169614</v>
      </c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16374" x14ac:dyDescent="0.2">
      <c r="B15" s="44">
        <v>1987</v>
      </c>
      <c r="C15" s="50">
        <f t="shared" si="0"/>
        <v>76.657614968412801</v>
      </c>
      <c r="D15" s="50">
        <f t="shared" si="1"/>
        <v>2.0784574206971902</v>
      </c>
      <c r="E15" s="50">
        <f t="shared" si="2"/>
        <v>3.1770878374120737</v>
      </c>
      <c r="F15" s="50">
        <f t="shared" si="3"/>
        <v>2.5227496152759983</v>
      </c>
      <c r="G15" s="50">
        <f t="shared" si="4"/>
        <v>9.8703911763246683</v>
      </c>
      <c r="H15" s="50">
        <f t="shared" si="5"/>
        <v>5.6936989818772572</v>
      </c>
      <c r="I15" s="50"/>
      <c r="J15" s="59">
        <f t="shared" si="6"/>
        <v>21.263927610889997</v>
      </c>
      <c r="K15" s="50"/>
      <c r="L15" s="44">
        <v>1987</v>
      </c>
      <c r="M15" s="46">
        <v>543.92893843986928</v>
      </c>
      <c r="N15" s="46">
        <v>14.747825625648984</v>
      </c>
      <c r="O15" s="46">
        <v>22.543226989854126</v>
      </c>
      <c r="P15" s="46">
        <v>17.900328894292937</v>
      </c>
      <c r="Q15" s="46">
        <v>70.035982684000402</v>
      </c>
      <c r="R15" s="46">
        <v>40.399999977624972</v>
      </c>
      <c r="S15" s="46"/>
      <c r="T15" s="51">
        <v>709.55630261129079</v>
      </c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16374" x14ac:dyDescent="0.2">
      <c r="B16" s="44">
        <v>1988</v>
      </c>
      <c r="C16" s="50">
        <f t="shared" si="0"/>
        <v>77.104232103309371</v>
      </c>
      <c r="D16" s="50">
        <f t="shared" si="1"/>
        <v>2.1411708965455571</v>
      </c>
      <c r="E16" s="50">
        <f t="shared" si="2"/>
        <v>3.0790251153508574</v>
      </c>
      <c r="F16" s="50">
        <f t="shared" si="3"/>
        <v>2.4198290519905559</v>
      </c>
      <c r="G16" s="50">
        <f t="shared" si="4"/>
        <v>9.5332994250123395</v>
      </c>
      <c r="H16" s="50">
        <f t="shared" si="5"/>
        <v>5.7224434077913147</v>
      </c>
      <c r="I16" s="50"/>
      <c r="J16" s="59">
        <f t="shared" si="6"/>
        <v>20.754597000145068</v>
      </c>
      <c r="K16" s="50"/>
      <c r="L16" s="44">
        <v>1988</v>
      </c>
      <c r="M16" s="46">
        <v>568.29311676212615</v>
      </c>
      <c r="N16" s="46">
        <v>15.781399400850837</v>
      </c>
      <c r="O16" s="46">
        <v>22.693809816394001</v>
      </c>
      <c r="P16" s="46">
        <v>17.835236231192948</v>
      </c>
      <c r="Q16" s="46">
        <v>70.264735092722816</v>
      </c>
      <c r="R16" s="46">
        <v>42.177000029665415</v>
      </c>
      <c r="S16" s="46"/>
      <c r="T16" s="51">
        <v>737.04529733295215</v>
      </c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x14ac:dyDescent="0.2">
      <c r="B17" s="44">
        <v>1989</v>
      </c>
      <c r="C17" s="50">
        <f t="shared" si="0"/>
        <v>77.267556956543487</v>
      </c>
      <c r="D17" s="50">
        <f t="shared" si="1"/>
        <v>2.217663040733961</v>
      </c>
      <c r="E17" s="50">
        <f t="shared" si="2"/>
        <v>3.0549240557026107</v>
      </c>
      <c r="F17" s="50">
        <f t="shared" si="3"/>
        <v>2.3790350737379673</v>
      </c>
      <c r="G17" s="50">
        <f t="shared" si="4"/>
        <v>9.4523952159762317</v>
      </c>
      <c r="H17" s="50">
        <f t="shared" si="5"/>
        <v>5.6284256573057503</v>
      </c>
      <c r="I17" s="50"/>
      <c r="J17" s="59">
        <f t="shared" si="6"/>
        <v>20.51478000272256</v>
      </c>
      <c r="K17" s="50"/>
      <c r="L17" s="44">
        <v>1989</v>
      </c>
      <c r="M17" s="46">
        <v>582.34574973636052</v>
      </c>
      <c r="N17" s="46">
        <v>16.713957280222616</v>
      </c>
      <c r="O17" s="46">
        <v>23.024178706806154</v>
      </c>
      <c r="P17" s="46">
        <v>17.930176884513347</v>
      </c>
      <c r="Q17" s="46">
        <v>71.240277234958015</v>
      </c>
      <c r="R17" s="46">
        <v>42.419999911250081</v>
      </c>
      <c r="S17" s="46"/>
      <c r="T17" s="51">
        <v>753.67433975411075</v>
      </c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</row>
    <row r="18" spans="1:36" ht="15.75" x14ac:dyDescent="0.25">
      <c r="A18" s="40"/>
      <c r="B18" s="44">
        <v>1990</v>
      </c>
      <c r="C18" s="50">
        <f t="shared" si="0"/>
        <v>77.025626291346157</v>
      </c>
      <c r="D18" s="50">
        <f t="shared" si="1"/>
        <v>2.3712713626366519</v>
      </c>
      <c r="E18" s="50">
        <f t="shared" si="2"/>
        <v>2.9858311132109883</v>
      </c>
      <c r="F18" s="50">
        <f t="shared" si="3"/>
        <v>2.3202011954033019</v>
      </c>
      <c r="G18" s="50">
        <f t="shared" si="4"/>
        <v>9.5313588572611518</v>
      </c>
      <c r="H18" s="50">
        <f t="shared" si="5"/>
        <v>5.765711180141734</v>
      </c>
      <c r="I18" s="50"/>
      <c r="J18" s="59">
        <f t="shared" si="6"/>
        <v>20.603102346017174</v>
      </c>
      <c r="K18" s="50"/>
      <c r="L18" s="44">
        <v>1990</v>
      </c>
      <c r="M18" s="46">
        <v>601.78115825484292</v>
      </c>
      <c r="N18" s="46">
        <v>18.526125600673577</v>
      </c>
      <c r="O18" s="46">
        <v>23.327520880714058</v>
      </c>
      <c r="P18" s="46">
        <v>18.127127684399486</v>
      </c>
      <c r="Q18" s="46">
        <v>74.466024478266249</v>
      </c>
      <c r="R18" s="46">
        <v>45.045999873141056</v>
      </c>
      <c r="S18" s="46"/>
      <c r="T18" s="51">
        <v>781.27395677203742</v>
      </c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</row>
    <row r="19" spans="1:36" x14ac:dyDescent="0.2">
      <c r="B19" s="44">
        <v>1991</v>
      </c>
      <c r="C19" s="50">
        <f t="shared" si="0"/>
        <v>75.879719706321339</v>
      </c>
      <c r="D19" s="50">
        <f t="shared" si="1"/>
        <v>2.4080935244651802</v>
      </c>
      <c r="E19" s="50">
        <f t="shared" si="2"/>
        <v>3.1789008208785505</v>
      </c>
      <c r="F19" s="50">
        <f t="shared" si="3"/>
        <v>2.5389526659053137</v>
      </c>
      <c r="G19" s="50">
        <f t="shared" si="4"/>
        <v>9.8717059343780971</v>
      </c>
      <c r="H19" s="50">
        <f t="shared" si="5"/>
        <v>6.122627348051525</v>
      </c>
      <c r="I19" s="50"/>
      <c r="J19" s="59">
        <f t="shared" si="6"/>
        <v>21.712186769213488</v>
      </c>
      <c r="K19" s="50"/>
      <c r="L19" s="44">
        <v>1991</v>
      </c>
      <c r="M19" s="47">
        <v>713.48380521058959</v>
      </c>
      <c r="N19" s="47">
        <v>22.642884525511281</v>
      </c>
      <c r="O19" s="47">
        <v>29.890651452664052</v>
      </c>
      <c r="P19" s="47">
        <v>23.873330269679194</v>
      </c>
      <c r="Q19" s="47">
        <v>92.821933729326688</v>
      </c>
      <c r="R19" s="47">
        <v>57.569999929906224</v>
      </c>
      <c r="S19" s="47"/>
      <c r="T19" s="52">
        <v>940.28260511767701</v>
      </c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</row>
    <row r="20" spans="1:36" x14ac:dyDescent="0.2">
      <c r="B20" s="44">
        <v>1992</v>
      </c>
      <c r="C20" s="50">
        <f t="shared" si="0"/>
        <v>76.243721623417315</v>
      </c>
      <c r="D20" s="50">
        <f t="shared" si="1"/>
        <v>2.6809090399885638</v>
      </c>
      <c r="E20" s="50">
        <f t="shared" si="2"/>
        <v>3.1280739820281305</v>
      </c>
      <c r="F20" s="50">
        <f t="shared" si="3"/>
        <v>2.4820234672574428</v>
      </c>
      <c r="G20" s="50">
        <f t="shared" si="4"/>
        <v>9.4437853675911985</v>
      </c>
      <c r="H20" s="50">
        <f t="shared" si="5"/>
        <v>6.0214865197173575</v>
      </c>
      <c r="I20" s="50"/>
      <c r="J20" s="59">
        <f t="shared" si="6"/>
        <v>21.075369336594129</v>
      </c>
      <c r="K20" s="50"/>
      <c r="L20" s="44">
        <v>1992</v>
      </c>
      <c r="M20" s="48">
        <v>731.50579406113354</v>
      </c>
      <c r="N20" s="48">
        <v>25.721468657954098</v>
      </c>
      <c r="O20" s="48">
        <v>30.011707106945124</v>
      </c>
      <c r="P20" s="48">
        <v>23.813299097100739</v>
      </c>
      <c r="Q20" s="48">
        <v>90.606591168038548</v>
      </c>
      <c r="R20" s="48">
        <v>57.771999900400871</v>
      </c>
      <c r="S20" s="48"/>
      <c r="T20" s="53">
        <v>959.43085999157279</v>
      </c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</row>
    <row r="21" spans="1:36" x14ac:dyDescent="0.2">
      <c r="B21" s="44">
        <v>1993</v>
      </c>
      <c r="C21" s="50">
        <f t="shared" si="0"/>
        <v>76.254073599050642</v>
      </c>
      <c r="D21" s="50">
        <f t="shared" si="1"/>
        <v>2.8626931285482149</v>
      </c>
      <c r="E21" s="50">
        <f t="shared" si="2"/>
        <v>3.1007983696116672</v>
      </c>
      <c r="F21" s="50">
        <f t="shared" si="3"/>
        <v>2.4452333325539577</v>
      </c>
      <c r="G21" s="50">
        <f t="shared" si="4"/>
        <v>9.2345144459540958</v>
      </c>
      <c r="H21" s="50">
        <f t="shared" si="5"/>
        <v>6.1026871242814167</v>
      </c>
      <c r="I21" s="50"/>
      <c r="J21" s="59">
        <f t="shared" si="6"/>
        <v>20.883233272401135</v>
      </c>
      <c r="K21" s="50"/>
      <c r="L21" s="44">
        <v>1993</v>
      </c>
      <c r="M21" s="48">
        <v>740.80076111087533</v>
      </c>
      <c r="N21" s="48">
        <v>27.810779783465797</v>
      </c>
      <c r="O21" s="48">
        <v>30.123948581919205</v>
      </c>
      <c r="P21" s="48">
        <v>23.755199274654963</v>
      </c>
      <c r="Q21" s="48">
        <v>89.712391839186111</v>
      </c>
      <c r="R21" s="48">
        <v>59.287000065862671</v>
      </c>
      <c r="S21" s="48"/>
      <c r="T21" s="53">
        <v>971.49008065596411</v>
      </c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</row>
    <row r="22" spans="1:36" x14ac:dyDescent="0.2">
      <c r="B22" s="44">
        <v>1994</v>
      </c>
      <c r="C22" s="50">
        <f t="shared" si="0"/>
        <v>75.060388654170723</v>
      </c>
      <c r="D22" s="50">
        <f t="shared" si="1"/>
        <v>3.086531626595951</v>
      </c>
      <c r="E22" s="50">
        <f t="shared" si="2"/>
        <v>3.0866464136488814</v>
      </c>
      <c r="F22" s="50">
        <f t="shared" si="3"/>
        <v>2.4264634879395226</v>
      </c>
      <c r="G22" s="50">
        <f t="shared" si="4"/>
        <v>8.9176978677918957</v>
      </c>
      <c r="H22" s="50">
        <f t="shared" si="5"/>
        <v>7.4222719498530214</v>
      </c>
      <c r="I22" s="50"/>
      <c r="J22" s="59">
        <f t="shared" si="6"/>
        <v>21.853079719233321</v>
      </c>
      <c r="K22" s="50"/>
      <c r="L22" s="44">
        <v>1994</v>
      </c>
      <c r="M22" s="48">
        <v>731.15544493463665</v>
      </c>
      <c r="N22" s="48">
        <v>30.065583794751575</v>
      </c>
      <c r="O22" s="48">
        <v>30.066701923504475</v>
      </c>
      <c r="P22" s="48">
        <v>23.635928656272593</v>
      </c>
      <c r="Q22" s="48">
        <v>86.866368123391652</v>
      </c>
      <c r="R22" s="48">
        <v>72.299579674759883</v>
      </c>
      <c r="S22" s="48"/>
      <c r="T22" s="53">
        <v>974.08960710731685</v>
      </c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6" x14ac:dyDescent="0.2">
      <c r="B23" s="44">
        <v>1995</v>
      </c>
      <c r="C23" s="50">
        <f t="shared" si="0"/>
        <v>74.991360700097303</v>
      </c>
      <c r="D23" s="50">
        <f t="shared" si="1"/>
        <v>3.293307345484056</v>
      </c>
      <c r="E23" s="50">
        <f t="shared" si="2"/>
        <v>3.0677709673396989</v>
      </c>
      <c r="F23" s="50">
        <f t="shared" si="3"/>
        <v>2.4061898957378531</v>
      </c>
      <c r="G23" s="50">
        <f t="shared" si="4"/>
        <v>8.6701348946301398</v>
      </c>
      <c r="H23" s="50">
        <f t="shared" si="5"/>
        <v>7.5712361967109354</v>
      </c>
      <c r="I23" s="50"/>
      <c r="J23" s="59">
        <f t="shared" si="6"/>
        <v>21.715331954418627</v>
      </c>
      <c r="K23" s="50"/>
      <c r="L23" s="44">
        <v>1995</v>
      </c>
      <c r="M23" s="48">
        <v>742.85832690803716</v>
      </c>
      <c r="N23" s="48">
        <v>32.623235020951689</v>
      </c>
      <c r="O23" s="48">
        <v>30.389089981295168</v>
      </c>
      <c r="P23" s="48">
        <v>23.835521631874144</v>
      </c>
      <c r="Q23" s="48">
        <v>85.885651917282502</v>
      </c>
      <c r="R23" s="48">
        <v>75.000050688598293</v>
      </c>
      <c r="S23" s="48"/>
      <c r="T23" s="53">
        <v>990.59187614803898</v>
      </c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</row>
    <row r="24" spans="1:36" ht="15.75" x14ac:dyDescent="0.25">
      <c r="A24" s="41"/>
      <c r="B24" s="44">
        <v>1996</v>
      </c>
      <c r="C24" s="50">
        <f t="shared" si="0"/>
        <v>74.930016015653294</v>
      </c>
      <c r="D24" s="50">
        <f t="shared" si="1"/>
        <v>3.4005778382458591</v>
      </c>
      <c r="E24" s="50">
        <f t="shared" si="2"/>
        <v>3.0491912738227644</v>
      </c>
      <c r="F24" s="50">
        <f t="shared" si="3"/>
        <v>2.3938164234214856</v>
      </c>
      <c r="G24" s="50">
        <f t="shared" si="4"/>
        <v>8.5753048917950832</v>
      </c>
      <c r="H24" s="50">
        <f t="shared" si="5"/>
        <v>7.6510935570615208</v>
      </c>
      <c r="I24" s="50"/>
      <c r="J24" s="59">
        <f t="shared" si="6"/>
        <v>21.669406146100854</v>
      </c>
      <c r="K24" s="50"/>
      <c r="L24" s="44">
        <v>1996</v>
      </c>
      <c r="M24" s="48">
        <v>744.2991835577244</v>
      </c>
      <c r="N24" s="48">
        <v>33.778817131203269</v>
      </c>
      <c r="O24" s="48">
        <v>30.288403717190029</v>
      </c>
      <c r="P24" s="48">
        <v>23.778396219313144</v>
      </c>
      <c r="Q24" s="48">
        <v>85.180716208418829</v>
      </c>
      <c r="R24" s="48">
        <v>76.000286542778824</v>
      </c>
      <c r="S24" s="48"/>
      <c r="T24" s="53">
        <v>993.32580337662853</v>
      </c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6" x14ac:dyDescent="0.2">
      <c r="A25" s="42"/>
      <c r="B25" s="44">
        <v>1997</v>
      </c>
      <c r="C25" s="50">
        <f t="shared" si="0"/>
        <v>75.121928064405964</v>
      </c>
      <c r="D25" s="50">
        <f t="shared" si="1"/>
        <v>3.6074439561845963</v>
      </c>
      <c r="E25" s="50">
        <f t="shared" si="2"/>
        <v>3.0340875910000644</v>
      </c>
      <c r="F25" s="50">
        <f t="shared" si="3"/>
        <v>2.3880306299863951</v>
      </c>
      <c r="G25" s="50">
        <f t="shared" si="4"/>
        <v>8.4437248441866579</v>
      </c>
      <c r="H25" s="50">
        <f t="shared" si="5"/>
        <v>7.4047849142363233</v>
      </c>
      <c r="I25" s="50"/>
      <c r="J25" s="59">
        <f t="shared" si="6"/>
        <v>21.27062797940944</v>
      </c>
      <c r="K25" s="50"/>
      <c r="L25" s="44">
        <v>1997</v>
      </c>
      <c r="M25" s="48">
        <v>749.72415307974461</v>
      </c>
      <c r="N25" s="48">
        <v>36.002641765455692</v>
      </c>
      <c r="O25" s="48">
        <v>30.280489440873268</v>
      </c>
      <c r="P25" s="48">
        <v>23.83277809456736</v>
      </c>
      <c r="Q25" s="48">
        <v>84.269195703001685</v>
      </c>
      <c r="R25" s="48">
        <v>73.900474090652537</v>
      </c>
      <c r="S25" s="48"/>
      <c r="T25" s="53">
        <v>998.00973217429521</v>
      </c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6" x14ac:dyDescent="0.2">
      <c r="A26" s="42"/>
      <c r="B26" s="44">
        <v>1998</v>
      </c>
      <c r="C26" s="50">
        <f t="shared" si="0"/>
        <v>75.238429360033194</v>
      </c>
      <c r="D26" s="50">
        <f t="shared" si="1"/>
        <v>3.7608004139133531</v>
      </c>
      <c r="E26" s="50">
        <f t="shared" si="2"/>
        <v>3.0089367440976136</v>
      </c>
      <c r="F26" s="50">
        <f t="shared" si="3"/>
        <v>2.3699991532358426</v>
      </c>
      <c r="G26" s="50">
        <f t="shared" si="4"/>
        <v>8.400615723979417</v>
      </c>
      <c r="H26" s="50">
        <f t="shared" si="5"/>
        <v>7.2212186047405966</v>
      </c>
      <c r="I26" s="50"/>
      <c r="J26" s="59">
        <f t="shared" si="6"/>
        <v>21.000770226053469</v>
      </c>
      <c r="K26" s="50"/>
      <c r="L26" s="44">
        <v>1998</v>
      </c>
      <c r="M26" s="48">
        <v>754.2258144801209</v>
      </c>
      <c r="N26" s="48">
        <v>37.700052744425385</v>
      </c>
      <c r="O26" s="48">
        <v>30.163013580154626</v>
      </c>
      <c r="P26" s="48">
        <v>23.757999161742628</v>
      </c>
      <c r="Q26" s="48">
        <v>84.211769044697277</v>
      </c>
      <c r="R26" s="48">
        <v>72.388931162253016</v>
      </c>
      <c r="S26" s="48"/>
      <c r="T26" s="53">
        <v>1002.4475801733937</v>
      </c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6" x14ac:dyDescent="0.2">
      <c r="A27" s="42"/>
      <c r="B27" s="44">
        <v>1999</v>
      </c>
      <c r="C27" s="50">
        <f t="shared" si="0"/>
        <v>75.169034237747212</v>
      </c>
      <c r="D27" s="50">
        <f t="shared" si="1"/>
        <v>3.9709058964412964</v>
      </c>
      <c r="E27" s="50">
        <f t="shared" si="2"/>
        <v>2.966730520432443</v>
      </c>
      <c r="F27" s="50">
        <f t="shared" si="3"/>
        <v>2.3346173698805917</v>
      </c>
      <c r="G27" s="50">
        <f t="shared" si="4"/>
        <v>8.2954808221487202</v>
      </c>
      <c r="H27" s="50">
        <f t="shared" si="5"/>
        <v>7.2632311533497393</v>
      </c>
      <c r="I27" s="50"/>
      <c r="J27" s="59">
        <f t="shared" si="6"/>
        <v>20.860059865811493</v>
      </c>
      <c r="K27" s="50"/>
      <c r="L27" s="44">
        <v>1999</v>
      </c>
      <c r="M27" s="48">
        <v>761.57065800250075</v>
      </c>
      <c r="N27" s="48">
        <v>40.231000000000002</v>
      </c>
      <c r="O27" s="48">
        <v>30.057256122458728</v>
      </c>
      <c r="P27" s="48">
        <v>23.653038842305541</v>
      </c>
      <c r="Q27" s="48">
        <v>84.045177009849823</v>
      </c>
      <c r="R27" s="48">
        <v>73.587000082849528</v>
      </c>
      <c r="S27" s="48"/>
      <c r="T27" s="53">
        <v>1013.1441300599644</v>
      </c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6" x14ac:dyDescent="0.2">
      <c r="A28" s="42"/>
      <c r="B28" s="44">
        <v>2000</v>
      </c>
      <c r="C28" s="50">
        <f t="shared" si="0"/>
        <v>73.955591682596065</v>
      </c>
      <c r="D28" s="50">
        <f t="shared" si="1"/>
        <v>4.3661013732523974</v>
      </c>
      <c r="E28" s="50">
        <f t="shared" si="2"/>
        <v>3.0302202139526164</v>
      </c>
      <c r="F28" s="50">
        <f t="shared" si="3"/>
        <v>2.4132101126942569</v>
      </c>
      <c r="G28" s="50">
        <f t="shared" si="4"/>
        <v>8.6409532119663108</v>
      </c>
      <c r="H28" s="50">
        <f t="shared" si="5"/>
        <v>7.5939234055383524</v>
      </c>
      <c r="I28" s="50"/>
      <c r="J28" s="59">
        <f t="shared" si="6"/>
        <v>21.678306944151537</v>
      </c>
      <c r="K28" s="50"/>
      <c r="L28" s="44">
        <v>2000</v>
      </c>
      <c r="M28" s="48">
        <v>731.18802181739329</v>
      </c>
      <c r="N28" s="48">
        <v>43.167000000000002</v>
      </c>
      <c r="O28" s="48">
        <v>29.959340105347334</v>
      </c>
      <c r="P28" s="48">
        <v>23.859052282396704</v>
      </c>
      <c r="Q28" s="48">
        <v>85.431829317121768</v>
      </c>
      <c r="R28" s="48">
        <v>75.080000124386515</v>
      </c>
      <c r="S28" s="48"/>
      <c r="T28" s="53">
        <v>988.68524364664563</v>
      </c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6" x14ac:dyDescent="0.2">
      <c r="A29" s="42"/>
      <c r="B29" s="44">
        <v>2001</v>
      </c>
      <c r="C29" s="50">
        <f t="shared" si="0"/>
        <v>73.670029067746043</v>
      </c>
      <c r="D29" s="50">
        <f t="shared" si="1"/>
        <v>4.3258951866351039</v>
      </c>
      <c r="E29" s="50">
        <f t="shared" si="2"/>
        <v>3.0353786328265113</v>
      </c>
      <c r="F29" s="50">
        <f t="shared" si="3"/>
        <v>2.7106223413092625</v>
      </c>
      <c r="G29" s="50">
        <f t="shared" si="4"/>
        <v>8.5791723992409885</v>
      </c>
      <c r="H29" s="50">
        <f t="shared" si="5"/>
        <v>7.6789023722420966</v>
      </c>
      <c r="I29" s="50"/>
      <c r="J29" s="59">
        <f t="shared" si="6"/>
        <v>22.004075745618859</v>
      </c>
      <c r="K29" s="50"/>
      <c r="L29" s="44">
        <v>2001</v>
      </c>
      <c r="M29" s="48">
        <v>722.54917385495696</v>
      </c>
      <c r="N29" s="48">
        <v>42.427999999999997</v>
      </c>
      <c r="O29" s="48">
        <v>29.77072700037807</v>
      </c>
      <c r="P29" s="48">
        <v>26.585545820061114</v>
      </c>
      <c r="Q29" s="48">
        <v>84.143769289549439</v>
      </c>
      <c r="R29" s="48">
        <v>75.313999945271775</v>
      </c>
      <c r="S29" s="48"/>
      <c r="T29" s="53">
        <v>980.79121591021726</v>
      </c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6" x14ac:dyDescent="0.2">
      <c r="A30" s="42"/>
      <c r="B30" s="44">
        <v>2002</v>
      </c>
      <c r="C30" s="50">
        <f t="shared" si="0"/>
        <v>76.953081632242728</v>
      </c>
      <c r="D30" s="50">
        <f t="shared" si="1"/>
        <v>3.6096835189081786</v>
      </c>
      <c r="E30" s="50">
        <f t="shared" si="2"/>
        <v>3.3819584010462242</v>
      </c>
      <c r="F30" s="50">
        <f t="shared" si="3"/>
        <v>2.6525386761171865</v>
      </c>
      <c r="G30" s="50">
        <f t="shared" si="4"/>
        <v>7.2025826913175095</v>
      </c>
      <c r="H30" s="50">
        <f t="shared" si="5"/>
        <v>6.2001550803681713</v>
      </c>
      <c r="I30" s="50"/>
      <c r="J30" s="59">
        <f t="shared" si="6"/>
        <v>19.437234848849094</v>
      </c>
      <c r="K30" s="50"/>
      <c r="L30" s="44">
        <v>2002</v>
      </c>
      <c r="M30" s="49">
        <v>880.28399999999999</v>
      </c>
      <c r="N30" s="49">
        <v>41.292000000000002</v>
      </c>
      <c r="O30" s="49">
        <v>38.686999999999998</v>
      </c>
      <c r="P30" s="49">
        <v>30.343</v>
      </c>
      <c r="Q30" s="49">
        <v>82.391999999999996</v>
      </c>
      <c r="R30" s="49">
        <v>70.924999999999997</v>
      </c>
      <c r="S30" s="49"/>
      <c r="T30" s="54">
        <v>1143.923</v>
      </c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6" x14ac:dyDescent="0.2">
      <c r="A31" s="42"/>
      <c r="B31" s="71">
        <v>2003</v>
      </c>
      <c r="C31" s="72">
        <f t="shared" si="0"/>
        <v>76.67617039460319</v>
      </c>
      <c r="D31" s="72">
        <f t="shared" si="1"/>
        <v>3.8301833262113747</v>
      </c>
      <c r="E31" s="72">
        <f t="shared" si="2"/>
        <v>3.3941093232271577</v>
      </c>
      <c r="F31" s="72">
        <f t="shared" si="3"/>
        <v>2.6593508977170037</v>
      </c>
      <c r="G31" s="72">
        <f t="shared" si="4"/>
        <v>7.1967972203347079</v>
      </c>
      <c r="H31" s="72">
        <f t="shared" si="5"/>
        <v>6.243388837906565</v>
      </c>
      <c r="I31" s="72"/>
      <c r="J31" s="73">
        <f t="shared" si="6"/>
        <v>19.493646279185434</v>
      </c>
      <c r="K31" s="72"/>
      <c r="L31" s="71">
        <v>2003</v>
      </c>
      <c r="M31" s="74">
        <v>875.64800000000002</v>
      </c>
      <c r="N31" s="74">
        <v>43.741</v>
      </c>
      <c r="O31" s="74">
        <v>38.760999999999996</v>
      </c>
      <c r="P31" s="74">
        <v>30.37</v>
      </c>
      <c r="Q31" s="74">
        <v>82.187999999999988</v>
      </c>
      <c r="R31" s="74">
        <v>71.300000000000011</v>
      </c>
      <c r="S31" s="74"/>
      <c r="T31" s="75">
        <v>1142.008</v>
      </c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6" x14ac:dyDescent="0.2">
      <c r="A32" s="42"/>
      <c r="B32" s="44">
        <v>2004</v>
      </c>
      <c r="C32" s="50">
        <f t="shared" si="0"/>
        <v>76.465416405561101</v>
      </c>
      <c r="D32" s="50">
        <f t="shared" si="1"/>
        <v>4.1863375773942773</v>
      </c>
      <c r="E32" s="50">
        <f t="shared" si="2"/>
        <v>3.3422087678029468</v>
      </c>
      <c r="F32" s="50">
        <f t="shared" si="3"/>
        <v>2.6197041540998391</v>
      </c>
      <c r="G32" s="50">
        <f t="shared" si="4"/>
        <v>7.1284191181857928</v>
      </c>
      <c r="H32" s="50">
        <f t="shared" si="5"/>
        <v>6.2579139769560506</v>
      </c>
      <c r="I32" s="50"/>
      <c r="J32" s="59">
        <f t="shared" si="6"/>
        <v>19.34824601704463</v>
      </c>
      <c r="K32" s="50"/>
      <c r="L32" s="44">
        <v>2004</v>
      </c>
      <c r="M32" s="46">
        <v>887.09900000000005</v>
      </c>
      <c r="N32" s="46">
        <v>48.567</v>
      </c>
      <c r="O32" s="46">
        <v>38.774000000000001</v>
      </c>
      <c r="P32" s="46">
        <v>30.391999999999999</v>
      </c>
      <c r="Q32" s="46">
        <v>82.699000000000012</v>
      </c>
      <c r="R32" s="46">
        <v>72.599999999999994</v>
      </c>
      <c r="S32" s="46"/>
      <c r="T32" s="51">
        <v>1160.1309999999999</v>
      </c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 x14ac:dyDescent="0.2">
      <c r="A33" s="42"/>
      <c r="B33" s="44">
        <v>2005</v>
      </c>
      <c r="C33" s="50">
        <f t="shared" si="0"/>
        <v>75.785291264194527</v>
      </c>
      <c r="D33" s="50">
        <f t="shared" si="1"/>
        <v>4.5577400574488323</v>
      </c>
      <c r="E33" s="50">
        <f t="shared" si="2"/>
        <v>3.3382289177585087</v>
      </c>
      <c r="F33" s="50">
        <f t="shared" si="3"/>
        <v>2.6181712439082858</v>
      </c>
      <c r="G33" s="50">
        <f t="shared" si="4"/>
        <v>7.1366196927119265</v>
      </c>
      <c r="H33" s="50">
        <f t="shared" si="5"/>
        <v>6.5639488239779205</v>
      </c>
      <c r="I33" s="50"/>
      <c r="J33" s="59">
        <f t="shared" si="6"/>
        <v>19.656968678356641</v>
      </c>
      <c r="K33" s="50"/>
      <c r="L33" s="44">
        <v>2005</v>
      </c>
      <c r="M33" s="46">
        <v>875.67100000000005</v>
      </c>
      <c r="N33" s="46">
        <v>52.662999999999997</v>
      </c>
      <c r="O33" s="46">
        <v>38.571999999999996</v>
      </c>
      <c r="P33" s="46">
        <v>30.251999999999999</v>
      </c>
      <c r="Q33" s="46">
        <v>82.460999999999999</v>
      </c>
      <c r="R33" s="46">
        <v>75.843999999999994</v>
      </c>
      <c r="S33" s="46"/>
      <c r="T33" s="51">
        <v>1155.463</v>
      </c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 x14ac:dyDescent="0.2">
      <c r="A34" s="42"/>
      <c r="B34" s="44">
        <v>2006</v>
      </c>
      <c r="C34" s="50">
        <f t="shared" si="0"/>
        <v>75.583070156809811</v>
      </c>
      <c r="D34" s="50">
        <f t="shared" si="1"/>
        <v>4.7645797510498511</v>
      </c>
      <c r="E34" s="50">
        <f t="shared" si="2"/>
        <v>3.2891356620744925</v>
      </c>
      <c r="F34" s="50">
        <f t="shared" si="3"/>
        <v>2.594401019366595</v>
      </c>
      <c r="G34" s="50">
        <f t="shared" si="4"/>
        <v>7.0042062573215587</v>
      </c>
      <c r="H34" s="50">
        <f t="shared" si="5"/>
        <v>6.7646071533776801</v>
      </c>
      <c r="I34" s="50"/>
      <c r="J34" s="59">
        <f t="shared" si="6"/>
        <v>19.652350092140324</v>
      </c>
      <c r="K34" s="50"/>
      <c r="L34" s="44">
        <v>2006</v>
      </c>
      <c r="M34" s="46">
        <v>882.64700000000005</v>
      </c>
      <c r="N34" s="46">
        <v>55.64</v>
      </c>
      <c r="O34" s="46">
        <v>38.409999999999997</v>
      </c>
      <c r="P34" s="46">
        <v>30.296999999999997</v>
      </c>
      <c r="Q34" s="46">
        <v>81.793999999999997</v>
      </c>
      <c r="R34" s="46">
        <v>78.996000000000009</v>
      </c>
      <c r="S34" s="46"/>
      <c r="T34" s="51">
        <v>1167.7840000000001</v>
      </c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 x14ac:dyDescent="0.2">
      <c r="A35" s="42"/>
      <c r="B35" s="44">
        <v>2007</v>
      </c>
      <c r="C35" s="50">
        <f t="shared" si="0"/>
        <v>75.408709577188745</v>
      </c>
      <c r="D35" s="50">
        <f t="shared" si="1"/>
        <v>5.0274350998555688</v>
      </c>
      <c r="E35" s="50">
        <f t="shared" si="2"/>
        <v>3.2819686348690382</v>
      </c>
      <c r="F35" s="50">
        <f t="shared" si="3"/>
        <v>2.590115852263609</v>
      </c>
      <c r="G35" s="50">
        <f t="shared" si="4"/>
        <v>6.9390145216527293</v>
      </c>
      <c r="H35" s="50">
        <f t="shared" si="5"/>
        <v>6.7527563141703064</v>
      </c>
      <c r="I35" s="50"/>
      <c r="J35" s="59">
        <f t="shared" si="6"/>
        <v>19.563855322955682</v>
      </c>
      <c r="K35" s="50"/>
      <c r="L35" s="44">
        <v>2007</v>
      </c>
      <c r="M35" s="46">
        <v>883.40700000000004</v>
      </c>
      <c r="N35" s="46">
        <v>58.896000000000001</v>
      </c>
      <c r="O35" s="46">
        <v>38.447999999999993</v>
      </c>
      <c r="P35" s="46">
        <v>30.343</v>
      </c>
      <c r="Q35" s="46">
        <v>81.289999999999992</v>
      </c>
      <c r="R35" s="46">
        <v>79.108000000000004</v>
      </c>
      <c r="S35" s="46"/>
      <c r="T35" s="51">
        <v>1171.492</v>
      </c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 x14ac:dyDescent="0.2">
      <c r="A36" s="43"/>
      <c r="B36" s="44">
        <v>2008</v>
      </c>
      <c r="C36" s="50">
        <f t="shared" si="0"/>
        <v>75.358396568145608</v>
      </c>
      <c r="D36" s="50">
        <f t="shared" si="1"/>
        <v>5.1610123563381691</v>
      </c>
      <c r="E36" s="50">
        <f t="shared" si="2"/>
        <v>2.9638588346248871</v>
      </c>
      <c r="F36" s="50">
        <f t="shared" si="3"/>
        <v>2.7617505646394496</v>
      </c>
      <c r="G36" s="50">
        <f t="shared" si="4"/>
        <v>6.7560816948258422</v>
      </c>
      <c r="H36" s="50">
        <f t="shared" si="5"/>
        <v>6.9988999814260549</v>
      </c>
      <c r="I36" s="50"/>
      <c r="J36" s="59">
        <f t="shared" si="6"/>
        <v>19.480591075516234</v>
      </c>
      <c r="K36" s="50"/>
      <c r="L36" s="44">
        <v>2008</v>
      </c>
      <c r="M36" s="46">
        <v>888.52900000000011</v>
      </c>
      <c r="N36" s="46">
        <v>60.852000000000004</v>
      </c>
      <c r="O36" s="46">
        <v>34.945999999999998</v>
      </c>
      <c r="P36" s="46">
        <v>32.563000000000002</v>
      </c>
      <c r="Q36" s="46">
        <v>79.659000000000006</v>
      </c>
      <c r="R36" s="46">
        <v>82.521999999999991</v>
      </c>
      <c r="S36" s="46"/>
      <c r="T36" s="51">
        <v>1179.0709999999999</v>
      </c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 x14ac:dyDescent="0.2">
      <c r="A37" s="43"/>
      <c r="B37" s="44">
        <v>2009</v>
      </c>
      <c r="C37" s="50">
        <f t="shared" si="0"/>
        <v>75.825289326902066</v>
      </c>
      <c r="D37" s="50">
        <f t="shared" si="1"/>
        <v>4.9341447507743084</v>
      </c>
      <c r="E37" s="50">
        <f t="shared" si="2"/>
        <v>2.9392086570692624</v>
      </c>
      <c r="F37" s="50">
        <f t="shared" si="3"/>
        <v>2.7536783347999703</v>
      </c>
      <c r="G37" s="50">
        <f t="shared" si="4"/>
        <v>6.6310005222522479</v>
      </c>
      <c r="H37" s="50">
        <f t="shared" si="5"/>
        <v>6.9165940378873332</v>
      </c>
      <c r="I37" s="50"/>
      <c r="J37" s="59">
        <f t="shared" si="6"/>
        <v>19.240481552008813</v>
      </c>
      <c r="K37" s="50"/>
      <c r="L37" s="44">
        <v>2009</v>
      </c>
      <c r="M37" s="46">
        <v>898.72</v>
      </c>
      <c r="N37" s="46">
        <v>58.481999999999999</v>
      </c>
      <c r="O37" s="46">
        <v>34.837000000000003</v>
      </c>
      <c r="P37" s="46">
        <v>32.637999999999998</v>
      </c>
      <c r="Q37" s="46">
        <v>78.593999999999994</v>
      </c>
      <c r="R37" s="46">
        <v>81.978999999999985</v>
      </c>
      <c r="S37" s="46"/>
      <c r="T37" s="51">
        <v>1185.251</v>
      </c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 x14ac:dyDescent="0.2">
      <c r="A38" s="43"/>
      <c r="B38" s="44">
        <v>2010</v>
      </c>
      <c r="C38" s="50">
        <f t="shared" si="0"/>
        <v>75.625893010529666</v>
      </c>
      <c r="D38" s="50">
        <f t="shared" si="1"/>
        <v>5.1726521941347272</v>
      </c>
      <c r="E38" s="50">
        <f t="shared" si="2"/>
        <v>2.9032217515367118</v>
      </c>
      <c r="F38" s="50">
        <f t="shared" si="3"/>
        <v>2.7156738275112184</v>
      </c>
      <c r="G38" s="50">
        <f t="shared" si="4"/>
        <v>6.546243803921076</v>
      </c>
      <c r="H38" s="50">
        <f t="shared" si="5"/>
        <v>7.0363154123665979</v>
      </c>
      <c r="I38" s="50"/>
      <c r="J38" s="59">
        <f t="shared" si="6"/>
        <v>19.201454795335604</v>
      </c>
      <c r="K38" s="50"/>
      <c r="L38" s="44">
        <v>2010</v>
      </c>
      <c r="M38" s="46">
        <v>902.44</v>
      </c>
      <c r="N38" s="46">
        <v>61.725000000000001</v>
      </c>
      <c r="O38" s="46">
        <v>34.644000000000005</v>
      </c>
      <c r="P38" s="46">
        <v>32.405999999999999</v>
      </c>
      <c r="Q38" s="46">
        <v>78.116</v>
      </c>
      <c r="R38" s="46">
        <v>83.963999999999999</v>
      </c>
      <c r="S38" s="46"/>
      <c r="T38" s="51">
        <v>1193.2950000000001</v>
      </c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 x14ac:dyDescent="0.2">
      <c r="A39" s="42"/>
      <c r="B39" s="44">
        <v>2011</v>
      </c>
      <c r="C39" s="50">
        <f t="shared" si="0"/>
        <v>76.025393513638718</v>
      </c>
      <c r="D39" s="50">
        <f t="shared" si="1"/>
        <v>4.6078445259713581</v>
      </c>
      <c r="E39" s="50">
        <f t="shared" si="2"/>
        <v>2.87764269269899</v>
      </c>
      <c r="F39" s="50">
        <f t="shared" si="3"/>
        <v>2.9219705219935195</v>
      </c>
      <c r="G39" s="50">
        <f t="shared" si="4"/>
        <v>6.4751126735097042</v>
      </c>
      <c r="H39" s="50">
        <f t="shared" si="5"/>
        <v>7.0920360721877014</v>
      </c>
      <c r="I39" s="50"/>
      <c r="J39" s="59">
        <f t="shared" si="6"/>
        <v>19.366761960389915</v>
      </c>
      <c r="K39" s="50"/>
      <c r="L39" s="44">
        <v>2011</v>
      </c>
      <c r="M39" s="46">
        <v>912.41800000000001</v>
      </c>
      <c r="N39" s="46">
        <v>55.301000000000002</v>
      </c>
      <c r="O39" s="46">
        <v>34.536000000000001</v>
      </c>
      <c r="P39" s="46">
        <v>35.068000000000005</v>
      </c>
      <c r="Q39" s="46">
        <v>77.710999999999999</v>
      </c>
      <c r="R39" s="46">
        <v>85.114999999999995</v>
      </c>
      <c r="S39" s="46"/>
      <c r="T39" s="51">
        <v>1200.1490000000001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 x14ac:dyDescent="0.2">
      <c r="B40" s="44">
        <v>2012</v>
      </c>
      <c r="C40" s="50">
        <f t="shared" si="0"/>
        <v>75.853869326061101</v>
      </c>
      <c r="D40" s="50">
        <f t="shared" si="1"/>
        <v>4.6663813523896716</v>
      </c>
      <c r="E40" s="50">
        <f t="shared" si="2"/>
        <v>2.8668279024092458</v>
      </c>
      <c r="F40" s="50">
        <f t="shared" si="3"/>
        <v>2.9271254254832089</v>
      </c>
      <c r="G40" s="50">
        <f t="shared" si="4"/>
        <v>6.3049478803803289</v>
      </c>
      <c r="H40" s="50">
        <f t="shared" si="5"/>
        <v>7.3808481132764001</v>
      </c>
      <c r="I40" s="50"/>
      <c r="J40" s="59">
        <f t="shared" si="6"/>
        <v>19.479749321549185</v>
      </c>
      <c r="K40" s="50"/>
      <c r="L40" s="44">
        <v>2012</v>
      </c>
      <c r="M40" s="46">
        <v>914.56099999999992</v>
      </c>
      <c r="N40" s="46">
        <v>56.262</v>
      </c>
      <c r="O40" s="46">
        <v>34.564999999999998</v>
      </c>
      <c r="P40" s="46">
        <v>35.292000000000002</v>
      </c>
      <c r="Q40" s="46">
        <v>76.018000000000001</v>
      </c>
      <c r="R40" s="46">
        <v>88.99</v>
      </c>
      <c r="S40" s="46"/>
      <c r="T40" s="51">
        <v>1205.6880000000003</v>
      </c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 x14ac:dyDescent="0.2">
      <c r="B41" s="44">
        <v>2013</v>
      </c>
      <c r="C41" s="50">
        <f t="shared" si="0"/>
        <v>75.855829304214453</v>
      </c>
      <c r="D41" s="50">
        <f t="shared" si="1"/>
        <v>4.6404911834125162</v>
      </c>
      <c r="E41" s="50">
        <f t="shared" si="2"/>
        <v>2.86079102724214</v>
      </c>
      <c r="F41" s="50">
        <f t="shared" si="3"/>
        <v>2.9133143272530893</v>
      </c>
      <c r="G41" s="50">
        <f t="shared" si="4"/>
        <v>6.3520263044589642</v>
      </c>
      <c r="H41" s="50">
        <f t="shared" si="5"/>
        <v>7.3775478534188306</v>
      </c>
      <c r="J41" s="59">
        <f t="shared" si="6"/>
        <v>19.503679512373026</v>
      </c>
      <c r="K41" s="50"/>
      <c r="L41" s="44">
        <v>2013</v>
      </c>
      <c r="M41" s="46">
        <v>921.42</v>
      </c>
      <c r="N41" s="46">
        <v>56.368000000000002</v>
      </c>
      <c r="O41" s="46">
        <v>34.75</v>
      </c>
      <c r="P41" s="46">
        <v>35.388000000000005</v>
      </c>
      <c r="Q41" s="46">
        <v>77.158000000000001</v>
      </c>
      <c r="R41" s="46">
        <v>89.615000000000009</v>
      </c>
      <c r="S41" s="46"/>
      <c r="T41" s="51">
        <v>1214.6990000000001</v>
      </c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 x14ac:dyDescent="0.2">
      <c r="B42" s="44">
        <v>2014</v>
      </c>
      <c r="C42" s="50">
        <f t="shared" si="0"/>
        <v>75.812859807021809</v>
      </c>
      <c r="D42" s="50">
        <f t="shared" si="1"/>
        <v>4.7190464607151545</v>
      </c>
      <c r="E42" s="50">
        <f t="shared" si="2"/>
        <v>2.8216978837265874</v>
      </c>
      <c r="F42" s="50">
        <f t="shared" si="3"/>
        <v>2.8865645017432904</v>
      </c>
      <c r="G42" s="50">
        <f t="shared" si="4"/>
        <v>6.3893618746452603</v>
      </c>
      <c r="H42" s="50">
        <f t="shared" si="5"/>
        <v>7.3785777993999835</v>
      </c>
      <c r="I42" s="50"/>
      <c r="J42" s="59">
        <f t="shared" si="6"/>
        <v>19.476202059515121</v>
      </c>
      <c r="K42" s="50"/>
      <c r="L42" s="44">
        <v>2014</v>
      </c>
      <c r="M42" s="50">
        <v>935</v>
      </c>
      <c r="N42" s="50">
        <v>58.2</v>
      </c>
      <c r="O42" s="50">
        <v>34.799999999999997</v>
      </c>
      <c r="P42" s="50">
        <v>35.6</v>
      </c>
      <c r="Q42" s="50">
        <v>78.8</v>
      </c>
      <c r="R42" s="50">
        <v>91</v>
      </c>
      <c r="S42" s="50"/>
      <c r="T42" s="51">
        <v>1233.3</v>
      </c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 x14ac:dyDescent="0.2">
      <c r="B43" s="44">
        <v>2015</v>
      </c>
      <c r="C43" s="50">
        <f t="shared" si="0"/>
        <v>75.577864227878749</v>
      </c>
      <c r="D43" s="50">
        <f t="shared" si="1"/>
        <v>4.9052529624432202</v>
      </c>
      <c r="E43" s="50">
        <f t="shared" si="2"/>
        <v>2.7948617952709593</v>
      </c>
      <c r="F43" s="50">
        <f t="shared" si="3"/>
        <v>2.8584740100948425</v>
      </c>
      <c r="G43" s="50">
        <f t="shared" si="4"/>
        <v>6.5346366911419178</v>
      </c>
      <c r="H43" s="50">
        <f t="shared" si="5"/>
        <v>7.3289103131702849</v>
      </c>
      <c r="I43" s="50"/>
      <c r="J43" s="59">
        <f t="shared" si="6"/>
        <v>19.516882809678002</v>
      </c>
      <c r="K43" s="50"/>
      <c r="L43" s="44">
        <v>2015</v>
      </c>
      <c r="M43" s="50">
        <v>945.7299999999999</v>
      </c>
      <c r="N43" s="50">
        <v>61.381</v>
      </c>
      <c r="O43" s="50">
        <v>34.973000000000006</v>
      </c>
      <c r="P43" s="50">
        <v>35.768999999999998</v>
      </c>
      <c r="Q43" s="50">
        <v>81.77</v>
      </c>
      <c r="R43" s="50">
        <v>91.709000000000003</v>
      </c>
      <c r="S43" s="50"/>
      <c r="T43" s="51">
        <v>1251.3320000000001</v>
      </c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 x14ac:dyDescent="0.2">
      <c r="B44" s="44">
        <v>2016</v>
      </c>
      <c r="C44" s="50">
        <f t="shared" ref="C44:C45" si="7">M44/$T44*100</f>
        <v>75.656399404342025</v>
      </c>
      <c r="D44" s="50">
        <f t="shared" ref="D44:D45" si="8">N44/$T44*100</f>
        <v>5.0239046947252914</v>
      </c>
      <c r="E44" s="50">
        <f t="shared" ref="E44:E45" si="9">O44/$T44*100</f>
        <v>2.7588368994435299</v>
      </c>
      <c r="F44" s="50">
        <f t="shared" ref="F44:F45" si="10">P44/$T44*100</f>
        <v>2.8293753428952111</v>
      </c>
      <c r="G44" s="50">
        <f t="shared" ref="G44:G45" si="11">Q44/$T44*100</f>
        <v>6.3562975154792687</v>
      </c>
      <c r="H44" s="50">
        <f t="shared" ref="H44:H45" si="12">R44/$T44*100</f>
        <v>7.3830237479426284</v>
      </c>
      <c r="I44" s="50"/>
      <c r="J44" s="59">
        <f t="shared" si="6"/>
        <v>19.327533505760641</v>
      </c>
      <c r="K44" s="50"/>
      <c r="L44" s="44">
        <v>2016</v>
      </c>
      <c r="M44" s="39">
        <v>965.3</v>
      </c>
      <c r="N44" s="39">
        <v>64.099999999999994</v>
      </c>
      <c r="O44" s="39">
        <v>35.200000000000003</v>
      </c>
      <c r="P44" s="39">
        <v>36.1</v>
      </c>
      <c r="Q44" s="39">
        <v>81.099999999999994</v>
      </c>
      <c r="R44" s="39">
        <v>94.2</v>
      </c>
      <c r="T44" s="51">
        <v>1275.9000000000001</v>
      </c>
      <c r="U44" s="50"/>
      <c r="V44" s="50" t="s">
        <v>30</v>
      </c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 x14ac:dyDescent="0.2">
      <c r="A45" s="44"/>
      <c r="B45" s="44">
        <v>2017</v>
      </c>
      <c r="C45" s="50">
        <f t="shared" si="7"/>
        <v>74.633056796426303</v>
      </c>
      <c r="D45" s="50">
        <f t="shared" si="8"/>
        <v>5.3844926611359289</v>
      </c>
      <c r="E45" s="50">
        <f t="shared" si="9"/>
        <v>2.8637523931078492</v>
      </c>
      <c r="F45" s="50">
        <f t="shared" si="10"/>
        <v>3.1349712827058069</v>
      </c>
      <c r="G45" s="50">
        <f t="shared" si="11"/>
        <v>6.3576898532227188</v>
      </c>
      <c r="H45" s="50">
        <f t="shared" si="12"/>
        <v>7.6180599872367587</v>
      </c>
      <c r="I45" s="50"/>
      <c r="J45" s="59">
        <f t="shared" si="6"/>
        <v>19.974473516273132</v>
      </c>
      <c r="K45" s="50"/>
      <c r="L45" s="44"/>
      <c r="M45" s="39">
        <v>935.6</v>
      </c>
      <c r="N45" s="39">
        <v>67.5</v>
      </c>
      <c r="O45" s="39">
        <v>35.9</v>
      </c>
      <c r="P45" s="39">
        <v>39.299999999999997</v>
      </c>
      <c r="Q45" s="39">
        <v>79.7</v>
      </c>
      <c r="R45" s="39">
        <v>95.5</v>
      </c>
      <c r="T45" s="51">
        <v>1253.5999999999999</v>
      </c>
      <c r="U45" s="62"/>
      <c r="V45" s="50" t="s">
        <v>30</v>
      </c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 x14ac:dyDescent="0.2">
      <c r="B46" s="50"/>
      <c r="C46" s="50"/>
      <c r="D46" s="50"/>
      <c r="E46" s="50"/>
      <c r="F46" s="50"/>
      <c r="G46" s="50"/>
      <c r="H46" s="50"/>
      <c r="I46" s="50"/>
      <c r="J46" s="59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 x14ac:dyDescent="0.2">
      <c r="B47" s="50"/>
      <c r="C47" s="50"/>
      <c r="D47" s="50"/>
      <c r="E47" s="50"/>
      <c r="F47" s="50"/>
      <c r="G47" s="50"/>
      <c r="H47" s="50"/>
      <c r="I47" s="50"/>
      <c r="J47" s="5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 x14ac:dyDescent="0.2">
      <c r="B48" s="50"/>
      <c r="C48" s="50"/>
      <c r="D48" s="50"/>
      <c r="E48" s="50"/>
      <c r="F48" s="50"/>
      <c r="G48" s="50"/>
      <c r="H48" s="50"/>
      <c r="I48" s="50"/>
      <c r="J48" s="59"/>
      <c r="K48" s="50"/>
      <c r="L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2:35" x14ac:dyDescent="0.2">
      <c r="B49" s="50"/>
      <c r="C49" s="50"/>
      <c r="D49" s="50"/>
      <c r="E49" s="50"/>
      <c r="F49" s="50"/>
      <c r="G49" s="50"/>
      <c r="H49" s="50"/>
      <c r="I49" s="50"/>
      <c r="J49" s="5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2:35" x14ac:dyDescent="0.2">
      <c r="B50" s="50"/>
      <c r="C50" s="50"/>
      <c r="D50" s="50"/>
      <c r="E50" s="50"/>
      <c r="F50" s="50"/>
      <c r="G50" s="50"/>
      <c r="H50" s="50"/>
      <c r="I50" s="50"/>
      <c r="J50" s="5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2:35" x14ac:dyDescent="0.2">
      <c r="B51" s="50"/>
      <c r="C51" s="50"/>
      <c r="D51" s="50"/>
      <c r="E51" s="50"/>
      <c r="F51" s="50"/>
      <c r="G51" s="50"/>
      <c r="H51" s="50"/>
      <c r="I51" s="50"/>
      <c r="J51" s="59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2:35" x14ac:dyDescent="0.2">
      <c r="B52" s="50"/>
      <c r="C52" s="50"/>
      <c r="D52" s="50"/>
      <c r="E52" s="50"/>
      <c r="F52" s="50"/>
      <c r="G52" s="50"/>
      <c r="H52" s="50"/>
      <c r="I52" s="50"/>
      <c r="J52" s="59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2:35" x14ac:dyDescent="0.2">
      <c r="B53" s="50"/>
      <c r="C53" s="50"/>
      <c r="D53" s="50"/>
      <c r="E53" s="50"/>
      <c r="F53" s="50"/>
      <c r="G53" s="50"/>
      <c r="H53" s="50"/>
      <c r="I53" s="50"/>
      <c r="J53" s="5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2:35" x14ac:dyDescent="0.2">
      <c r="B54" s="50"/>
      <c r="C54" s="50"/>
      <c r="D54" s="50"/>
      <c r="E54" s="50"/>
      <c r="F54" s="50"/>
      <c r="G54" s="50"/>
      <c r="H54" s="50"/>
      <c r="I54" s="50"/>
      <c r="J54" s="5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</row>
    <row r="55" spans="2:35" x14ac:dyDescent="0.2">
      <c r="B55" s="50"/>
      <c r="C55" s="50"/>
      <c r="D55" s="50"/>
      <c r="E55" s="50"/>
      <c r="F55" s="50"/>
      <c r="G55" s="50"/>
      <c r="H55" s="50"/>
      <c r="I55" s="50"/>
      <c r="J55" s="5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</row>
    <row r="56" spans="2:35" x14ac:dyDescent="0.2">
      <c r="B56" s="50"/>
      <c r="C56" s="50"/>
      <c r="D56" s="50"/>
      <c r="E56" s="50"/>
      <c r="F56" s="50"/>
      <c r="G56" s="50"/>
      <c r="H56" s="50"/>
      <c r="I56" s="50"/>
      <c r="J56" s="5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</row>
    <row r="57" spans="2:35" x14ac:dyDescent="0.2">
      <c r="B57" s="50"/>
      <c r="C57" s="50"/>
      <c r="D57" s="50"/>
      <c r="E57" s="50"/>
      <c r="F57" s="50"/>
      <c r="G57" s="50"/>
      <c r="H57" s="50"/>
      <c r="I57" s="50"/>
      <c r="J57" s="5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</row>
    <row r="58" spans="2:35" x14ac:dyDescent="0.2">
      <c r="B58" s="50"/>
      <c r="C58" s="50"/>
      <c r="D58" s="50"/>
      <c r="E58" s="50"/>
      <c r="F58" s="50"/>
      <c r="G58" s="50"/>
      <c r="H58" s="50"/>
      <c r="I58" s="50"/>
      <c r="J58" s="5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</row>
    <row r="59" spans="2:35" x14ac:dyDescent="0.2">
      <c r="B59" s="50"/>
      <c r="C59" s="50"/>
      <c r="D59" s="50"/>
      <c r="E59" s="50"/>
      <c r="F59" s="50"/>
      <c r="G59" s="50"/>
      <c r="H59" s="50"/>
      <c r="I59" s="50"/>
      <c r="J59" s="5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</row>
    <row r="60" spans="2:35" x14ac:dyDescent="0.2">
      <c r="B60" s="50"/>
      <c r="C60" s="50"/>
      <c r="D60" s="50"/>
      <c r="E60" s="50"/>
      <c r="F60" s="50"/>
      <c r="G60" s="50"/>
      <c r="H60" s="50"/>
      <c r="I60" s="50"/>
      <c r="J60" s="5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</row>
    <row r="61" spans="2:35" x14ac:dyDescent="0.2">
      <c r="B61" s="50"/>
      <c r="C61" s="50"/>
      <c r="D61" s="50"/>
      <c r="E61" s="50"/>
      <c r="F61" s="50"/>
      <c r="G61" s="50"/>
      <c r="H61" s="50"/>
      <c r="I61" s="50"/>
      <c r="J61" s="5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</row>
    <row r="62" spans="2:35" x14ac:dyDescent="0.2">
      <c r="B62" s="50"/>
      <c r="C62" s="50"/>
      <c r="D62" s="50"/>
      <c r="E62" s="50"/>
      <c r="F62" s="50"/>
      <c r="G62" s="50"/>
      <c r="H62" s="50"/>
      <c r="I62" s="50"/>
      <c r="J62" s="5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</row>
    <row r="63" spans="2:35" x14ac:dyDescent="0.2">
      <c r="B63" s="50"/>
      <c r="C63" s="50"/>
      <c r="D63" s="50"/>
      <c r="E63" s="50"/>
      <c r="F63" s="50"/>
      <c r="G63" s="50"/>
      <c r="H63" s="50"/>
      <c r="I63" s="50"/>
      <c r="J63" s="5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</row>
    <row r="64" spans="2:35" x14ac:dyDescent="0.2">
      <c r="B64" s="50"/>
      <c r="C64" s="50"/>
      <c r="D64" s="50"/>
      <c r="E64" s="50"/>
      <c r="F64" s="50"/>
      <c r="G64" s="50"/>
      <c r="H64" s="50"/>
      <c r="I64" s="50"/>
      <c r="J64" s="5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</row>
    <row r="65" spans="2:34" x14ac:dyDescent="0.2">
      <c r="B65" s="50"/>
      <c r="C65" s="50"/>
      <c r="D65" s="50"/>
      <c r="E65" s="50"/>
      <c r="F65" s="50"/>
      <c r="G65" s="50"/>
      <c r="H65" s="50"/>
      <c r="I65" s="50"/>
      <c r="J65" s="5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</row>
    <row r="66" spans="2:34" x14ac:dyDescent="0.2">
      <c r="B66" s="50"/>
      <c r="C66" s="50"/>
      <c r="D66" s="50"/>
      <c r="E66" s="50"/>
      <c r="F66" s="50"/>
      <c r="G66" s="50"/>
      <c r="H66" s="50"/>
      <c r="I66" s="50"/>
      <c r="J66" s="5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</row>
    <row r="67" spans="2:34" x14ac:dyDescent="0.2">
      <c r="B67" s="50"/>
      <c r="C67" s="50"/>
      <c r="D67" s="50"/>
      <c r="E67" s="50"/>
      <c r="F67" s="50"/>
      <c r="G67" s="50"/>
      <c r="H67" s="50"/>
      <c r="I67" s="50"/>
      <c r="J67" s="5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</row>
    <row r="68" spans="2:34" x14ac:dyDescent="0.2">
      <c r="B68" s="50"/>
      <c r="C68" s="50"/>
      <c r="D68" s="50"/>
      <c r="E68" s="50"/>
      <c r="F68" s="50"/>
      <c r="G68" s="50"/>
      <c r="H68" s="50"/>
      <c r="I68" s="50"/>
      <c r="J68" s="5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</row>
    <row r="69" spans="2:34" x14ac:dyDescent="0.2">
      <c r="B69" s="50"/>
      <c r="C69" s="50"/>
      <c r="D69" s="50"/>
      <c r="E69" s="50"/>
      <c r="F69" s="50"/>
      <c r="G69" s="50"/>
      <c r="H69" s="50"/>
      <c r="I69" s="50"/>
      <c r="J69" s="5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</row>
    <row r="70" spans="2:34" x14ac:dyDescent="0.2">
      <c r="B70" s="50"/>
      <c r="C70" s="50"/>
      <c r="D70" s="50"/>
      <c r="E70" s="50"/>
      <c r="F70" s="50"/>
      <c r="G70" s="50"/>
      <c r="H70" s="50"/>
      <c r="I70" s="50"/>
      <c r="J70" s="5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</row>
    <row r="71" spans="2:34" x14ac:dyDescent="0.2">
      <c r="B71" s="50"/>
      <c r="C71" s="50"/>
      <c r="D71" s="50"/>
      <c r="E71" s="50"/>
      <c r="F71" s="50"/>
      <c r="G71" s="50"/>
      <c r="H71" s="50"/>
      <c r="I71" s="50"/>
      <c r="J71" s="5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</row>
    <row r="72" spans="2:34" x14ac:dyDescent="0.2">
      <c r="B72" s="50"/>
      <c r="C72" s="50"/>
      <c r="D72" s="50"/>
      <c r="E72" s="50"/>
      <c r="F72" s="50"/>
      <c r="G72" s="50"/>
      <c r="H72" s="50"/>
      <c r="I72" s="50"/>
      <c r="J72" s="5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</row>
    <row r="73" spans="2:34" x14ac:dyDescent="0.2">
      <c r="B73" s="50"/>
      <c r="C73" s="50"/>
      <c r="D73" s="50"/>
      <c r="E73" s="50"/>
      <c r="F73" s="50"/>
      <c r="G73" s="50"/>
      <c r="H73" s="50"/>
      <c r="I73" s="50"/>
      <c r="J73" s="59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</row>
    <row r="74" spans="2:34" x14ac:dyDescent="0.2">
      <c r="B74" s="50"/>
      <c r="C74" s="50"/>
      <c r="D74" s="50"/>
      <c r="E74" s="50"/>
      <c r="F74" s="50"/>
      <c r="G74" s="50"/>
      <c r="H74" s="50"/>
      <c r="I74" s="50"/>
      <c r="J74" s="59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</row>
    <row r="75" spans="2:34" x14ac:dyDescent="0.2">
      <c r="B75" s="50"/>
      <c r="C75" s="50"/>
      <c r="D75" s="50"/>
      <c r="E75" s="50"/>
      <c r="F75" s="50"/>
      <c r="G75" s="50"/>
      <c r="H75" s="50"/>
      <c r="I75" s="50"/>
      <c r="J75" s="5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</row>
    <row r="76" spans="2:34" x14ac:dyDescent="0.2">
      <c r="B76" s="50"/>
      <c r="C76" s="50"/>
      <c r="D76" s="50"/>
      <c r="E76" s="50"/>
      <c r="F76" s="50"/>
      <c r="G76" s="50"/>
      <c r="H76" s="50"/>
      <c r="I76" s="50"/>
      <c r="J76" s="59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</row>
    <row r="77" spans="2:34" x14ac:dyDescent="0.2">
      <c r="B77" s="50"/>
      <c r="C77" s="50"/>
      <c r="D77" s="50"/>
      <c r="E77" s="50"/>
      <c r="F77" s="50"/>
      <c r="G77" s="50"/>
      <c r="H77" s="50"/>
      <c r="I77" s="50"/>
      <c r="J77" s="59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</row>
    <row r="78" spans="2:34" x14ac:dyDescent="0.2">
      <c r="B78" s="50"/>
      <c r="C78" s="50"/>
      <c r="D78" s="50"/>
      <c r="E78" s="50"/>
      <c r="F78" s="50"/>
      <c r="G78" s="50"/>
      <c r="H78" s="50"/>
      <c r="I78" s="50"/>
      <c r="J78" s="59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</row>
    <row r="79" spans="2:34" x14ac:dyDescent="0.2">
      <c r="B79" s="50"/>
      <c r="C79" s="50"/>
      <c r="D79" s="50"/>
      <c r="E79" s="50"/>
      <c r="F79" s="50"/>
      <c r="G79" s="50"/>
      <c r="H79" s="50"/>
      <c r="I79" s="50"/>
      <c r="J79" s="59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</row>
    <row r="80" spans="2:34" x14ac:dyDescent="0.2">
      <c r="B80" s="50"/>
      <c r="C80" s="50"/>
      <c r="D80" s="50"/>
      <c r="E80" s="50"/>
      <c r="F80" s="50"/>
      <c r="G80" s="50"/>
      <c r="H80" s="50"/>
      <c r="I80" s="50"/>
      <c r="J80" s="59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</row>
    <row r="81" spans="2:34" x14ac:dyDescent="0.2">
      <c r="B81" s="50"/>
      <c r="C81" s="50"/>
      <c r="D81" s="50"/>
      <c r="E81" s="50"/>
      <c r="F81" s="50"/>
      <c r="G81" s="50"/>
      <c r="H81" s="50"/>
      <c r="I81" s="50"/>
      <c r="J81" s="5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</row>
    <row r="82" spans="2:34" x14ac:dyDescent="0.2">
      <c r="B82" s="50"/>
      <c r="C82" s="50"/>
      <c r="D82" s="50"/>
      <c r="E82" s="50"/>
      <c r="F82" s="50"/>
      <c r="G82" s="50"/>
      <c r="H82" s="50"/>
      <c r="I82" s="50"/>
      <c r="J82" s="5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</row>
    <row r="83" spans="2:34" x14ac:dyDescent="0.2">
      <c r="B83" s="50"/>
      <c r="C83" s="50"/>
      <c r="D83" s="50"/>
      <c r="E83" s="50"/>
      <c r="F83" s="50"/>
      <c r="G83" s="50"/>
      <c r="H83" s="50"/>
      <c r="I83" s="50"/>
      <c r="J83" s="5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</row>
    <row r="84" spans="2:34" x14ac:dyDescent="0.2">
      <c r="B84" s="50"/>
      <c r="C84" s="50"/>
      <c r="D84" s="50"/>
      <c r="E84" s="50"/>
      <c r="F84" s="50"/>
      <c r="G84" s="50"/>
      <c r="H84" s="50"/>
      <c r="I84" s="50"/>
      <c r="J84" s="5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</row>
    <row r="85" spans="2:34" x14ac:dyDescent="0.2">
      <c r="B85" s="50"/>
      <c r="C85" s="50"/>
      <c r="D85" s="50"/>
      <c r="E85" s="50"/>
      <c r="F85" s="50"/>
      <c r="G85" s="50"/>
      <c r="H85" s="50"/>
      <c r="I85" s="50"/>
      <c r="J85" s="5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</row>
    <row r="86" spans="2:34" x14ac:dyDescent="0.2">
      <c r="B86" s="50"/>
      <c r="C86" s="50"/>
      <c r="D86" s="50"/>
      <c r="E86" s="50"/>
      <c r="F86" s="50"/>
      <c r="G86" s="50"/>
      <c r="H86" s="50"/>
      <c r="I86" s="50"/>
      <c r="J86" s="59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</row>
    <row r="87" spans="2:34" x14ac:dyDescent="0.2">
      <c r="B87" s="50"/>
      <c r="C87" s="50"/>
      <c r="D87" s="50"/>
      <c r="E87" s="50"/>
      <c r="F87" s="50"/>
      <c r="G87" s="50"/>
      <c r="H87" s="50"/>
      <c r="I87" s="50"/>
      <c r="J87" s="5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</row>
    <row r="88" spans="2:34" x14ac:dyDescent="0.2">
      <c r="B88" s="50"/>
      <c r="C88" s="50"/>
      <c r="D88" s="50"/>
      <c r="E88" s="50"/>
      <c r="F88" s="50"/>
      <c r="G88" s="50"/>
      <c r="H88" s="50"/>
      <c r="I88" s="50"/>
      <c r="J88" s="5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</row>
    <row r="89" spans="2:34" x14ac:dyDescent="0.2">
      <c r="B89" s="50"/>
      <c r="C89" s="50"/>
      <c r="D89" s="50"/>
      <c r="E89" s="50"/>
      <c r="F89" s="50"/>
      <c r="G89" s="50"/>
      <c r="H89" s="50"/>
      <c r="I89" s="50"/>
      <c r="J89" s="5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</row>
    <row r="90" spans="2:34" x14ac:dyDescent="0.2">
      <c r="B90" s="50"/>
      <c r="C90" s="50"/>
      <c r="D90" s="50"/>
      <c r="E90" s="50"/>
      <c r="F90" s="50"/>
      <c r="G90" s="50"/>
      <c r="H90" s="50"/>
      <c r="I90" s="50"/>
      <c r="J90" s="59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</row>
    <row r="91" spans="2:34" x14ac:dyDescent="0.2">
      <c r="B91" s="50"/>
      <c r="C91" s="50"/>
      <c r="D91" s="50"/>
      <c r="E91" s="50"/>
      <c r="F91" s="50"/>
      <c r="G91" s="50"/>
      <c r="H91" s="50"/>
      <c r="I91" s="50"/>
      <c r="J91" s="59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</row>
    <row r="92" spans="2:34" x14ac:dyDescent="0.2">
      <c r="B92" s="50"/>
      <c r="C92" s="50"/>
      <c r="D92" s="50"/>
      <c r="E92" s="50"/>
      <c r="F92" s="50"/>
      <c r="G92" s="50"/>
      <c r="H92" s="50"/>
      <c r="I92" s="50"/>
      <c r="J92" s="59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</row>
    <row r="93" spans="2:34" x14ac:dyDescent="0.2">
      <c r="B93" s="50"/>
      <c r="C93" s="50"/>
      <c r="D93" s="50"/>
      <c r="E93" s="50"/>
      <c r="F93" s="50"/>
      <c r="G93" s="50"/>
      <c r="H93" s="50"/>
      <c r="I93" s="50"/>
      <c r="J93" s="5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</row>
    <row r="94" spans="2:34" x14ac:dyDescent="0.2">
      <c r="B94" s="50"/>
      <c r="C94" s="50"/>
      <c r="D94" s="50"/>
      <c r="E94" s="50"/>
      <c r="F94" s="50"/>
      <c r="G94" s="50"/>
      <c r="H94" s="50"/>
      <c r="I94" s="50"/>
      <c r="J94" s="59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</row>
    <row r="95" spans="2:34" x14ac:dyDescent="0.2">
      <c r="B95" s="50"/>
      <c r="C95" s="50"/>
      <c r="D95" s="50"/>
      <c r="E95" s="50"/>
      <c r="F95" s="50"/>
      <c r="G95" s="50"/>
      <c r="H95" s="50"/>
      <c r="I95" s="50"/>
      <c r="J95" s="59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</row>
    <row r="96" spans="2:34" x14ac:dyDescent="0.2">
      <c r="B96" s="50"/>
      <c r="C96" s="50"/>
      <c r="D96" s="50"/>
      <c r="E96" s="50"/>
      <c r="F96" s="50"/>
      <c r="G96" s="50"/>
      <c r="H96" s="50"/>
      <c r="I96" s="50"/>
      <c r="J96" s="5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</row>
    <row r="97" spans="2:34" x14ac:dyDescent="0.2">
      <c r="B97" s="50"/>
      <c r="C97" s="50"/>
      <c r="D97" s="50"/>
      <c r="E97" s="50"/>
      <c r="F97" s="50"/>
      <c r="G97" s="50"/>
      <c r="H97" s="50"/>
      <c r="I97" s="50"/>
      <c r="J97" s="5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</row>
    <row r="98" spans="2:34" x14ac:dyDescent="0.2">
      <c r="B98" s="50"/>
      <c r="C98" s="50"/>
      <c r="D98" s="50"/>
      <c r="E98" s="50"/>
      <c r="F98" s="50"/>
      <c r="G98" s="50"/>
      <c r="H98" s="50"/>
      <c r="I98" s="50"/>
      <c r="J98" s="5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</row>
    <row r="99" spans="2:34" x14ac:dyDescent="0.2">
      <c r="B99" s="50"/>
      <c r="C99" s="50"/>
      <c r="D99" s="50"/>
      <c r="E99" s="50"/>
      <c r="F99" s="50"/>
      <c r="G99" s="50"/>
      <c r="H99" s="50"/>
      <c r="I99" s="50"/>
      <c r="J99" s="59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</row>
    <row r="100" spans="2:34" x14ac:dyDescent="0.2">
      <c r="B100" s="50"/>
      <c r="C100" s="50"/>
      <c r="D100" s="50"/>
      <c r="E100" s="50"/>
      <c r="F100" s="50"/>
      <c r="G100" s="50"/>
      <c r="H100" s="50"/>
      <c r="I100" s="50"/>
      <c r="J100" s="59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</row>
    <row r="101" spans="2:34" x14ac:dyDescent="0.2">
      <c r="B101" s="50"/>
      <c r="C101" s="50"/>
      <c r="D101" s="50"/>
      <c r="E101" s="50"/>
      <c r="F101" s="50"/>
      <c r="G101" s="50"/>
      <c r="H101" s="50"/>
      <c r="I101" s="50"/>
      <c r="J101" s="5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</row>
    <row r="102" spans="2:34" x14ac:dyDescent="0.2">
      <c r="B102" s="50"/>
      <c r="C102" s="50"/>
      <c r="D102" s="50"/>
      <c r="E102" s="50"/>
      <c r="F102" s="50"/>
      <c r="G102" s="50"/>
      <c r="H102" s="50"/>
      <c r="I102" s="50"/>
      <c r="J102" s="59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</row>
    <row r="103" spans="2:34" x14ac:dyDescent="0.2">
      <c r="B103" s="50"/>
      <c r="C103" s="50"/>
      <c r="D103" s="50"/>
      <c r="E103" s="50"/>
      <c r="F103" s="50"/>
      <c r="G103" s="50"/>
      <c r="H103" s="50"/>
      <c r="I103" s="50"/>
      <c r="J103" s="59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</row>
    <row r="104" spans="2:34" x14ac:dyDescent="0.2">
      <c r="B104" s="50"/>
      <c r="C104" s="50"/>
      <c r="D104" s="50"/>
      <c r="E104" s="50"/>
      <c r="F104" s="50"/>
      <c r="G104" s="50"/>
      <c r="H104" s="50"/>
      <c r="I104" s="50"/>
      <c r="J104" s="59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</row>
    <row r="105" spans="2:34" x14ac:dyDescent="0.2">
      <c r="B105" s="50"/>
      <c r="C105" s="50"/>
      <c r="D105" s="50"/>
      <c r="E105" s="50"/>
      <c r="F105" s="50"/>
      <c r="G105" s="50"/>
      <c r="H105" s="50"/>
      <c r="I105" s="50"/>
      <c r="J105" s="5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</row>
    <row r="106" spans="2:34" x14ac:dyDescent="0.2">
      <c r="B106" s="50"/>
      <c r="C106" s="50"/>
      <c r="D106" s="50"/>
      <c r="E106" s="50"/>
      <c r="F106" s="50"/>
      <c r="G106" s="50"/>
      <c r="H106" s="50"/>
      <c r="I106" s="50"/>
      <c r="J106" s="5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</row>
    <row r="107" spans="2:34" x14ac:dyDescent="0.2">
      <c r="B107" s="50"/>
      <c r="C107" s="50"/>
      <c r="D107" s="50"/>
      <c r="E107" s="50"/>
      <c r="F107" s="50"/>
      <c r="G107" s="50"/>
      <c r="H107" s="50"/>
      <c r="I107" s="50"/>
      <c r="J107" s="5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</row>
    <row r="108" spans="2:34" x14ac:dyDescent="0.2">
      <c r="B108" s="50"/>
      <c r="C108" s="50"/>
      <c r="D108" s="50"/>
      <c r="E108" s="50"/>
      <c r="F108" s="50"/>
      <c r="G108" s="50"/>
      <c r="H108" s="50"/>
      <c r="I108" s="50"/>
      <c r="J108" s="5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</row>
    <row r="109" spans="2:34" x14ac:dyDescent="0.2">
      <c r="B109" s="50"/>
      <c r="C109" s="50"/>
      <c r="D109" s="50"/>
      <c r="E109" s="50"/>
      <c r="F109" s="50"/>
      <c r="G109" s="50"/>
      <c r="H109" s="50"/>
      <c r="I109" s="50"/>
      <c r="J109" s="59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</row>
    <row r="110" spans="2:34" x14ac:dyDescent="0.2">
      <c r="B110" s="50"/>
      <c r="C110" s="50"/>
      <c r="D110" s="50"/>
      <c r="E110" s="50"/>
      <c r="F110" s="50"/>
      <c r="G110" s="50"/>
      <c r="H110" s="50"/>
      <c r="I110" s="50"/>
      <c r="J110" s="59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</row>
    <row r="111" spans="2:34" x14ac:dyDescent="0.2">
      <c r="B111" s="50"/>
      <c r="C111" s="50"/>
      <c r="D111" s="50"/>
      <c r="E111" s="50"/>
      <c r="F111" s="50"/>
      <c r="G111" s="50"/>
      <c r="H111" s="50"/>
      <c r="I111" s="50"/>
      <c r="J111" s="5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</row>
    <row r="112" spans="2:34" x14ac:dyDescent="0.2">
      <c r="B112" s="50"/>
      <c r="C112" s="50"/>
      <c r="D112" s="50"/>
      <c r="E112" s="50"/>
      <c r="F112" s="50"/>
      <c r="G112" s="50"/>
      <c r="H112" s="50"/>
      <c r="I112" s="50"/>
      <c r="J112" s="59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</row>
    <row r="113" spans="2:34" x14ac:dyDescent="0.2">
      <c r="B113" s="50"/>
      <c r="C113" s="50"/>
      <c r="D113" s="50"/>
      <c r="E113" s="50"/>
      <c r="F113" s="50"/>
      <c r="G113" s="50"/>
      <c r="H113" s="50"/>
      <c r="I113" s="50"/>
      <c r="J113" s="59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</row>
    <row r="114" spans="2:34" x14ac:dyDescent="0.2">
      <c r="B114" s="50"/>
      <c r="C114" s="50"/>
      <c r="D114" s="50"/>
      <c r="E114" s="50"/>
      <c r="F114" s="50"/>
      <c r="G114" s="50"/>
      <c r="H114" s="50"/>
      <c r="I114" s="50"/>
      <c r="J114" s="59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</row>
    <row r="115" spans="2:34" x14ac:dyDescent="0.2">
      <c r="B115" s="50"/>
      <c r="C115" s="50"/>
      <c r="D115" s="50"/>
      <c r="E115" s="50"/>
      <c r="F115" s="50"/>
      <c r="G115" s="50"/>
      <c r="H115" s="50"/>
      <c r="I115" s="50"/>
      <c r="J115" s="59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</row>
    <row r="116" spans="2:34" x14ac:dyDescent="0.2">
      <c r="B116" s="50"/>
      <c r="C116" s="50"/>
      <c r="D116" s="50"/>
      <c r="E116" s="50"/>
      <c r="F116" s="50"/>
      <c r="G116" s="50"/>
      <c r="H116" s="50"/>
      <c r="I116" s="50"/>
      <c r="J116" s="5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</row>
    <row r="117" spans="2:34" x14ac:dyDescent="0.2">
      <c r="B117" s="50"/>
      <c r="C117" s="50"/>
      <c r="D117" s="50"/>
      <c r="E117" s="50"/>
      <c r="F117" s="50"/>
      <c r="G117" s="50"/>
      <c r="H117" s="50"/>
      <c r="I117" s="50"/>
      <c r="J117" s="59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</row>
    <row r="118" spans="2:34" x14ac:dyDescent="0.2">
      <c r="B118" s="50"/>
      <c r="C118" s="50"/>
      <c r="D118" s="50"/>
      <c r="E118" s="50"/>
      <c r="F118" s="50"/>
      <c r="G118" s="50"/>
      <c r="H118" s="50"/>
      <c r="I118" s="50"/>
      <c r="J118" s="59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</row>
    <row r="119" spans="2:34" x14ac:dyDescent="0.2">
      <c r="B119" s="50"/>
      <c r="C119" s="50"/>
      <c r="D119" s="50"/>
      <c r="E119" s="50"/>
      <c r="F119" s="50"/>
      <c r="G119" s="50"/>
      <c r="H119" s="50"/>
      <c r="I119" s="50"/>
      <c r="J119" s="5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</row>
    <row r="120" spans="2:34" x14ac:dyDescent="0.2">
      <c r="B120" s="50"/>
      <c r="C120" s="50"/>
      <c r="D120" s="50"/>
      <c r="E120" s="50"/>
      <c r="F120" s="50"/>
      <c r="G120" s="50"/>
      <c r="H120" s="50"/>
      <c r="I120" s="50"/>
      <c r="J120" s="59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</row>
    <row r="121" spans="2:34" x14ac:dyDescent="0.2">
      <c r="B121" s="50"/>
      <c r="C121" s="50"/>
      <c r="D121" s="50"/>
      <c r="E121" s="50"/>
      <c r="F121" s="50"/>
      <c r="G121" s="50"/>
      <c r="H121" s="50"/>
      <c r="I121" s="50"/>
      <c r="J121" s="59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</row>
    <row r="122" spans="2:34" x14ac:dyDescent="0.2">
      <c r="B122" s="50"/>
      <c r="C122" s="50"/>
      <c r="D122" s="50"/>
      <c r="E122" s="50"/>
      <c r="F122" s="50"/>
      <c r="G122" s="50"/>
      <c r="H122" s="50"/>
      <c r="I122" s="50"/>
      <c r="J122" s="5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</row>
    <row r="123" spans="2:34" x14ac:dyDescent="0.2">
      <c r="B123" s="50"/>
      <c r="C123" s="50"/>
      <c r="D123" s="50"/>
      <c r="E123" s="50"/>
      <c r="F123" s="50"/>
      <c r="G123" s="50"/>
      <c r="H123" s="50"/>
      <c r="I123" s="50"/>
      <c r="J123" s="5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</row>
    <row r="124" spans="2:34" x14ac:dyDescent="0.2">
      <c r="B124" s="50"/>
      <c r="C124" s="50"/>
      <c r="D124" s="50"/>
      <c r="E124" s="50"/>
      <c r="F124" s="50"/>
      <c r="G124" s="50"/>
      <c r="H124" s="50"/>
      <c r="I124" s="50"/>
      <c r="J124" s="59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</row>
    <row r="125" spans="2:34" x14ac:dyDescent="0.2">
      <c r="B125" s="50"/>
      <c r="C125" s="50"/>
      <c r="D125" s="50"/>
      <c r="E125" s="50"/>
      <c r="F125" s="50"/>
      <c r="G125" s="50"/>
      <c r="H125" s="50"/>
      <c r="I125" s="50"/>
      <c r="J125" s="59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</row>
    <row r="126" spans="2:34" x14ac:dyDescent="0.2">
      <c r="B126" s="50"/>
      <c r="C126" s="50"/>
      <c r="D126" s="50"/>
      <c r="E126" s="50"/>
      <c r="F126" s="50"/>
      <c r="G126" s="50"/>
      <c r="H126" s="50"/>
      <c r="I126" s="50"/>
      <c r="J126" s="59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</row>
    <row r="127" spans="2:34" x14ac:dyDescent="0.2">
      <c r="B127" s="50"/>
      <c r="C127" s="50"/>
      <c r="D127" s="50"/>
      <c r="E127" s="50"/>
      <c r="F127" s="50"/>
      <c r="G127" s="50"/>
      <c r="H127" s="50"/>
      <c r="I127" s="50"/>
      <c r="J127" s="59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</row>
    <row r="128" spans="2:34" x14ac:dyDescent="0.2">
      <c r="B128" s="50"/>
      <c r="C128" s="50"/>
      <c r="D128" s="50"/>
      <c r="E128" s="50"/>
      <c r="F128" s="50"/>
      <c r="G128" s="50"/>
      <c r="H128" s="50"/>
      <c r="I128" s="50"/>
      <c r="J128" s="59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</row>
    <row r="129" spans="2:34" x14ac:dyDescent="0.2">
      <c r="B129" s="50"/>
      <c r="C129" s="50"/>
      <c r="D129" s="50"/>
      <c r="E129" s="50"/>
      <c r="F129" s="50"/>
      <c r="G129" s="50"/>
      <c r="H129" s="50"/>
      <c r="I129" s="50"/>
      <c r="J129" s="5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</row>
    <row r="130" spans="2:34" x14ac:dyDescent="0.2">
      <c r="B130" s="50"/>
      <c r="C130" s="50"/>
      <c r="D130" s="50"/>
      <c r="E130" s="50"/>
      <c r="F130" s="50"/>
      <c r="G130" s="50"/>
      <c r="H130" s="50"/>
      <c r="I130" s="50"/>
      <c r="J130" s="59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</row>
    <row r="131" spans="2:34" x14ac:dyDescent="0.2">
      <c r="B131" s="50"/>
      <c r="C131" s="50"/>
      <c r="D131" s="50"/>
      <c r="E131" s="50"/>
      <c r="F131" s="50"/>
      <c r="G131" s="50"/>
      <c r="H131" s="50"/>
      <c r="I131" s="50"/>
      <c r="J131" s="5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</row>
    <row r="132" spans="2:34" x14ac:dyDescent="0.2">
      <c r="B132" s="50"/>
      <c r="C132" s="50"/>
      <c r="D132" s="50"/>
      <c r="E132" s="50"/>
      <c r="F132" s="50"/>
      <c r="G132" s="50"/>
      <c r="H132" s="50"/>
      <c r="I132" s="50"/>
      <c r="J132" s="59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</row>
    <row r="133" spans="2:34" x14ac:dyDescent="0.2">
      <c r="B133" s="50"/>
      <c r="C133" s="50"/>
      <c r="D133" s="50"/>
      <c r="E133" s="50"/>
      <c r="F133" s="50"/>
      <c r="G133" s="50"/>
      <c r="H133" s="50"/>
      <c r="I133" s="50"/>
      <c r="J133" s="59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</row>
    <row r="134" spans="2:34" x14ac:dyDescent="0.2">
      <c r="B134" s="50"/>
      <c r="C134" s="50"/>
      <c r="D134" s="50"/>
      <c r="E134" s="50"/>
      <c r="F134" s="50"/>
      <c r="G134" s="50"/>
      <c r="H134" s="50"/>
      <c r="I134" s="50"/>
      <c r="J134" s="59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</row>
    <row r="135" spans="2:34" x14ac:dyDescent="0.2">
      <c r="B135" s="50"/>
      <c r="C135" s="50"/>
      <c r="D135" s="50"/>
      <c r="E135" s="50"/>
      <c r="F135" s="50"/>
      <c r="G135" s="50"/>
      <c r="H135" s="50"/>
      <c r="I135" s="50"/>
      <c r="J135" s="59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</row>
    <row r="136" spans="2:34" x14ac:dyDescent="0.2">
      <c r="B136" s="50"/>
      <c r="C136" s="50"/>
      <c r="D136" s="50"/>
      <c r="E136" s="50"/>
      <c r="F136" s="50"/>
      <c r="G136" s="50"/>
      <c r="H136" s="50"/>
      <c r="I136" s="50"/>
      <c r="J136" s="59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</row>
    <row r="137" spans="2:34" x14ac:dyDescent="0.2">
      <c r="B137" s="50"/>
      <c r="C137" s="50"/>
      <c r="D137" s="50"/>
      <c r="E137" s="50"/>
      <c r="F137" s="50"/>
      <c r="G137" s="50"/>
      <c r="H137" s="50"/>
      <c r="I137" s="50"/>
      <c r="J137" s="59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</row>
    <row r="138" spans="2:34" x14ac:dyDescent="0.2">
      <c r="B138" s="50"/>
      <c r="C138" s="50"/>
      <c r="D138" s="50"/>
      <c r="E138" s="50"/>
      <c r="F138" s="50"/>
      <c r="G138" s="50"/>
      <c r="H138" s="50"/>
      <c r="I138" s="50"/>
      <c r="J138" s="59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</row>
    <row r="139" spans="2:34" x14ac:dyDescent="0.2">
      <c r="B139" s="50"/>
      <c r="C139" s="50"/>
      <c r="D139" s="50"/>
      <c r="E139" s="50"/>
      <c r="F139" s="50"/>
      <c r="G139" s="50"/>
      <c r="H139" s="50"/>
      <c r="I139" s="50"/>
      <c r="J139" s="59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</row>
    <row r="140" spans="2:34" x14ac:dyDescent="0.2">
      <c r="B140" s="50"/>
      <c r="C140" s="50"/>
      <c r="D140" s="50"/>
      <c r="E140" s="50"/>
      <c r="F140" s="50"/>
      <c r="G140" s="50"/>
      <c r="H140" s="50"/>
      <c r="I140" s="50"/>
      <c r="J140" s="59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</row>
    <row r="141" spans="2:34" x14ac:dyDescent="0.2">
      <c r="B141" s="50"/>
      <c r="C141" s="50"/>
      <c r="D141" s="50"/>
      <c r="E141" s="50"/>
      <c r="F141" s="50"/>
      <c r="G141" s="50"/>
      <c r="H141" s="50"/>
      <c r="I141" s="50"/>
      <c r="J141" s="59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</row>
    <row r="142" spans="2:34" x14ac:dyDescent="0.2">
      <c r="B142" s="50"/>
      <c r="C142" s="50"/>
      <c r="D142" s="50"/>
      <c r="E142" s="50"/>
      <c r="F142" s="50"/>
      <c r="G142" s="50"/>
      <c r="H142" s="50"/>
      <c r="I142" s="50"/>
      <c r="J142" s="59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</row>
    <row r="143" spans="2:34" x14ac:dyDescent="0.2">
      <c r="B143" s="50"/>
      <c r="C143" s="50"/>
      <c r="D143" s="50"/>
      <c r="E143" s="50"/>
      <c r="F143" s="50"/>
      <c r="G143" s="50"/>
      <c r="H143" s="50"/>
      <c r="I143" s="50"/>
      <c r="J143" s="59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</row>
    <row r="144" spans="2:34" x14ac:dyDescent="0.2">
      <c r="B144" s="50"/>
      <c r="C144" s="50"/>
      <c r="D144" s="50"/>
      <c r="E144" s="50"/>
      <c r="F144" s="50"/>
      <c r="G144" s="50"/>
      <c r="H144" s="50"/>
      <c r="I144" s="50"/>
      <c r="J144" s="59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</row>
    <row r="145" spans="2:34" x14ac:dyDescent="0.2">
      <c r="B145" s="50"/>
      <c r="C145" s="50"/>
      <c r="D145" s="50"/>
      <c r="E145" s="50"/>
      <c r="F145" s="50"/>
      <c r="G145" s="50"/>
      <c r="H145" s="50"/>
      <c r="I145" s="50"/>
      <c r="J145" s="59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</row>
  </sheetData>
  <sheetProtection selectLockedCells="1"/>
  <mergeCells count="8">
    <mergeCell ref="B3:K3"/>
    <mergeCell ref="O1:R1"/>
    <mergeCell ref="M1:N1"/>
    <mergeCell ref="M3:U3"/>
    <mergeCell ref="I1:K2"/>
    <mergeCell ref="S1:U2"/>
    <mergeCell ref="E1:H1"/>
    <mergeCell ref="C1:D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  <pageSetUpPr fitToPage="1"/>
  </sheetPr>
  <dimension ref="A1:S53"/>
  <sheetViews>
    <sheetView showGridLines="0" zoomScaleNormal="100" workbookViewId="0">
      <selection activeCell="H29" sqref="H29"/>
    </sheetView>
  </sheetViews>
  <sheetFormatPr baseColWidth="10" defaultColWidth="11.42578125" defaultRowHeight="12.75" x14ac:dyDescent="0.2"/>
  <cols>
    <col min="1" max="1" width="18" style="14" bestFit="1" customWidth="1"/>
    <col min="2" max="2" width="9.5703125" style="14" customWidth="1"/>
    <col min="3" max="4" width="18.5703125" style="14" customWidth="1"/>
    <col min="5" max="5" width="23.85546875" style="14" customWidth="1"/>
    <col min="6" max="6" width="21.7109375" style="14" customWidth="1"/>
    <col min="7" max="7" width="18.5703125" style="14" customWidth="1"/>
    <col min="8" max="8" width="11.42578125" style="14"/>
    <col min="9" max="9" width="42.85546875" style="14" customWidth="1"/>
    <col min="10" max="16384" width="11.42578125" style="14"/>
  </cols>
  <sheetData>
    <row r="1" spans="1:19" ht="15.95" customHeight="1" x14ac:dyDescent="0.2">
      <c r="A1" s="57" t="s">
        <v>18</v>
      </c>
      <c r="B1" s="102" t="s">
        <v>36</v>
      </c>
      <c r="C1" s="103"/>
      <c r="D1" s="103"/>
      <c r="E1" s="103"/>
      <c r="F1" s="103"/>
      <c r="G1" s="103"/>
    </row>
    <row r="2" spans="1:19" ht="15.95" customHeight="1" x14ac:dyDescent="0.2">
      <c r="A2" s="57" t="s">
        <v>19</v>
      </c>
      <c r="B2" s="102" t="s">
        <v>37</v>
      </c>
      <c r="C2" s="103"/>
      <c r="D2" s="103"/>
      <c r="E2" s="103"/>
      <c r="F2" s="103"/>
      <c r="G2" s="103"/>
    </row>
    <row r="3" spans="1:19" ht="15.95" customHeight="1" x14ac:dyDescent="0.2">
      <c r="A3" s="57" t="s">
        <v>1</v>
      </c>
      <c r="B3" s="112"/>
      <c r="C3" s="113"/>
      <c r="D3" s="113"/>
      <c r="E3" s="113"/>
      <c r="F3" s="113"/>
      <c r="G3" s="113"/>
    </row>
    <row r="4" spans="1:19" x14ac:dyDescent="0.2">
      <c r="A4" s="57" t="s">
        <v>0</v>
      </c>
      <c r="B4" s="110" t="s">
        <v>47</v>
      </c>
      <c r="C4" s="111"/>
      <c r="D4" s="111"/>
      <c r="E4" s="111"/>
      <c r="F4" s="111"/>
      <c r="G4" s="103"/>
      <c r="S4" s="14" t="str">
        <f>"Quelle: "&amp;Daten!B4</f>
        <v>Quelle: Bundesministerium für Digitales und Verkehr, Verkehr in Zahlen 2024/2025, S. 229 sowie verschiedene Jahrgänge</v>
      </c>
    </row>
    <row r="5" spans="1:19" x14ac:dyDescent="0.2">
      <c r="A5" s="57" t="s">
        <v>16</v>
      </c>
      <c r="B5" s="107" t="s">
        <v>48</v>
      </c>
      <c r="C5" s="108"/>
      <c r="D5" s="108"/>
      <c r="E5" s="108"/>
      <c r="F5" s="108"/>
      <c r="G5" s="108"/>
      <c r="S5" s="14" t="str">
        <f>"Source: "&amp;Daten!B5</f>
        <v>Source: Federal Ministry for Digital and Transport, Verkehr in Zahlen 2024/2025, p. 229 and various years; in German only</v>
      </c>
    </row>
    <row r="6" spans="1:19" ht="51.75" customHeight="1" x14ac:dyDescent="0.2">
      <c r="A6" s="57" t="s">
        <v>20</v>
      </c>
      <c r="B6" s="107" t="s">
        <v>40</v>
      </c>
      <c r="C6" s="108"/>
      <c r="D6" s="108"/>
      <c r="E6" s="108"/>
      <c r="F6" s="108"/>
      <c r="G6" s="109"/>
      <c r="I6" s="76"/>
    </row>
    <row r="7" spans="1:19" ht="30" customHeight="1" x14ac:dyDescent="0.2">
      <c r="A7" s="57" t="s">
        <v>20</v>
      </c>
      <c r="B7" s="116" t="s">
        <v>38</v>
      </c>
      <c r="C7" s="115"/>
      <c r="D7" s="115"/>
      <c r="E7" s="115"/>
      <c r="F7" s="115"/>
      <c r="G7" s="117"/>
      <c r="I7" s="66"/>
    </row>
    <row r="8" spans="1:19" ht="49.5" customHeight="1" x14ac:dyDescent="0.2">
      <c r="A8" s="57" t="s">
        <v>21</v>
      </c>
      <c r="B8" s="107" t="s">
        <v>45</v>
      </c>
      <c r="C8" s="108"/>
      <c r="D8" s="108"/>
      <c r="E8" s="108"/>
      <c r="F8" s="108"/>
      <c r="G8" s="108"/>
      <c r="I8" s="76"/>
    </row>
    <row r="9" spans="1:19" ht="27" customHeight="1" x14ac:dyDescent="0.2">
      <c r="A9" s="57" t="s">
        <v>21</v>
      </c>
      <c r="B9" s="114" t="s">
        <v>39</v>
      </c>
      <c r="C9" s="115"/>
      <c r="D9" s="115"/>
      <c r="E9" s="115"/>
      <c r="F9" s="115"/>
      <c r="G9" s="115"/>
      <c r="I9" s="79"/>
    </row>
    <row r="10" spans="1:19" x14ac:dyDescent="0.2">
      <c r="A10" s="57" t="s">
        <v>22</v>
      </c>
      <c r="B10" s="104" t="s">
        <v>28</v>
      </c>
      <c r="C10" s="105"/>
      <c r="D10" s="105"/>
      <c r="E10" s="105"/>
      <c r="F10" s="105"/>
      <c r="G10" s="105"/>
    </row>
    <row r="11" spans="1:19" x14ac:dyDescent="0.2">
      <c r="A11" s="58" t="s">
        <v>23</v>
      </c>
      <c r="B11" s="106" t="s">
        <v>17</v>
      </c>
      <c r="C11" s="106"/>
      <c r="D11" s="106"/>
      <c r="E11" s="106"/>
      <c r="F11" s="106"/>
      <c r="G11" s="106"/>
    </row>
    <row r="13" spans="1:19" ht="30" customHeight="1" x14ac:dyDescent="0.2">
      <c r="A13" s="15"/>
      <c r="B13" s="34"/>
      <c r="C13" s="35" t="s">
        <v>31</v>
      </c>
      <c r="D13" s="35" t="s">
        <v>32</v>
      </c>
      <c r="E13" s="35" t="s">
        <v>41</v>
      </c>
      <c r="F13" s="35" t="s">
        <v>42</v>
      </c>
      <c r="G13" s="35"/>
      <c r="I13" s="16"/>
    </row>
    <row r="14" spans="1:19" ht="30" customHeight="1" x14ac:dyDescent="0.2">
      <c r="A14" s="13"/>
      <c r="B14" s="64"/>
      <c r="C14" s="65" t="s">
        <v>8</v>
      </c>
      <c r="D14" s="65" t="s">
        <v>7</v>
      </c>
      <c r="E14" s="65" t="s">
        <v>44</v>
      </c>
      <c r="F14" s="65" t="s">
        <v>43</v>
      </c>
      <c r="G14" s="65" t="s">
        <v>6</v>
      </c>
      <c r="H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1:19" ht="18" customHeight="1" x14ac:dyDescent="0.2">
      <c r="B15" s="18" t="s">
        <v>33</v>
      </c>
      <c r="C15" s="69">
        <v>3.3941093232271577</v>
      </c>
      <c r="D15" s="56">
        <v>2.6593508977170037</v>
      </c>
      <c r="E15" s="56">
        <v>7.1967972203347079</v>
      </c>
      <c r="F15" s="56">
        <v>6.243388837906565</v>
      </c>
      <c r="G15" s="56">
        <f t="shared" ref="G15:G27" si="0">SUM(C15:F15)</f>
        <v>19.493646279185434</v>
      </c>
    </row>
    <row r="16" spans="1:19" ht="18" customHeight="1" x14ac:dyDescent="0.2">
      <c r="B16" s="17">
        <v>2004</v>
      </c>
      <c r="C16" s="70">
        <v>3.3422087678029468</v>
      </c>
      <c r="D16" s="38">
        <v>2.6197041540998391</v>
      </c>
      <c r="E16" s="38">
        <v>7.1284191181857928</v>
      </c>
      <c r="F16" s="38">
        <v>6.2579139769560506</v>
      </c>
      <c r="G16" s="38">
        <f t="shared" si="0"/>
        <v>19.34824601704463</v>
      </c>
    </row>
    <row r="17" spans="2:7" ht="18" customHeight="1" x14ac:dyDescent="0.2">
      <c r="B17" s="18">
        <v>2005</v>
      </c>
      <c r="C17" s="69">
        <v>3.3382289177585087</v>
      </c>
      <c r="D17" s="56">
        <v>2.6181712439082858</v>
      </c>
      <c r="E17" s="56">
        <v>7.1366196927119265</v>
      </c>
      <c r="F17" s="56">
        <v>6.5639488239779205</v>
      </c>
      <c r="G17" s="56">
        <f t="shared" si="0"/>
        <v>19.656968678356641</v>
      </c>
    </row>
    <row r="18" spans="2:7" ht="18" customHeight="1" x14ac:dyDescent="0.2">
      <c r="B18" s="17">
        <v>2006</v>
      </c>
      <c r="C18" s="70">
        <v>3.2891356620744925</v>
      </c>
      <c r="D18" s="38">
        <v>2.594401019366595</v>
      </c>
      <c r="E18" s="38">
        <v>7.0042062573215587</v>
      </c>
      <c r="F18" s="38">
        <v>6.7646071533776801</v>
      </c>
      <c r="G18" s="38">
        <f t="shared" si="0"/>
        <v>19.652350092140324</v>
      </c>
    </row>
    <row r="19" spans="2:7" ht="18" customHeight="1" x14ac:dyDescent="0.2">
      <c r="B19" s="18">
        <v>2007</v>
      </c>
      <c r="C19" s="69">
        <v>3.2819686348690382</v>
      </c>
      <c r="D19" s="56">
        <v>2.590115852263609</v>
      </c>
      <c r="E19" s="56">
        <v>6.9390145216527293</v>
      </c>
      <c r="F19" s="56">
        <v>6.7527563141703064</v>
      </c>
      <c r="G19" s="56">
        <f t="shared" si="0"/>
        <v>19.563855322955682</v>
      </c>
    </row>
    <row r="20" spans="2:7" ht="18" customHeight="1" x14ac:dyDescent="0.2">
      <c r="B20" s="17">
        <v>2008</v>
      </c>
      <c r="C20" s="70">
        <v>2.9638588346248871</v>
      </c>
      <c r="D20" s="38">
        <v>2.7617505646394496</v>
      </c>
      <c r="E20" s="38">
        <v>6.7560816948258422</v>
      </c>
      <c r="F20" s="38">
        <v>6.9988999814260549</v>
      </c>
      <c r="G20" s="38">
        <f t="shared" si="0"/>
        <v>19.480591075516234</v>
      </c>
    </row>
    <row r="21" spans="2:7" ht="18" customHeight="1" x14ac:dyDescent="0.2">
      <c r="B21" s="18">
        <v>2009</v>
      </c>
      <c r="C21" s="69">
        <v>2.9392086570692624</v>
      </c>
      <c r="D21" s="56">
        <v>2.7536783347999703</v>
      </c>
      <c r="E21" s="56">
        <v>6.6310005222522479</v>
      </c>
      <c r="F21" s="56">
        <v>6.9165940378873332</v>
      </c>
      <c r="G21" s="56">
        <f t="shared" si="0"/>
        <v>19.240481552008813</v>
      </c>
    </row>
    <row r="22" spans="2:7" ht="18" customHeight="1" x14ac:dyDescent="0.2">
      <c r="B22" s="17">
        <v>2010</v>
      </c>
      <c r="C22" s="70">
        <v>2.9032217515367118</v>
      </c>
      <c r="D22" s="38">
        <v>2.7156738275112184</v>
      </c>
      <c r="E22" s="38">
        <v>6.546243803921076</v>
      </c>
      <c r="F22" s="38">
        <v>7.0363154123665979</v>
      </c>
      <c r="G22" s="38">
        <f t="shared" si="0"/>
        <v>19.201454795335604</v>
      </c>
    </row>
    <row r="23" spans="2:7" ht="18" customHeight="1" x14ac:dyDescent="0.2">
      <c r="B23" s="18">
        <v>2011</v>
      </c>
      <c r="C23" s="69">
        <v>2.87764269269899</v>
      </c>
      <c r="D23" s="56">
        <v>2.9219705219935195</v>
      </c>
      <c r="E23" s="56">
        <v>6.4744603999999999</v>
      </c>
      <c r="F23" s="56">
        <v>7.0920360721877014</v>
      </c>
      <c r="G23" s="56">
        <f t="shared" si="0"/>
        <v>19.366109686880211</v>
      </c>
    </row>
    <row r="24" spans="2:7" ht="18" customHeight="1" x14ac:dyDescent="0.2">
      <c r="B24" s="17">
        <v>2012</v>
      </c>
      <c r="C24" s="70">
        <v>2.8668279024092458</v>
      </c>
      <c r="D24" s="38">
        <v>2.9271254254832089</v>
      </c>
      <c r="E24" s="38">
        <v>6.3049478803803289</v>
      </c>
      <c r="F24" s="38">
        <v>7.3808481132764001</v>
      </c>
      <c r="G24" s="38">
        <f t="shared" si="0"/>
        <v>19.479749321549185</v>
      </c>
    </row>
    <row r="25" spans="2:7" ht="18" customHeight="1" x14ac:dyDescent="0.2">
      <c r="B25" s="18">
        <v>2013</v>
      </c>
      <c r="C25" s="69">
        <v>2.86079102724214</v>
      </c>
      <c r="D25" s="56">
        <v>2.9133143272530893</v>
      </c>
      <c r="E25" s="56">
        <v>6.3520263044589642</v>
      </c>
      <c r="F25" s="56">
        <v>7.3775478534188306</v>
      </c>
      <c r="G25" s="56">
        <f t="shared" si="0"/>
        <v>19.503679512373026</v>
      </c>
    </row>
    <row r="26" spans="2:7" ht="18" customHeight="1" x14ac:dyDescent="0.2">
      <c r="B26" s="17" t="s">
        <v>35</v>
      </c>
      <c r="C26" s="70">
        <f>Vorberechnung!E42</f>
        <v>2.8216978837265874</v>
      </c>
      <c r="D26" s="38">
        <f>Vorberechnung!F42</f>
        <v>2.8865645017432904</v>
      </c>
      <c r="E26" s="38">
        <f>Vorberechnung!G42</f>
        <v>6.3893618746452603</v>
      </c>
      <c r="F26" s="38">
        <f>Vorberechnung!H42</f>
        <v>7.3785777993999835</v>
      </c>
      <c r="G26" s="38">
        <f t="shared" si="0"/>
        <v>19.476202059515121</v>
      </c>
    </row>
    <row r="27" spans="2:7" ht="18" customHeight="1" x14ac:dyDescent="0.2">
      <c r="B27" s="18">
        <v>2015</v>
      </c>
      <c r="C27" s="69">
        <f>Vorberechnung!E43</f>
        <v>2.7948617952709593</v>
      </c>
      <c r="D27" s="56">
        <f>Vorberechnung!F43</f>
        <v>2.8584740100948425</v>
      </c>
      <c r="E27" s="56">
        <f>Vorberechnung!G43</f>
        <v>6.5346366911419178</v>
      </c>
      <c r="F27" s="56">
        <f>Vorberechnung!H43</f>
        <v>7.3289103131702849</v>
      </c>
      <c r="G27" s="56">
        <f t="shared" si="0"/>
        <v>19.516882809678002</v>
      </c>
    </row>
    <row r="28" spans="2:7" ht="18" customHeight="1" x14ac:dyDescent="0.2">
      <c r="B28" s="17">
        <v>2016</v>
      </c>
      <c r="C28" s="77">
        <v>2.7548198570000002</v>
      </c>
      <c r="D28" s="78">
        <v>2.8299905000000001</v>
      </c>
      <c r="E28" s="38">
        <v>6.3564264240000004</v>
      </c>
      <c r="F28" s="38">
        <v>7.3834972609999996</v>
      </c>
      <c r="G28" s="38">
        <f t="shared" ref="G28:G34" si="1">SUM(C28:F28)</f>
        <v>19.324734041999999</v>
      </c>
    </row>
    <row r="29" spans="2:7" ht="18" customHeight="1" x14ac:dyDescent="0.2">
      <c r="B29" s="18" t="s">
        <v>34</v>
      </c>
      <c r="C29" s="69">
        <v>2.8648373980000001</v>
      </c>
      <c r="D29" s="56">
        <v>3.1526000000000001</v>
      </c>
      <c r="E29" s="56">
        <v>6.484</v>
      </c>
      <c r="F29" s="56">
        <v>7.7690000000000001</v>
      </c>
      <c r="G29" s="56">
        <f t="shared" si="1"/>
        <v>20.270437397999999</v>
      </c>
    </row>
    <row r="30" spans="2:7" ht="18" customHeight="1" x14ac:dyDescent="0.2">
      <c r="B30" s="17">
        <v>2018</v>
      </c>
      <c r="C30" s="77">
        <v>2.9</v>
      </c>
      <c r="D30" s="78">
        <v>3.1920000000000002</v>
      </c>
      <c r="E30" s="38">
        <v>6.4729999999999999</v>
      </c>
      <c r="F30" s="38">
        <v>7.9320000000000004</v>
      </c>
      <c r="G30" s="38">
        <f t="shared" si="1"/>
        <v>20.497</v>
      </c>
    </row>
    <row r="31" spans="2:7" ht="18" customHeight="1" x14ac:dyDescent="0.2">
      <c r="B31" s="18">
        <v>2019</v>
      </c>
      <c r="C31" s="69">
        <v>2.9</v>
      </c>
      <c r="D31" s="56">
        <v>3.2</v>
      </c>
      <c r="E31" s="56">
        <v>6.3</v>
      </c>
      <c r="F31" s="56">
        <v>8.1999999999999993</v>
      </c>
      <c r="G31" s="56">
        <f t="shared" si="1"/>
        <v>20.599999999999998</v>
      </c>
    </row>
    <row r="32" spans="2:7" ht="18" customHeight="1" x14ac:dyDescent="0.2">
      <c r="B32" s="80">
        <v>2020</v>
      </c>
      <c r="C32" s="77">
        <v>3.633</v>
      </c>
      <c r="D32" s="78">
        <v>3.8010000000000002</v>
      </c>
      <c r="E32" s="78">
        <v>4.5919999999999996</v>
      </c>
      <c r="F32" s="78">
        <v>5.9059999999999997</v>
      </c>
      <c r="G32" s="78">
        <f t="shared" si="1"/>
        <v>17.931999999999999</v>
      </c>
    </row>
    <row r="33" spans="2:7" ht="18" customHeight="1" x14ac:dyDescent="0.2">
      <c r="B33" s="81">
        <v>2021</v>
      </c>
      <c r="C33" s="82">
        <v>4</v>
      </c>
      <c r="D33" s="83">
        <v>4.2</v>
      </c>
      <c r="E33" s="83">
        <v>4.3</v>
      </c>
      <c r="F33" s="83">
        <v>5.5</v>
      </c>
      <c r="G33" s="83">
        <f t="shared" ref="G33" si="2">SUM(C33:F33)</f>
        <v>18</v>
      </c>
    </row>
    <row r="34" spans="2:7" ht="18" customHeight="1" x14ac:dyDescent="0.2">
      <c r="B34" s="121" t="s">
        <v>46</v>
      </c>
      <c r="C34" s="122">
        <v>3.2</v>
      </c>
      <c r="D34" s="123">
        <v>3.6</v>
      </c>
      <c r="E34" s="123">
        <v>5.3</v>
      </c>
      <c r="F34" s="123">
        <v>8.1999999999999993</v>
      </c>
      <c r="G34" s="123">
        <f t="shared" si="1"/>
        <v>20.3</v>
      </c>
    </row>
    <row r="35" spans="2:7" ht="18" customHeight="1" x14ac:dyDescent="0.2">
      <c r="B35" s="81"/>
      <c r="C35" s="82"/>
      <c r="D35" s="83"/>
      <c r="E35" s="83"/>
      <c r="F35" s="83"/>
      <c r="G35" s="83"/>
    </row>
    <row r="36" spans="2:7" ht="18" customHeight="1" x14ac:dyDescent="0.2"/>
    <row r="37" spans="2:7" ht="18" customHeight="1" x14ac:dyDescent="0.2"/>
    <row r="38" spans="2:7" ht="18" customHeight="1" x14ac:dyDescent="0.2"/>
    <row r="39" spans="2:7" ht="18" customHeight="1" x14ac:dyDescent="0.2"/>
    <row r="40" spans="2:7" ht="18" customHeight="1" x14ac:dyDescent="0.2"/>
    <row r="41" spans="2:7" ht="18" customHeight="1" x14ac:dyDescent="0.2"/>
    <row r="42" spans="2:7" ht="18" customHeight="1" x14ac:dyDescent="0.2"/>
    <row r="43" spans="2:7" ht="18" customHeight="1" x14ac:dyDescent="0.2"/>
    <row r="44" spans="2:7" ht="18" customHeight="1" x14ac:dyDescent="0.2"/>
    <row r="45" spans="2:7" ht="18" customHeight="1" x14ac:dyDescent="0.2"/>
    <row r="46" spans="2:7" ht="18" customHeight="1" x14ac:dyDescent="0.2"/>
    <row r="47" spans="2:7" ht="18" customHeight="1" x14ac:dyDescent="0.2"/>
    <row r="48" spans="2:7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</sheetData>
  <sheetProtection selectLockedCells="1"/>
  <mergeCells count="11">
    <mergeCell ref="B1:G1"/>
    <mergeCell ref="B10:G10"/>
    <mergeCell ref="B11:G11"/>
    <mergeCell ref="B6:G6"/>
    <mergeCell ref="B4:G4"/>
    <mergeCell ref="B3:G3"/>
    <mergeCell ref="B2:G2"/>
    <mergeCell ref="B5:G5"/>
    <mergeCell ref="B8:G8"/>
    <mergeCell ref="B9:G9"/>
    <mergeCell ref="B7:G7"/>
  </mergeCells>
  <phoneticPr fontId="20" type="noConversion"/>
  <conditionalFormatting sqref="H14 J14:S14 I13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22" fitToHeight="0" orientation="portrait" r:id="rId1"/>
  <headerFooter alignWithMargins="0"/>
  <ignoredErrors>
    <ignoredError sqref="G16:G3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tabColor theme="8"/>
    <pageSetUpPr fitToPage="1"/>
  </sheetPr>
  <dimension ref="A1:Y28"/>
  <sheetViews>
    <sheetView showGridLines="0" zoomScale="120" zoomScaleNormal="120" workbookViewId="0">
      <selection activeCell="P19" sqref="P19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18" t="s">
        <v>5</v>
      </c>
      <c r="R2" s="119"/>
      <c r="S2" s="119"/>
      <c r="T2" s="119"/>
      <c r="U2" s="119"/>
      <c r="V2" s="119"/>
      <c r="W2" s="119"/>
      <c r="X2" s="119"/>
      <c r="Y2" s="120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10.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  <pageSetUpPr fitToPage="1"/>
  </sheetPr>
  <dimension ref="A1:Y28"/>
  <sheetViews>
    <sheetView showGridLines="0" tabSelected="1" zoomScale="120" zoomScaleNormal="120" workbookViewId="0">
      <selection activeCell="I27" sqref="I27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18" t="s">
        <v>5</v>
      </c>
      <c r="R2" s="119"/>
      <c r="S2" s="119"/>
      <c r="T2" s="119"/>
      <c r="U2" s="119"/>
      <c r="V2" s="119"/>
      <c r="W2" s="119"/>
      <c r="X2" s="119"/>
      <c r="Y2" s="120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23.25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8.2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Vorberechnung</vt:lpstr>
      <vt:lpstr>Daten</vt:lpstr>
      <vt:lpstr>Diagramm</vt:lpstr>
      <vt:lpstr>Diagramm ENGLISCH</vt:lpstr>
      <vt:lpstr>Diagramm!Druckbereich</vt:lpstr>
      <vt:lpstr>'Diagramm ENGLISCH'!Druckbereich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2025-03-31T09:32:27Z</cp:lastPrinted>
  <dcterms:created xsi:type="dcterms:W3CDTF">2010-08-25T11:28:54Z</dcterms:created>
  <dcterms:modified xsi:type="dcterms:W3CDTF">2025-03-31T10:49:14Z</dcterms:modified>
</cp:coreProperties>
</file>