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3_LUFT\LUFT-01_Emission-Luftschadstoffe\"/>
    </mc:Choice>
  </mc:AlternateContent>
  <xr:revisionPtr revIDLastSave="0" documentId="13_ncr:1_{CCAF4BA9-5866-45D5-958B-6B8D61444518}" xr6:coauthVersionLast="47" xr6:coauthVersionMax="47" xr10:uidLastSave="{00000000-0000-0000-0000-000000000000}"/>
  <bookViews>
    <workbookView xWindow="-120" yWindow="-120" windowWidth="29040" windowHeight="15240" tabRatio="888" firstSheet="2" activeTab="3" xr2:uid="{00000000-000D-0000-FFFF-FFFF00000000}"/>
  </bookViews>
  <sheets>
    <sheet name="Deckblatt_Cover" sheetId="5" state="hidden" r:id="rId1"/>
    <sheet name="3.5.x Targets UNECE" sheetId="48" state="hidden" r:id="rId2"/>
    <sheet name="Daten" sheetId="66" r:id="rId3"/>
    <sheet name="Diagramm" sheetId="67" r:id="rId4"/>
    <sheet name="Diagramm_ENGLISCH" sheetId="78" r:id="rId5"/>
  </sheets>
  <externalReferences>
    <externalReference r:id="rId6"/>
    <externalReference r:id="rId7"/>
  </externalReferences>
  <definedNames>
    <definedName name="Beschriftung">OFFSET('[1]8-6_2_Abb-Daten'!$B$10,0,0,COUNTA('[1]8-6_2_Abb-Daten'!$B$10:$B$15),-1)</definedName>
    <definedName name="CRF_CountryName">[2]Sheet1!$C$4</definedName>
    <definedName name="CRF_InventoryYear">[2]Sheet1!$C$6</definedName>
    <definedName name="CRF_Submission">[2]Sheet1!$C$30</definedName>
    <definedName name="CRF_Table10s5_Main1" localSheetId="4">#REF!</definedName>
    <definedName name="CRF_Table10s5_Main1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4">'[2]Table3.A-D'!#REF!</definedName>
    <definedName name="CRF_Table3.A_D_Doc">'[2]Table3.A-D'!#REF!</definedName>
    <definedName name="Daten" localSheetId="4">OFFSET('[1]8-3_2_Abb-Daten'!#REF!,0,0,COUNTA('[1]8-3_2_Abb-Daten'!#REF!),-1)</definedName>
    <definedName name="Daten">OFFSET('[1]8-3_2_Abb-Daten'!#REF!,0,0,COUNTA('[1]8-3_2_Abb-Daten'!#REF!),-1)</definedName>
    <definedName name="Daten01">OFFSET('[1]8-6_2_Abb-Daten'!$C$10,0,0,COUNTA('[1]8-6_2_Abb-Daten'!$C$10:$C$15),-1)</definedName>
    <definedName name="Daten02" localSheetId="4">OFFSET('[1]8-6_2_Abb-Daten'!#REF!,0,0,COUNTA('[1]8-6_2_Abb-Daten'!#REF!),-1)</definedName>
    <definedName name="Daten02">OFFSET('[1]8-6_2_Abb-Daten'!#REF!,0,0,COUNTA('[1]8-6_2_Abb-Daten'!#REF!),-1)</definedName>
    <definedName name="Daten03" localSheetId="4">OFFSET('[1]8-6_2_Abb-Daten'!#REF!,0,0,COUNTA('[1]8-6_2_Abb-Daten'!#REF!),-1)</definedName>
    <definedName name="Daten03">OFFSET('[1]8-6_2_Abb-Daten'!#REF!,0,0,COUNTA('[1]8-6_2_Abb-Daten'!#REF!),-1)</definedName>
    <definedName name="Daten04" localSheetId="4">OFFSET('[1]8-6_2_Abb-Daten'!#REF!,0,0,COUNTA('[1]8-6_2_Abb-Daten'!#REF!),-1)</definedName>
    <definedName name="Daten04">OFFSET('[1]8-6_2_Abb-Daten'!#REF!,0,0,COUNTA('[1]8-6_2_Abb-Daten'!#REF!),-1)</definedName>
    <definedName name="Daten05" localSheetId="4">OFFSET('[1]8-6_2_Abb-Daten'!#REF!,0,0,COUNTA('[1]8-6_2_Abb-Daten'!#REF!),-1)</definedName>
    <definedName name="Daten05">OFFSET('[1]8-6_2_Abb-Daten'!#REF!,0,0,COUNTA('[1]8-6_2_Abb-Daten'!#REF!),-1)</definedName>
    <definedName name="Daten06" localSheetId="4">OFFSET('[1]8-6_2_Abb-Daten'!#REF!,0,0,COUNTA('[1]8-6_2_Abb-Daten'!#REF!),-1)</definedName>
    <definedName name="Daten06">OFFSET('[1]8-6_2_Abb-Daten'!#REF!,0,0,COUNTA('[1]8-6_2_Abb-Daten'!#REF!),-1)</definedName>
    <definedName name="Daten07" localSheetId="4">OFFSET('[1]8-6_2_Abb-Daten'!#REF!,0,0,COUNTA('[1]8-6_2_Abb-Daten'!#REF!),-1)</definedName>
    <definedName name="Daten07">OFFSET('[1]8-6_2_Abb-Daten'!#REF!,0,0,COUNTA('[1]8-6_2_Abb-Daten'!#REF!),-1)</definedName>
    <definedName name="Daten08" localSheetId="4">OFFSET('[1]8-6_2_Abb-Daten'!#REF!,0,0,COUNTA('[1]8-6_2_Abb-Daten'!#REF!),-1)</definedName>
    <definedName name="Daten08">OFFSET('[1]8-6_2_Abb-Daten'!#REF!,0,0,COUNTA('[1]8-6_2_Abb-Daten'!#REF!),-1)</definedName>
    <definedName name="Daten09" localSheetId="4">OFFSET('[1]8-6_2_Abb-Daten'!#REF!,0,0,COUNTA('[1]8-6_2_Abb-Daten'!#REF!),-1)</definedName>
    <definedName name="Daten09">OFFSET('[1]8-6_2_Abb-Daten'!#REF!,0,0,COUNTA('[1]8-6_2_Abb-Daten'!#REF!),-1)</definedName>
    <definedName name="Daten10" localSheetId="4">OFFSET('[1]8-6_2_Abb-Daten'!#REF!,0,0,COUNTA('[1]8-6_2_Abb-Daten'!#REF!),-1)</definedName>
    <definedName name="Daten10">OFFSET('[1]8-6_2_Abb-Daten'!#REF!,0,0,COUNTA('[1]8-6_2_Abb-Daten'!#REF!),-1)</definedName>
    <definedName name="Print_Area" localSheetId="0">Deckblatt_Cover!$A$1:$C$48</definedName>
    <definedName name="Print_Area" localSheetId="3">Diagramm!$B$1:$R$25</definedName>
    <definedName name="Print_Area" localSheetId="4">Diagramm_ENGLISCH!$B$1:$R$25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66" l="1"/>
  <c r="Y6" i="66" l="1"/>
  <c r="Y5" i="66" l="1"/>
  <c r="Y38" i="4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Vosen, Tobias</author>
  </authors>
  <commentList>
    <comment ref="H53" authorId="0" shapeId="0" xr:uid="{ABCBEFCE-26E4-4E93-B8CC-AA65E12A87C3}">
      <text>
        <r>
          <rPr>
            <b/>
            <sz val="9"/>
            <color indexed="81"/>
            <rFont val="Segoe UI"/>
            <family val="2"/>
          </rPr>
          <t>Vosen, Tobias:</t>
        </r>
        <r>
          <rPr>
            <sz val="9"/>
            <color indexed="81"/>
            <rFont val="Segoe UI"/>
            <family val="2"/>
          </rPr>
          <t xml:space="preserve">
Die 0,45 sind die gerundeten durschnittlichen Minderungsziele
(-58-65-28-29-43)/5=-44,6</t>
        </r>
      </text>
    </comment>
  </commentList>
</comments>
</file>

<file path=xl/sharedStrings.xml><?xml version="1.0" encoding="utf-8"?>
<sst xmlns="http://schemas.openxmlformats.org/spreadsheetml/2006/main" count="158" uniqueCount="94">
  <si>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</si>
  <si>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</si>
  <si>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</si>
  <si>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</si>
  <si>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</si>
  <si>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</si>
  <si>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</si>
  <si>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</si>
  <si>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</si>
  <si>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</si>
  <si>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</si>
  <si>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</si>
  <si>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</si>
  <si>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</si>
  <si>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</si>
  <si>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</si>
  <si>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</si>
  <si>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</si>
  <si>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</si>
  <si>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</si>
  <si>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</si>
  <si>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</si>
  <si>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</si>
  <si>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</si>
  <si>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Quelle</t>
  </si>
  <si>
    <t>Tsd. t</t>
  </si>
  <si>
    <t>Datenbanksicht</t>
  </si>
  <si>
    <t>berechnet</t>
  </si>
  <si>
    <t>Einheit</t>
  </si>
  <si>
    <t>NMVOC</t>
  </si>
  <si>
    <t>Gesamt</t>
  </si>
  <si>
    <r>
      <t>Stickstoffoxide (NOx, berechnet als NO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</si>
  <si>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r>
      <t>Ammoniak (NH</t>
    </r>
    <r>
      <rPr>
        <b/>
        <vertAlign val="subscript"/>
        <sz val="10"/>
        <color indexed="9"/>
        <rFont val="Arial"/>
        <family val="2"/>
      </rPr>
      <t>3</t>
    </r>
    <r>
      <rPr>
        <b/>
        <sz val="10"/>
        <color indexed="9"/>
        <rFont val="Arial"/>
        <family val="2"/>
      </rPr>
      <t>)</t>
    </r>
  </si>
  <si>
    <r>
      <t>Schwefeldioxid (SO</t>
    </r>
    <r>
      <rPr>
        <b/>
        <vertAlign val="subscript"/>
        <sz val="10"/>
        <color indexed="9"/>
        <rFont val="Arial"/>
        <family val="2"/>
      </rPr>
      <t>2</t>
    </r>
    <r>
      <rPr>
        <b/>
        <sz val="10"/>
        <color indexed="9"/>
        <rFont val="Arial"/>
        <family val="2"/>
      </rPr>
      <t>)</t>
    </r>
  </si>
  <si>
    <t>Staub (Gesamt)</t>
  </si>
  <si>
    <r>
      <t>Staub (PM</t>
    </r>
    <r>
      <rPr>
        <b/>
        <vertAlign val="subscript"/>
        <sz val="10"/>
        <color indexed="9"/>
        <rFont val="Arial"/>
        <family val="2"/>
      </rPr>
      <t>2.5</t>
    </r>
    <r>
      <rPr>
        <b/>
        <sz val="10"/>
        <color indexed="9"/>
        <rFont val="Arial"/>
        <family val="2"/>
      </rPr>
      <t>)</t>
    </r>
  </si>
  <si>
    <r>
      <t>Staub (PM</t>
    </r>
    <r>
      <rPr>
        <b/>
        <vertAlign val="subscript"/>
        <sz val="10"/>
        <color indexed="9"/>
        <rFont val="Arial"/>
        <family val="2"/>
      </rPr>
      <t>10</t>
    </r>
    <r>
      <rPr>
        <b/>
        <sz val="10"/>
        <color indexed="9"/>
        <rFont val="Arial"/>
        <family val="2"/>
      </rPr>
      <t>)</t>
    </r>
  </si>
  <si>
    <t>Kohlenmonoxid (CO)</t>
  </si>
  <si>
    <r>
      <t>Säure-Äquivalent</t>
    </r>
    <r>
      <rPr>
        <b/>
        <vertAlign val="superscript"/>
        <sz val="10"/>
        <color indexed="9"/>
        <rFont val="Arial"/>
        <family val="2"/>
      </rPr>
      <t>5)</t>
    </r>
  </si>
  <si>
    <t>t</t>
  </si>
  <si>
    <t>1) ohne land- und forstwirtschaftlichen Verkehr; einschließlich Staubemissionen aus Straßen-, Reifen- und Bremsabrieb</t>
  </si>
  <si>
    <t xml:space="preserve">2) mit land- und forstwirtschaftlichem Verkehr sowie Militär </t>
  </si>
  <si>
    <t>3) einschließlich Staubemissionen als diffuse Emissionen von Gewerbe und Handel sowie Schüttgutemissionen</t>
  </si>
  <si>
    <t>4) Staubemissionen aus Feuerwerk, Zigaretten, Grillfeuer</t>
  </si>
  <si>
    <t>5) stöchiometrisch errechnet bezogen auf das wirksame Säure-Ion H+ (d. h. die Berechnung erfolgt aus den Emissionsangaben von SO2 (/32), NH3 (/17) und NOx (berechnet als NO2 /46))</t>
  </si>
  <si>
    <r>
      <t>NMVOC</t>
    </r>
    <r>
      <rPr>
        <sz val="10"/>
        <rFont val="Arial"/>
        <family val="2"/>
      </rPr>
      <t xml:space="preserve">  Flüchtige organische Verbindungen ohne Methan (engl. Non Methane Volatile Organic Compounds)</t>
    </r>
  </si>
  <si>
    <t>Emissionsziele ausgewählter Luftschadstoffe</t>
  </si>
  <si>
    <t>direkt</t>
  </si>
  <si>
    <t>Ziele</t>
  </si>
  <si>
    <r>
      <t xml:space="preserve">Quelle: </t>
    </r>
    <r>
      <rPr>
        <sz val="10"/>
        <rFont val="Arial"/>
        <family val="2"/>
      </rPr>
      <t>Umweltbundesamt, Nationale Trendtabellen für die deutsche Berichterstattung atmosphärischer Emissionen, Emissionsentwicklung ab 1990, www.umweltbundesamt.de/emissionen/publikationen.htm</t>
    </r>
  </si>
  <si>
    <t>Daten zur Umwelt: Daten der deutschen Berichterstattung atmosphärischer Emissionen - Luftschadstoffe</t>
  </si>
  <si>
    <t>Hauptitel:</t>
  </si>
  <si>
    <t>Untertitel:</t>
  </si>
  <si>
    <t>Quelle:</t>
  </si>
  <si>
    <t>Fußnote:</t>
  </si>
  <si>
    <t>Achsenbezeichnung 1:</t>
  </si>
  <si>
    <t>Zusätzliche Grafikelemente</t>
  </si>
  <si>
    <t>Trennlinie horizontal gepunktet</t>
  </si>
  <si>
    <t>Trennlinie horizontal</t>
  </si>
  <si>
    <t>Trennlinie vertikal gepunktet</t>
  </si>
  <si>
    <t>Stickoxide</t>
  </si>
  <si>
    <t>Ammoniak</t>
  </si>
  <si>
    <t>Mittelwert</t>
  </si>
  <si>
    <t>Mittelwert der prozentualen Entwicklung verschiedener Luftschadstoff-Emissionen gegenüber 2005</t>
  </si>
  <si>
    <t>2005 = 100</t>
  </si>
  <si>
    <t>Schwefeldioxid*</t>
  </si>
  <si>
    <t>1995*</t>
  </si>
  <si>
    <t>Index der Luftschadstoff-Emissionen</t>
  </si>
  <si>
    <t>Feinstaub (PM2,5)</t>
  </si>
  <si>
    <t>Source:</t>
  </si>
  <si>
    <t>Main heading:</t>
  </si>
  <si>
    <t>Subtitle:</t>
  </si>
  <si>
    <t>Footnote:</t>
  </si>
  <si>
    <t>Name of axis 1:</t>
  </si>
  <si>
    <t>Average</t>
  </si>
  <si>
    <t>Sulphur dioxide*</t>
  </si>
  <si>
    <t>Nitrogen oxides</t>
  </si>
  <si>
    <t>Ammonia</t>
  </si>
  <si>
    <t>Fine particulate matter (PM2.5)</t>
  </si>
  <si>
    <t>Target 2030**</t>
  </si>
  <si>
    <t xml:space="preserve">
Target
2020**</t>
  </si>
  <si>
    <t>Auszug Indikator Luft 01</t>
  </si>
  <si>
    <t>Dessau, Februar 2021</t>
  </si>
  <si>
    <t>1990 - 2019 (Stand 02/2021)</t>
  </si>
  <si>
    <t>Index of air pollutant emissions</t>
  </si>
  <si>
    <t xml:space="preserve"> = Ziel/Target 2020 (- 21% des 2005er Indexes)</t>
  </si>
  <si>
    <t>Mean percentage trend of different air pollutant emissions compared with 2005</t>
  </si>
  <si>
    <t>Umweltbundesamt, Nationale Trendtabellen für die deutsche Berichterstattung atmosphärischer Emissionen seit 1990, Emissionsentwicklung 1990 bis 2023 (Stand 03/2025)</t>
  </si>
  <si>
    <t>German Environment Agency, National trend tables for German reporting on atmospheric emissions since 1990, Emissions from 1990 to 2023 (version as of  03/2025)</t>
  </si>
  <si>
    <t>Ziel
2030***</t>
  </si>
  <si>
    <t>*** Der Zielwert basiert auf den Verpflichtungen aus der „National Emission Ceilings Directive“ (NEC-Richtlinie) der EU sowie auf dem Ziel der Nachhaltigkeitsstrategie der Bundesregierung.</t>
  </si>
  <si>
    <t>*** 2030 target based on the future EU ‘national emission ceilings directive’ and the target of the Federal Governments ‘Strategy for Sustainable Development'.</t>
  </si>
  <si>
    <t>* Sulphur dioxide value in 1995: 360
** 2020 target based on the Gothenborg Protocol reduction commitments.</t>
  </si>
  <si>
    <t>* Wert Schwefeldioxid 1995: 360
** Zielwert 2020 basiert auf den Reduktionsverpflichtungen des Göteborg-Protokolls.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</si>
</sst>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164" formatCode="_-* #,##0.00\ _€_-;\-* #,##0.00\ _€_-;_-* &quot;-&quot;??\ _€_-;_-@_-"/>
    <numFmt numFmtId="165" formatCode="yyyy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#\ ##0.0"/>
    <numFmt numFmtId="195" formatCode="#\ ###\ ##0"/>
    <numFmt numFmtId="196" formatCode="#,\ ###,##0.0"/>
    <numFmt numFmtId="197" formatCode="0.0"/>
    <numFmt numFmtId="198" formatCode="&quot;Quelle:&quot;\ @"/>
    <numFmt numFmtId="199" formatCode="0.0%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9"/>
      <name val="Arial"/>
      <family val="2"/>
    </font>
    <font>
      <b/>
      <sz val="10"/>
      <color indexed="23"/>
      <name val="Arial"/>
      <family val="2"/>
    </font>
    <font>
      <b/>
      <sz val="10"/>
      <color indexed="9"/>
      <name val="Arial"/>
      <family val="2"/>
    </font>
    <font>
      <b/>
      <vertAlign val="subscript"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11"/>
      <color theme="1"/>
      <name val="Calibri"/>
      <family val="2"/>
      <scheme val="minor"/>
    </font>
    <font>
      <b/>
      <sz val="9"/>
      <name val="Meta Offc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0"/>
      <name val="Arial"/>
      <family val="2"/>
    </font>
    <font>
      <sz val="8"/>
      <name val="Helvetica"/>
    </font>
    <font>
      <b/>
      <i/>
      <sz val="9"/>
      <color rgb="FF080808"/>
      <name val="Cambria"/>
      <family val="1"/>
    </font>
    <font>
      <i/>
      <sz val="9"/>
      <color rgb="FF080808"/>
      <name val="Cambria"/>
      <family val="1"/>
    </font>
    <font>
      <sz val="6"/>
      <color rgb="FF080808"/>
      <name val="Meta Serif Offc"/>
    </font>
    <font>
      <sz val="6"/>
      <color rgb="FF080808"/>
      <name val="Meta Offc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indexed="1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/>
      <top/>
      <bottom style="thin">
        <color theme="0"/>
      </bottom>
      <diagonal/>
    </border>
    <border>
      <left style="dotted">
        <color theme="1"/>
      </left>
      <right style="dotted">
        <color theme="1"/>
      </right>
      <top/>
      <bottom style="thin">
        <color indexed="64"/>
      </bottom>
      <diagonal/>
    </border>
  </borders>
  <cellStyleXfs count="82">
    <xf numFmtId="0" fontId="0" fillId="0" borderId="0"/>
    <xf numFmtId="175" fontId="4" fillId="0" borderId="0"/>
    <xf numFmtId="49" fontId="4" fillId="0" borderId="0"/>
    <xf numFmtId="176" fontId="4" fillId="0" borderId="0">
      <alignment horizontal="center"/>
    </xf>
    <xf numFmtId="177" fontId="4" fillId="0" borderId="0"/>
    <xf numFmtId="178" fontId="4" fillId="0" borderId="0"/>
    <xf numFmtId="179" fontId="4" fillId="0" borderId="0"/>
    <xf numFmtId="180" fontId="4" fillId="0" borderId="0"/>
    <xf numFmtId="181" fontId="5" fillId="0" borderId="0"/>
    <xf numFmtId="182" fontId="6" fillId="0" borderId="0"/>
    <xf numFmtId="183" fontId="5" fillId="0" borderId="0"/>
    <xf numFmtId="49" fontId="7" fillId="0" borderId="1" applyNumberFormat="0" applyFont="0" applyFill="0" applyBorder="0" applyProtection="0">
      <alignment horizontal="left" vertical="center" indent="2"/>
    </xf>
    <xf numFmtId="184" fontId="4" fillId="0" borderId="0"/>
    <xf numFmtId="185" fontId="4" fillId="0" borderId="0"/>
    <xf numFmtId="186" fontId="4" fillId="0" borderId="0"/>
    <xf numFmtId="187" fontId="5" fillId="0" borderId="0"/>
    <xf numFmtId="49" fontId="7" fillId="0" borderId="2" applyNumberFormat="0" applyFont="0" applyFill="0" applyBorder="0" applyProtection="0">
      <alignment horizontal="left" vertical="center" indent="5"/>
    </xf>
    <xf numFmtId="188" fontId="4" fillId="0" borderId="0">
      <alignment horizontal="center"/>
    </xf>
    <xf numFmtId="189" fontId="4" fillId="0" borderId="0">
      <alignment horizontal="center"/>
    </xf>
    <xf numFmtId="190" fontId="4" fillId="0" borderId="0">
      <alignment horizontal="center"/>
    </xf>
    <xf numFmtId="191" fontId="4" fillId="0" borderId="0">
      <alignment horizontal="center"/>
    </xf>
    <xf numFmtId="192" fontId="4" fillId="0" borderId="0">
      <alignment horizontal="center"/>
    </xf>
    <xf numFmtId="0" fontId="2" fillId="0" borderId="0" applyFont="0" applyFill="0" applyBorder="0" applyAlignment="0" applyProtection="0"/>
    <xf numFmtId="169" fontId="8" fillId="0" borderId="3" applyFont="0" applyFill="0" applyBorder="0" applyAlignment="0" applyProtection="0">
      <alignment horizontal="left"/>
    </xf>
    <xf numFmtId="168" fontId="8" fillId="0" borderId="3" applyFont="0" applyFill="0" applyBorder="0" applyAlignment="0" applyProtection="0">
      <alignment horizontal="left"/>
    </xf>
    <xf numFmtId="170" fontId="8" fillId="0" borderId="3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73" fontId="8" fillId="0" borderId="3" applyFont="0" applyFill="0" applyBorder="0" applyAlignment="0" applyProtection="0">
      <alignment horizontal="left"/>
    </xf>
    <xf numFmtId="172" fontId="8" fillId="0" borderId="3" applyFont="0" applyFill="0" applyBorder="0" applyAlignment="0" applyProtection="0">
      <alignment horizontal="left"/>
    </xf>
    <xf numFmtId="174" fontId="8" fillId="0" borderId="3" applyFont="0" applyFill="0" applyBorder="0" applyAlignment="0" applyProtection="0">
      <alignment horizontal="left"/>
    </xf>
    <xf numFmtId="167" fontId="8" fillId="0" borderId="3" applyFont="0" applyFill="0" applyBorder="0" applyAlignment="0" applyProtection="0">
      <alignment horizontal="left"/>
    </xf>
    <xf numFmtId="171" fontId="8" fillId="0" borderId="3" applyFont="0" applyFill="0" applyBorder="0" applyAlignment="0" applyProtection="0">
      <alignment horizontal="left"/>
    </xf>
    <xf numFmtId="165" fontId="8" fillId="0" borderId="3" applyFont="0" applyFill="0" applyBorder="0" applyAlignment="0" applyProtection="0">
      <alignment horizontal="left"/>
    </xf>
    <xf numFmtId="4" fontId="9" fillId="0" borderId="4" applyFill="0" applyBorder="0" applyProtection="0">
      <alignment horizontal="right" vertical="center"/>
    </xf>
    <xf numFmtId="19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75" fontId="5" fillId="0" borderId="0"/>
    <xf numFmtId="4" fontId="7" fillId="0" borderId="1" applyFill="0" applyBorder="0" applyProtection="0">
      <alignment horizontal="right" vertical="center"/>
    </xf>
    <xf numFmtId="49" fontId="9" fillId="0" borderId="1" applyNumberFormat="0" applyFill="0" applyBorder="0" applyProtection="0">
      <alignment horizontal="left" vertical="center"/>
    </xf>
    <xf numFmtId="0" fontId="7" fillId="0" borderId="1" applyNumberFormat="0" applyFill="0" applyAlignment="0" applyProtection="0"/>
    <xf numFmtId="0" fontId="11" fillId="2" borderId="0" applyNumberFormat="0" applyFont="0" applyBorder="0" applyAlignment="0" applyProtection="0"/>
    <xf numFmtId="0" fontId="2" fillId="0" borderId="0"/>
    <xf numFmtId="49" fontId="5" fillId="0" borderId="0"/>
    <xf numFmtId="166" fontId="7" fillId="3" borderId="1" applyNumberFormat="0" applyFont="0" applyBorder="0" applyAlignment="0" applyProtection="0">
      <alignment horizontal="right" vertical="center"/>
    </xf>
    <xf numFmtId="9" fontId="2" fillId="0" borderId="0" applyFont="0" applyFill="0" applyBorder="0" applyAlignment="0" applyProtection="0"/>
    <xf numFmtId="0" fontId="7" fillId="0" borderId="0"/>
    <xf numFmtId="0" fontId="24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75" fontId="3" fillId="0" borderId="0"/>
    <xf numFmtId="49" fontId="3" fillId="0" borderId="0"/>
    <xf numFmtId="176" fontId="3" fillId="0" borderId="0">
      <alignment horizontal="center"/>
    </xf>
    <xf numFmtId="177" fontId="3" fillId="0" borderId="0"/>
    <xf numFmtId="178" fontId="3" fillId="0" borderId="0"/>
    <xf numFmtId="179" fontId="3" fillId="0" borderId="0"/>
    <xf numFmtId="180" fontId="3" fillId="0" borderId="0"/>
    <xf numFmtId="184" fontId="3" fillId="0" borderId="0"/>
    <xf numFmtId="185" fontId="3" fillId="0" borderId="0"/>
    <xf numFmtId="186" fontId="3" fillId="0" borderId="0"/>
    <xf numFmtId="188" fontId="3" fillId="0" borderId="0">
      <alignment horizontal="center"/>
    </xf>
    <xf numFmtId="189" fontId="3" fillId="0" borderId="0">
      <alignment horizontal="center"/>
    </xf>
    <xf numFmtId="190" fontId="3" fillId="0" borderId="0">
      <alignment horizontal="center"/>
    </xf>
    <xf numFmtId="191" fontId="3" fillId="0" borderId="0">
      <alignment horizontal="center"/>
    </xf>
    <xf numFmtId="192" fontId="3" fillId="0" borderId="0">
      <alignment horizontal="center"/>
    </xf>
    <xf numFmtId="0" fontId="34" fillId="0" borderId="0" applyFont="0" applyFill="0" applyBorder="0" applyAlignment="0" applyProtection="0"/>
    <xf numFmtId="169" fontId="2" fillId="0" borderId="3" applyFont="0" applyFill="0" applyBorder="0" applyAlignment="0" applyProtection="0">
      <alignment horizontal="left"/>
    </xf>
    <xf numFmtId="168" fontId="2" fillId="0" borderId="3" applyFont="0" applyFill="0" applyBorder="0" applyAlignment="0" applyProtection="0">
      <alignment horizontal="left"/>
    </xf>
    <xf numFmtId="170" fontId="2" fillId="0" borderId="3" applyFont="0" applyFill="0" applyBorder="0" applyAlignment="0" applyProtection="0">
      <alignment horizontal="lef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left"/>
    </xf>
    <xf numFmtId="173" fontId="2" fillId="0" borderId="3" applyFont="0" applyFill="0" applyBorder="0" applyAlignment="0" applyProtection="0">
      <alignment horizontal="left"/>
    </xf>
    <xf numFmtId="172" fontId="2" fillId="0" borderId="3" applyFont="0" applyFill="0" applyBorder="0" applyAlignment="0" applyProtection="0">
      <alignment horizontal="left"/>
    </xf>
    <xf numFmtId="174" fontId="2" fillId="0" borderId="3" applyFont="0" applyFill="0" applyBorder="0" applyAlignment="0" applyProtection="0">
      <alignment horizontal="left"/>
    </xf>
    <xf numFmtId="167" fontId="2" fillId="0" borderId="3" applyFont="0" applyFill="0" applyBorder="0" applyAlignment="0" applyProtection="0">
      <alignment horizontal="left"/>
    </xf>
    <xf numFmtId="171" fontId="2" fillId="0" borderId="3" applyFont="0" applyFill="0" applyBorder="0" applyAlignment="0" applyProtection="0">
      <alignment horizontal="left"/>
    </xf>
    <xf numFmtId="165" fontId="2" fillId="0" borderId="3" applyFont="0" applyFill="0" applyBorder="0" applyAlignment="0" applyProtection="0">
      <alignment horizontal="left"/>
    </xf>
    <xf numFmtId="193" fontId="34" fillId="0" borderId="0" applyFont="0" applyFill="0" applyBorder="0" applyAlignment="0" applyProtection="0"/>
    <xf numFmtId="0" fontId="35" fillId="2" borderId="0" applyNumberFormat="0" applyFont="0" applyBorder="0" applyAlignment="0" applyProtection="0"/>
    <xf numFmtId="9" fontId="34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2" fillId="0" borderId="10" xfId="0" applyFont="1" applyBorder="1" applyAlignment="1">
      <alignment horizontal="right" vertical="top" wrapText="1"/>
    </xf>
    <xf numFmtId="0" fontId="0" fillId="0" borderId="11" xfId="0" applyBorder="1"/>
    <xf numFmtId="0" fontId="12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2" fillId="0" borderId="0" xfId="0" applyFont="1" applyBorder="1" applyAlignment="1">
      <alignment horizontal="right" vertical="top" wrapText="1"/>
    </xf>
    <xf numFmtId="0" fontId="12" fillId="0" borderId="6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2" fillId="0" borderId="8" xfId="0" applyFont="1" applyBorder="1"/>
    <xf numFmtId="0" fontId="12" fillId="0" borderId="9" xfId="0" applyFont="1" applyBorder="1"/>
    <xf numFmtId="0" fontId="12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Fill="1" applyBorder="1" applyAlignment="1">
      <alignment horizontal="center" vertical="center" wrapText="1"/>
    </xf>
    <xf numFmtId="194" fontId="2" fillId="0" borderId="0" xfId="0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2" fillId="0" borderId="0" xfId="0" applyFont="1" applyFill="1" applyBorder="1" applyAlignment="1">
      <alignment horizontal="center" vertical="center" wrapText="1"/>
    </xf>
    <xf numFmtId="1" fontId="0" fillId="0" borderId="0" xfId="0" applyNumberFormat="1" applyBorder="1"/>
    <xf numFmtId="0" fontId="12" fillId="0" borderId="14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horizontal="center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14" fillId="0" borderId="0" xfId="0" applyFont="1" applyBorder="1"/>
    <xf numFmtId="1" fontId="12" fillId="0" borderId="0" xfId="0" applyNumberFormat="1" applyFont="1" applyBorder="1"/>
    <xf numFmtId="0" fontId="17" fillId="0" borderId="0" xfId="0" applyFont="1" applyBorder="1"/>
    <xf numFmtId="1" fontId="12" fillId="0" borderId="14" xfId="0" applyNumberFormat="1" applyFont="1" applyBorder="1"/>
    <xf numFmtId="0" fontId="17" fillId="0" borderId="14" xfId="0" applyFont="1" applyBorder="1"/>
    <xf numFmtId="0" fontId="0" fillId="4" borderId="0" xfId="0" applyFill="1" applyBorder="1"/>
    <xf numFmtId="0" fontId="18" fillId="4" borderId="0" xfId="0" applyFont="1" applyFill="1" applyBorder="1" applyAlignment="1">
      <alignment vertical="center"/>
    </xf>
    <xf numFmtId="0" fontId="18" fillId="4" borderId="0" xfId="0" applyFont="1" applyFill="1" applyBorder="1"/>
    <xf numFmtId="9" fontId="12" fillId="0" borderId="0" xfId="45" applyFont="1" applyFill="1" applyBorder="1" applyAlignment="1">
      <alignment horizontal="center" vertical="center"/>
    </xf>
    <xf numFmtId="0" fontId="8" fillId="0" borderId="0" xfId="0" applyFont="1" applyBorder="1" applyAlignment="1"/>
    <xf numFmtId="0" fontId="16" fillId="0" borderId="0" xfId="0" applyFont="1" applyBorder="1"/>
    <xf numFmtId="196" fontId="12" fillId="0" borderId="14" xfId="0" applyNumberFormat="1" applyFont="1" applyFill="1" applyBorder="1" applyAlignment="1">
      <alignment horizontal="right" vertical="center"/>
    </xf>
    <xf numFmtId="195" fontId="12" fillId="0" borderId="14" xfId="0" applyNumberFormat="1" applyFont="1" applyFill="1" applyBorder="1" applyAlignment="1">
      <alignment horizontal="center" vertical="center"/>
    </xf>
    <xf numFmtId="195" fontId="12" fillId="5" borderId="14" xfId="0" applyNumberFormat="1" applyFont="1" applyFill="1" applyBorder="1" applyAlignment="1">
      <alignment horizontal="right" vertical="center"/>
    </xf>
    <xf numFmtId="196" fontId="12" fillId="2" borderId="14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/>
    </xf>
    <xf numFmtId="0" fontId="21" fillId="6" borderId="15" xfId="0" applyFont="1" applyFill="1" applyBorder="1" applyAlignment="1">
      <alignment horizontal="right" vertical="center"/>
    </xf>
    <xf numFmtId="0" fontId="22" fillId="7" borderId="0" xfId="0" applyFont="1" applyFill="1"/>
    <xf numFmtId="0" fontId="21" fillId="6" borderId="4" xfId="0" applyFont="1" applyFill="1" applyBorder="1" applyAlignment="1">
      <alignment horizontal="right" vertical="center"/>
    </xf>
    <xf numFmtId="0" fontId="22" fillId="7" borderId="0" xfId="0" applyFont="1" applyFill="1" applyBorder="1" applyProtection="1"/>
    <xf numFmtId="0" fontId="22" fillId="7" borderId="0" xfId="0" applyFont="1" applyFill="1" applyProtection="1"/>
    <xf numFmtId="0" fontId="23" fillId="7" borderId="0" xfId="0" applyFont="1" applyFill="1" applyBorder="1" applyAlignment="1" applyProtection="1"/>
    <xf numFmtId="0" fontId="23" fillId="7" borderId="0" xfId="0" applyFont="1" applyFill="1" applyBorder="1" applyAlignment="1" applyProtection="1">
      <alignment vertical="center"/>
    </xf>
    <xf numFmtId="0" fontId="26" fillId="0" borderId="0" xfId="0" applyFont="1" applyBorder="1" applyAlignment="1"/>
    <xf numFmtId="0" fontId="28" fillId="0" borderId="0" xfId="0" applyFont="1" applyBorder="1" applyAlignment="1"/>
    <xf numFmtId="0" fontId="0" fillId="8" borderId="8" xfId="0" applyFill="1" applyBorder="1" applyProtection="1"/>
    <xf numFmtId="0" fontId="0" fillId="8" borderId="0" xfId="0" applyFill="1" applyBorder="1" applyProtection="1"/>
    <xf numFmtId="0" fontId="26" fillId="8" borderId="0" xfId="0" applyFont="1" applyFill="1" applyBorder="1" applyProtection="1"/>
    <xf numFmtId="0" fontId="0" fillId="8" borderId="9" xfId="0" applyFill="1" applyBorder="1" applyProtection="1"/>
    <xf numFmtId="0" fontId="25" fillId="0" borderId="0" xfId="0" applyFont="1" applyBorder="1" applyAlignment="1"/>
    <xf numFmtId="0" fontId="0" fillId="8" borderId="8" xfId="0" applyFill="1" applyBorder="1"/>
    <xf numFmtId="0" fontId="0" fillId="8" borderId="0" xfId="0" applyFill="1" applyBorder="1"/>
    <xf numFmtId="0" fontId="0" fillId="8" borderId="9" xfId="0" applyFill="1" applyBorder="1"/>
    <xf numFmtId="0" fontId="26" fillId="0" borderId="0" xfId="0" applyFont="1" applyBorder="1" applyAlignment="1">
      <alignment horizontal="right" indent="1"/>
    </xf>
    <xf numFmtId="0" fontId="26" fillId="8" borderId="0" xfId="0" applyFont="1" applyFill="1" applyBorder="1"/>
    <xf numFmtId="0" fontId="0" fillId="7" borderId="0" xfId="0" applyFill="1" applyBorder="1"/>
    <xf numFmtId="0" fontId="26" fillId="7" borderId="0" xfId="0" applyFont="1" applyFill="1" applyBorder="1" applyAlignment="1">
      <alignment horizontal="right" indent="1"/>
    </xf>
    <xf numFmtId="0" fontId="0" fillId="7" borderId="0" xfId="0" applyFill="1" applyBorder="1" applyProtection="1"/>
    <xf numFmtId="0" fontId="26" fillId="7" borderId="0" xfId="0" applyFont="1" applyFill="1" applyBorder="1" applyAlignment="1" applyProtection="1">
      <alignment horizontal="right" indent="1"/>
    </xf>
    <xf numFmtId="0" fontId="0" fillId="8" borderId="11" xfId="0" applyFill="1" applyBorder="1"/>
    <xf numFmtId="0" fontId="0" fillId="8" borderId="12" xfId="0" applyFill="1" applyBorder="1"/>
    <xf numFmtId="0" fontId="0" fillId="8" borderId="13" xfId="0" applyFill="1" applyBorder="1"/>
    <xf numFmtId="0" fontId="0" fillId="0" borderId="0" xfId="0" applyFill="1"/>
    <xf numFmtId="0" fontId="0" fillId="7" borderId="0" xfId="0" applyFill="1" applyBorder="1" applyAlignment="1">
      <alignment vertical="center"/>
    </xf>
    <xf numFmtId="0" fontId="29" fillId="7" borderId="0" xfId="0" applyFont="1" applyFill="1" applyBorder="1" applyAlignment="1">
      <alignment vertical="center"/>
    </xf>
    <xf numFmtId="198" fontId="30" fillId="7" borderId="0" xfId="0" applyNumberFormat="1" applyFont="1" applyFill="1" applyBorder="1" applyAlignment="1">
      <alignment vertical="top" wrapText="1"/>
    </xf>
    <xf numFmtId="0" fontId="31" fillId="7" borderId="0" xfId="0" applyFont="1" applyFill="1" applyBorder="1" applyAlignment="1">
      <alignment vertical="top"/>
    </xf>
    <xf numFmtId="0" fontId="22" fillId="7" borderId="0" xfId="0" applyFont="1" applyFill="1" applyAlignment="1" applyProtection="1">
      <alignment horizontal="center"/>
    </xf>
    <xf numFmtId="0" fontId="21" fillId="6" borderId="17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3" fillId="7" borderId="0" xfId="0" applyFont="1" applyFill="1" applyBorder="1" applyProtection="1"/>
    <xf numFmtId="0" fontId="23" fillId="7" borderId="0" xfId="0" applyFont="1" applyFill="1" applyBorder="1" applyProtection="1">
      <protection locked="0"/>
    </xf>
    <xf numFmtId="0" fontId="32" fillId="7" borderId="20" xfId="0" applyFont="1" applyFill="1" applyBorder="1" applyAlignment="1">
      <alignment horizontal="left" vertical="center" wrapText="1"/>
    </xf>
    <xf numFmtId="1" fontId="33" fillId="7" borderId="21" xfId="0" applyNumberFormat="1" applyFont="1" applyFill="1" applyBorder="1" applyAlignment="1">
      <alignment horizontal="right" vertical="center" wrapText="1" indent="3"/>
    </xf>
    <xf numFmtId="0" fontId="32" fillId="8" borderId="20" xfId="0" applyFont="1" applyFill="1" applyBorder="1" applyAlignment="1">
      <alignment horizontal="left" vertical="center" wrapText="1"/>
    </xf>
    <xf numFmtId="1" fontId="33" fillId="8" borderId="21" xfId="0" applyNumberFormat="1" applyFont="1" applyFill="1" applyBorder="1" applyAlignment="1">
      <alignment horizontal="right" vertical="center" wrapText="1" indent="3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197" fontId="22" fillId="7" borderId="0" xfId="0" applyNumberFormat="1" applyFont="1" applyFill="1" applyProtection="1"/>
    <xf numFmtId="0" fontId="22" fillId="7" borderId="0" xfId="0" applyFont="1" applyFill="1" applyBorder="1" applyAlignment="1" applyProtection="1">
      <alignment horizontal="center"/>
    </xf>
    <xf numFmtId="1" fontId="22" fillId="7" borderId="0" xfId="0" applyNumberFormat="1" applyFont="1" applyFill="1" applyProtection="1"/>
    <xf numFmtId="1" fontId="33" fillId="7" borderId="23" xfId="0" applyNumberFormat="1" applyFont="1" applyFill="1" applyBorder="1" applyAlignment="1">
      <alignment horizontal="center" vertical="center" wrapText="1"/>
    </xf>
    <xf numFmtId="1" fontId="33" fillId="8" borderId="23" xfId="0" applyNumberFormat="1" applyFont="1" applyFill="1" applyBorder="1" applyAlignment="1">
      <alignment horizontal="center" vertical="center" wrapText="1"/>
    </xf>
    <xf numFmtId="1" fontId="33" fillId="7" borderId="23" xfId="0" applyNumberFormat="1" applyFont="1" applyFill="1" applyBorder="1" applyAlignment="1">
      <alignment horizontal="right" vertical="center" wrapText="1" indent="3"/>
    </xf>
    <xf numFmtId="1" fontId="33" fillId="8" borderId="23" xfId="0" applyNumberFormat="1" applyFont="1" applyFill="1" applyBorder="1" applyAlignment="1">
      <alignment horizontal="right" vertical="center" wrapText="1" indent="3"/>
    </xf>
    <xf numFmtId="0" fontId="36" fillId="7" borderId="20" xfId="0" applyFont="1" applyFill="1" applyBorder="1" applyAlignment="1">
      <alignment horizontal="left" vertical="center" wrapText="1"/>
    </xf>
    <xf numFmtId="0" fontId="36" fillId="8" borderId="20" xfId="0" applyFont="1" applyFill="1" applyBorder="1" applyAlignment="1">
      <alignment horizontal="left" vertical="center" wrapText="1"/>
    </xf>
    <xf numFmtId="0" fontId="36" fillId="8" borderId="25" xfId="0" applyFont="1" applyFill="1" applyBorder="1" applyAlignment="1">
      <alignment horizontal="left" vertical="center" wrapText="1"/>
    </xf>
    <xf numFmtId="0" fontId="37" fillId="7" borderId="20" xfId="0" applyFont="1" applyFill="1" applyBorder="1" applyAlignment="1">
      <alignment horizontal="left" vertical="center" wrapText="1"/>
    </xf>
    <xf numFmtId="0" fontId="37" fillId="8" borderId="20" xfId="0" applyFont="1" applyFill="1" applyBorder="1" applyAlignment="1">
      <alignment horizontal="left" vertical="center" wrapText="1"/>
    </xf>
    <xf numFmtId="0" fontId="21" fillId="6" borderId="28" xfId="0" applyFont="1" applyFill="1" applyBorder="1" applyAlignment="1">
      <alignment horizontal="left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0" xfId="0" applyFont="1" applyFill="1" applyBorder="1" applyAlignment="1">
      <alignment horizontal="center" vertical="center" wrapText="1"/>
    </xf>
    <xf numFmtId="0" fontId="32" fillId="8" borderId="22" xfId="0" applyFont="1" applyFill="1" applyBorder="1" applyAlignment="1">
      <alignment horizontal="left" vertical="center" wrapText="1"/>
    </xf>
    <xf numFmtId="1" fontId="33" fillId="8" borderId="31" xfId="0" applyNumberFormat="1" applyFont="1" applyFill="1" applyBorder="1" applyAlignment="1">
      <alignment horizontal="right" vertical="center" wrapText="1" indent="3"/>
    </xf>
    <xf numFmtId="1" fontId="33" fillId="8" borderId="24" xfId="0" applyNumberFormat="1" applyFont="1" applyFill="1" applyBorder="1" applyAlignment="1">
      <alignment horizontal="right" vertical="center" wrapText="1" indent="3"/>
    </xf>
    <xf numFmtId="197" fontId="37" fillId="7" borderId="21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right" vertical="center" wrapText="1" indent="3"/>
    </xf>
    <xf numFmtId="197" fontId="37" fillId="7" borderId="23" xfId="45" applyNumberFormat="1" applyFont="1" applyFill="1" applyBorder="1" applyAlignment="1">
      <alignment horizontal="center" vertical="center" wrapText="1"/>
    </xf>
    <xf numFmtId="197" fontId="37" fillId="8" borderId="21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right" vertical="center" wrapText="1" indent="3"/>
    </xf>
    <xf numFmtId="197" fontId="37" fillId="8" borderId="23" xfId="45" applyNumberFormat="1" applyFont="1" applyFill="1" applyBorder="1" applyAlignment="1">
      <alignment horizontal="center" vertical="center" wrapText="1"/>
    </xf>
    <xf numFmtId="197" fontId="37" fillId="8" borderId="26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right" vertical="center" wrapText="1" indent="3"/>
    </xf>
    <xf numFmtId="197" fontId="37" fillId="8" borderId="27" xfId="45" applyNumberFormat="1" applyFont="1" applyFill="1" applyBorder="1" applyAlignment="1">
      <alignment horizontal="center" vertical="center" wrapText="1"/>
    </xf>
    <xf numFmtId="197" fontId="33" fillId="7" borderId="21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right" vertical="center" wrapText="1" indent="3"/>
    </xf>
    <xf numFmtId="197" fontId="33" fillId="7" borderId="23" xfId="45" applyNumberFormat="1" applyFont="1" applyFill="1" applyBorder="1" applyAlignment="1">
      <alignment horizontal="center" vertical="center" wrapText="1"/>
    </xf>
    <xf numFmtId="197" fontId="33" fillId="8" borderId="21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right" vertical="center" wrapText="1" indent="3"/>
    </xf>
    <xf numFmtId="197" fontId="33" fillId="8" borderId="23" xfId="45" applyNumberFormat="1" applyFont="1" applyFill="1" applyBorder="1" applyAlignment="1">
      <alignment horizontal="center" vertical="center" wrapText="1"/>
    </xf>
    <xf numFmtId="197" fontId="33" fillId="8" borderId="24" xfId="0" applyNumberFormat="1" applyFont="1" applyFill="1" applyBorder="1" applyAlignment="1">
      <alignment horizontal="center" vertical="center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0" fillId="0" borderId="0" xfId="0" applyFill="1" applyBorder="1"/>
    <xf numFmtId="197" fontId="22" fillId="7" borderId="0" xfId="0" applyNumberFormat="1" applyFont="1" applyFill="1" applyAlignment="1" applyProtection="1">
      <alignment horizontal="center"/>
    </xf>
    <xf numFmtId="199" fontId="22" fillId="7" borderId="0" xfId="45" applyNumberFormat="1" applyFont="1" applyFill="1" applyAlignment="1" applyProtection="1">
      <alignment horizontal="center"/>
    </xf>
    <xf numFmtId="199" fontId="22" fillId="7" borderId="0" xfId="45" applyNumberFormat="1" applyFont="1" applyFill="1" applyProtection="1"/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197" fontId="33" fillId="7" borderId="23" xfId="0" applyNumberFormat="1" applyFont="1" applyFill="1" applyBorder="1" applyAlignment="1">
      <alignment horizontal="center" vertical="center" wrapText="1"/>
    </xf>
    <xf numFmtId="0" fontId="22" fillId="7" borderId="0" xfId="45" applyNumberFormat="1" applyFont="1" applyFill="1" applyAlignment="1" applyProtection="1">
      <alignment horizontal="center"/>
    </xf>
    <xf numFmtId="0" fontId="39" fillId="7" borderId="0" xfId="0" applyFont="1" applyFill="1" applyAlignment="1">
      <alignment horizontal="left" vertical="top" wrapText="1"/>
    </xf>
    <xf numFmtId="0" fontId="38" fillId="7" borderId="0" xfId="0" applyFont="1" applyFill="1" applyAlignment="1">
      <alignment horizontal="right" vertical="top" wrapText="1"/>
    </xf>
    <xf numFmtId="0" fontId="22" fillId="7" borderId="1" xfId="0" applyFont="1" applyFill="1" applyBorder="1" applyAlignment="1" applyProtection="1">
      <alignment horizontal="left"/>
      <protection locked="0"/>
    </xf>
    <xf numFmtId="0" fontId="22" fillId="7" borderId="18" xfId="0" applyFont="1" applyFill="1" applyBorder="1" applyAlignment="1" applyProtection="1">
      <alignment horizontal="left" vertical="center"/>
      <protection locked="0"/>
    </xf>
    <xf numFmtId="0" fontId="22" fillId="7" borderId="14" xfId="0" applyFont="1" applyFill="1" applyBorder="1" applyAlignment="1" applyProtection="1">
      <alignment horizontal="left" vertical="center"/>
      <protection locked="0"/>
    </xf>
    <xf numFmtId="0" fontId="22" fillId="7" borderId="16" xfId="0" applyFont="1" applyFill="1" applyBorder="1" applyAlignment="1" applyProtection="1">
      <alignment horizontal="left" vertical="center"/>
      <protection locked="0"/>
    </xf>
    <xf numFmtId="0" fontId="22" fillId="7" borderId="18" xfId="0" applyFont="1" applyFill="1" applyBorder="1" applyAlignment="1" applyProtection="1">
      <alignment horizontal="left" vertical="center" wrapText="1"/>
      <protection locked="0"/>
    </xf>
    <xf numFmtId="0" fontId="22" fillId="7" borderId="14" xfId="0" applyFont="1" applyFill="1" applyBorder="1" applyAlignment="1" applyProtection="1">
      <alignment horizontal="left" vertical="center" wrapText="1"/>
      <protection locked="0"/>
    </xf>
    <xf numFmtId="0" fontId="22" fillId="7" borderId="16" xfId="0" applyFont="1" applyFill="1" applyBorder="1" applyAlignment="1" applyProtection="1">
      <alignment horizontal="left" vertical="center" wrapText="1"/>
      <protection locked="0"/>
    </xf>
    <xf numFmtId="0" fontId="22" fillId="7" borderId="1" xfId="0" applyFont="1" applyFill="1" applyBorder="1" applyAlignment="1" applyProtection="1">
      <alignment horizontal="left" vertical="center"/>
      <protection locked="0"/>
    </xf>
    <xf numFmtId="0" fontId="27" fillId="6" borderId="18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/>
    </xf>
    <xf numFmtId="0" fontId="27" fillId="6" borderId="16" xfId="0" applyFont="1" applyFill="1" applyBorder="1" applyAlignment="1">
      <alignment horizontal="center" vertical="center"/>
    </xf>
    <xf numFmtId="0" fontId="29" fillId="7" borderId="0" xfId="0" applyFont="1" applyFill="1" applyBorder="1" applyAlignment="1" applyProtection="1">
      <alignment horizontal="left" vertical="top" wrapText="1"/>
    </xf>
    <xf numFmtId="197" fontId="22" fillId="0" borderId="0" xfId="0" applyNumberFormat="1" applyFont="1" applyFill="1" applyAlignment="1" applyProtection="1">
      <alignment horizontal="center" vertical="center"/>
    </xf>
    <xf numFmtId="0" fontId="22" fillId="0" borderId="0" xfId="0" quotePrefix="1" applyFont="1" applyFill="1" applyAlignment="1" applyProtection="1">
      <alignment horizontal="left" vertical="center" wrapText="1"/>
    </xf>
  </cellXfs>
  <cellStyles count="82">
    <cellStyle name="0mitP" xfId="1" xr:uid="{00000000-0005-0000-0000-000000000000}"/>
    <cellStyle name="0mitP 2" xfId="51" xr:uid="{00000000-0005-0000-0000-000001000000}"/>
    <cellStyle name="0ohneP" xfId="2" xr:uid="{00000000-0005-0000-0000-000002000000}"/>
    <cellStyle name="0ohneP 2" xfId="52" xr:uid="{00000000-0005-0000-0000-000003000000}"/>
    <cellStyle name="10mitP" xfId="3" xr:uid="{00000000-0005-0000-0000-000004000000}"/>
    <cellStyle name="10mitP 2" xfId="53" xr:uid="{00000000-0005-0000-0000-000005000000}"/>
    <cellStyle name="12mitP" xfId="4" xr:uid="{00000000-0005-0000-0000-000006000000}"/>
    <cellStyle name="12mitP 2" xfId="54" xr:uid="{00000000-0005-0000-0000-000007000000}"/>
    <cellStyle name="12ohneP" xfId="5" xr:uid="{00000000-0005-0000-0000-000008000000}"/>
    <cellStyle name="12ohneP 2" xfId="55" xr:uid="{00000000-0005-0000-0000-000009000000}"/>
    <cellStyle name="13mitP" xfId="6" xr:uid="{00000000-0005-0000-0000-00000A000000}"/>
    <cellStyle name="13mitP 2" xfId="56" xr:uid="{00000000-0005-0000-0000-00000B000000}"/>
    <cellStyle name="1mitP" xfId="7" xr:uid="{00000000-0005-0000-0000-00000C000000}"/>
    <cellStyle name="1mitP 2" xfId="57" xr:uid="{00000000-0005-0000-0000-00000D000000}"/>
    <cellStyle name="1ohneP" xfId="8" xr:uid="{00000000-0005-0000-0000-00000E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8" xr:uid="{00000000-0005-0000-0000-000013000000}"/>
    <cellStyle name="3ohneP" xfId="13" xr:uid="{00000000-0005-0000-0000-000014000000}"/>
    <cellStyle name="3ohneP 2" xfId="59" xr:uid="{00000000-0005-0000-0000-000015000000}"/>
    <cellStyle name="4mitP" xfId="14" xr:uid="{00000000-0005-0000-0000-000016000000}"/>
    <cellStyle name="4mitP 2" xfId="60" xr:uid="{00000000-0005-0000-0000-000017000000}"/>
    <cellStyle name="4ohneP" xfId="15" xr:uid="{00000000-0005-0000-0000-000018000000}"/>
    <cellStyle name="5x indented GHG Textfiels" xfId="16" xr:uid="{00000000-0005-0000-0000-000019000000}"/>
    <cellStyle name="6mitP" xfId="17" xr:uid="{00000000-0005-0000-0000-00001A000000}"/>
    <cellStyle name="6mitP 2" xfId="61" xr:uid="{00000000-0005-0000-0000-00001B000000}"/>
    <cellStyle name="6ohneP" xfId="18" xr:uid="{00000000-0005-0000-0000-00001C000000}"/>
    <cellStyle name="6ohneP 2" xfId="62" xr:uid="{00000000-0005-0000-0000-00001D000000}"/>
    <cellStyle name="7mitP" xfId="19" xr:uid="{00000000-0005-0000-0000-00001E000000}"/>
    <cellStyle name="7mitP 2" xfId="63" xr:uid="{00000000-0005-0000-0000-00001F000000}"/>
    <cellStyle name="9mitP" xfId="20" xr:uid="{00000000-0005-0000-0000-000020000000}"/>
    <cellStyle name="9mitP 2" xfId="64" xr:uid="{00000000-0005-0000-0000-000021000000}"/>
    <cellStyle name="9ohneP" xfId="21" xr:uid="{00000000-0005-0000-0000-000022000000}"/>
    <cellStyle name="9ohneP 2" xfId="65" xr:uid="{00000000-0005-0000-0000-000023000000}"/>
    <cellStyle name="A4 Auto Format" xfId="22" xr:uid="{00000000-0005-0000-0000-000024000000}"/>
    <cellStyle name="A4 Auto Format 2" xfId="66" xr:uid="{00000000-0005-0000-0000-000025000000}"/>
    <cellStyle name="A4 Gg" xfId="23" xr:uid="{00000000-0005-0000-0000-000026000000}"/>
    <cellStyle name="A4 Gg 2" xfId="67" xr:uid="{00000000-0005-0000-0000-000027000000}"/>
    <cellStyle name="A4 kg" xfId="24" xr:uid="{00000000-0005-0000-0000-000028000000}"/>
    <cellStyle name="A4 kg 2" xfId="68" xr:uid="{00000000-0005-0000-0000-000029000000}"/>
    <cellStyle name="A4 kt" xfId="25" xr:uid="{00000000-0005-0000-0000-00002A000000}"/>
    <cellStyle name="A4 kt 2" xfId="69" xr:uid="{00000000-0005-0000-0000-00002B000000}"/>
    <cellStyle name="A4 No Format" xfId="26" xr:uid="{00000000-0005-0000-0000-00002C000000}"/>
    <cellStyle name="A4 No Format 2" xfId="70" xr:uid="{00000000-0005-0000-0000-00002D000000}"/>
    <cellStyle name="A4 Normal" xfId="27" xr:uid="{00000000-0005-0000-0000-00002E000000}"/>
    <cellStyle name="A4 Normal 2" xfId="71" xr:uid="{00000000-0005-0000-0000-00002F000000}"/>
    <cellStyle name="A4 Stck" xfId="28" xr:uid="{00000000-0005-0000-0000-000030000000}"/>
    <cellStyle name="A4 Stck 2" xfId="72" xr:uid="{00000000-0005-0000-0000-000031000000}"/>
    <cellStyle name="A4 Stk" xfId="29" xr:uid="{00000000-0005-0000-0000-000032000000}"/>
    <cellStyle name="A4 Stk 2" xfId="73" xr:uid="{00000000-0005-0000-0000-000033000000}"/>
    <cellStyle name="A4 T.Stk" xfId="30" xr:uid="{00000000-0005-0000-0000-000034000000}"/>
    <cellStyle name="A4 T.Stk 2" xfId="74" xr:uid="{00000000-0005-0000-0000-000035000000}"/>
    <cellStyle name="A4 TJ" xfId="31" xr:uid="{00000000-0005-0000-0000-000036000000}"/>
    <cellStyle name="A4 TJ 2" xfId="75" xr:uid="{00000000-0005-0000-0000-000037000000}"/>
    <cellStyle name="A4 TStk" xfId="32" xr:uid="{00000000-0005-0000-0000-000038000000}"/>
    <cellStyle name="A4 TStk 2" xfId="76" xr:uid="{00000000-0005-0000-0000-000039000000}"/>
    <cellStyle name="A4 Year" xfId="33" xr:uid="{00000000-0005-0000-0000-00003A000000}"/>
    <cellStyle name="A4 Year 2" xfId="77" xr:uid="{00000000-0005-0000-0000-00003B000000}"/>
    <cellStyle name="Bold GHG Numbers (0.00)" xfId="34" xr:uid="{00000000-0005-0000-0000-00003C000000}"/>
    <cellStyle name="Dezimal 2" xfId="48" xr:uid="{00000000-0005-0000-0000-00003D000000}"/>
    <cellStyle name="Euro" xfId="35" xr:uid="{00000000-0005-0000-0000-00003E000000}"/>
    <cellStyle name="Euro 2" xfId="78" xr:uid="{00000000-0005-0000-0000-00003F000000}"/>
    <cellStyle name="Headline" xfId="36" xr:uid="{00000000-0005-0000-0000-000040000000}"/>
    <cellStyle name="mitP" xfId="37" xr:uid="{00000000-0005-0000-0000-000041000000}"/>
    <cellStyle name="Normal GHG Numbers (0.00)" xfId="38" xr:uid="{00000000-0005-0000-0000-000042000000}"/>
    <cellStyle name="Normal GHG Textfiels Bold" xfId="39" xr:uid="{00000000-0005-0000-0000-000043000000}"/>
    <cellStyle name="Normal GHG whole table" xfId="40" xr:uid="{00000000-0005-0000-0000-000044000000}"/>
    <cellStyle name="Normal GHG-Shade" xfId="41" xr:uid="{00000000-0005-0000-0000-000045000000}"/>
    <cellStyle name="Normal GHG-Shade 2" xfId="79" xr:uid="{00000000-0005-0000-0000-000046000000}"/>
    <cellStyle name="Normal_HELP" xfId="42" xr:uid="{00000000-0005-0000-0000-000047000000}"/>
    <cellStyle name="ohneP" xfId="43" xr:uid="{00000000-0005-0000-0000-000048000000}"/>
    <cellStyle name="Pattern" xfId="44" xr:uid="{00000000-0005-0000-0000-000049000000}"/>
    <cellStyle name="Prozent" xfId="45" builtinId="5"/>
    <cellStyle name="Prozent 2" xfId="80" xr:uid="{00000000-0005-0000-0000-00004B000000}"/>
    <cellStyle name="Standard" xfId="0" builtinId="0"/>
    <cellStyle name="Standard 2" xfId="49" xr:uid="{00000000-0005-0000-0000-00004D000000}"/>
    <cellStyle name="Standard 2 2" xfId="50" xr:uid="{00000000-0005-0000-0000-00004E000000}"/>
    <cellStyle name="Standard 3" xfId="47" xr:uid="{00000000-0005-0000-0000-00004F000000}"/>
    <cellStyle name="Standard 3 2" xfId="81" xr:uid="{2B2897B6-5236-4E87-A71C-155108D51F6C}"/>
    <cellStyle name="Обычный_2++" xfId="46" xr:uid="{00000000-0005-0000-0000-000051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E6E6E6"/>
      <color rgb="FFFFFFFF"/>
      <color rgb="FF61B926"/>
      <color rgb="FF125D86"/>
      <color rgb="FFFFFFCC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Daten!$H$17</c:f>
              <c:strCache>
                <c:ptCount val="1"/>
                <c:pt idx="0">
                  <c:v>Mittelwert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C63-4254-8D8C-1A7B14DB004A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C63-4254-8D8C-1A7B14DB004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63-4254-8D8C-1A7B14DB004A}"/>
                </c:ext>
              </c:extLst>
            </c:dLbl>
            <c:dLbl>
              <c:idx val="28"/>
              <c:layout>
                <c:manualLayout>
                  <c:x val="2.9916948788424914E-2"/>
                  <c:y val="-8.6898464342373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07-41E5-B661-BBEB02D409CD}"/>
                </c:ext>
              </c:extLst>
            </c:dLbl>
            <c:dLbl>
              <c:idx val="35"/>
              <c:numFmt formatCode="0.0" sourceLinked="0"/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63-4254-8D8C-1A7B14DB004A}"/>
                </c:ext>
              </c:extLst>
            </c:dLbl>
            <c:numFmt formatCode="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182.79497909647904</c:v>
                </c:pt>
                <c:pt idx="1">
                  <c:v>167.58904275275626</c:v>
                </c:pt>
                <c:pt idx="2">
                  <c:v>154.84464246871943</c:v>
                </c:pt>
                <c:pt idx="3">
                  <c:v>141.86933462071994</c:v>
                </c:pt>
                <c:pt idx="4">
                  <c:v>130.9172628235288</c:v>
                </c:pt>
                <c:pt idx="5">
                  <c:v>120.08798272183977</c:v>
                </c:pt>
                <c:pt idx="6">
                  <c:v>116.54387005001453</c:v>
                </c:pt>
                <c:pt idx="7">
                  <c:v>110.58975923385415</c:v>
                </c:pt>
                <c:pt idx="8">
                  <c:v>105.87224118620438</c:v>
                </c:pt>
                <c:pt idx="9">
                  <c:v>101.91841001621792</c:v>
                </c:pt>
                <c:pt idx="10">
                  <c:v>100</c:v>
                </c:pt>
                <c:pt idx="11">
                  <c:v>100.8453417224385</c:v>
                </c:pt>
                <c:pt idx="12">
                  <c:v>97.18302916283065</c:v>
                </c:pt>
                <c:pt idx="13">
                  <c:v>95.488118724936626</c:v>
                </c:pt>
                <c:pt idx="14">
                  <c:v>88.22606814044039</c:v>
                </c:pt>
                <c:pt idx="15">
                  <c:v>91.358140524505032</c:v>
                </c:pt>
                <c:pt idx="16">
                  <c:v>88.129497300425626</c:v>
                </c:pt>
                <c:pt idx="17">
                  <c:v>87.80484562944622</c:v>
                </c:pt>
                <c:pt idx="18">
                  <c:v>86.638957913273359</c:v>
                </c:pt>
                <c:pt idx="19">
                  <c:v>83.576680705577033</c:v>
                </c:pt>
                <c:pt idx="20">
                  <c:v>83.010122896224928</c:v>
                </c:pt>
                <c:pt idx="21">
                  <c:v>80.28804755754166</c:v>
                </c:pt>
                <c:pt idx="22">
                  <c:v>78.422173743022782</c:v>
                </c:pt>
                <c:pt idx="23">
                  <c:v>75.419209052625433</c:v>
                </c:pt>
                <c:pt idx="24">
                  <c:v>70.940749750835906</c:v>
                </c:pt>
                <c:pt idx="25">
                  <c:v>65.460483551179777</c:v>
                </c:pt>
                <c:pt idx="26">
                  <c:v>65.628611248174138</c:v>
                </c:pt>
                <c:pt idx="27">
                  <c:v>64.753270002064113</c:v>
                </c:pt>
                <c:pt idx="28">
                  <c:v>60.498694200718113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21368"/>
        <c:axId val="412132344"/>
      </c:barChart>
      <c:lineChart>
        <c:grouping val="standard"/>
        <c:varyColors val="0"/>
        <c:ser>
          <c:idx val="0"/>
          <c:order val="0"/>
          <c:tx>
            <c:strRef>
              <c:f>Daten!$C$17</c:f>
              <c:strCache>
                <c:ptCount val="1"/>
                <c:pt idx="0">
                  <c:v>Schwefeldioxid*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369.19374469420615</c:v>
                </c:pt>
                <c:pt idx="1">
                  <c:v>312.67294311099243</c:v>
                </c:pt>
                <c:pt idx="2">
                  <c:v>259.65742060228393</c:v>
                </c:pt>
                <c:pt idx="3">
                  <c:v>207.14658033648092</c:v>
                </c:pt>
                <c:pt idx="4">
                  <c:v>169.04884957973874</c:v>
                </c:pt>
                <c:pt idx="5">
                  <c:v>136.19001817739488</c:v>
                </c:pt>
                <c:pt idx="6">
                  <c:v>131.7917826040358</c:v>
                </c:pt>
                <c:pt idx="7">
                  <c:v>118.43376606942959</c:v>
                </c:pt>
                <c:pt idx="8">
                  <c:v>111.24475539769085</c:v>
                </c:pt>
                <c:pt idx="9">
                  <c:v>103.02100509082123</c:v>
                </c:pt>
                <c:pt idx="10">
                  <c:v>100</c:v>
                </c:pt>
                <c:pt idx="11">
                  <c:v>99.88126744653367</c:v>
                </c:pt>
                <c:pt idx="12">
                  <c:v>94.595645226902604</c:v>
                </c:pt>
                <c:pt idx="13">
                  <c:v>94.023239754188552</c:v>
                </c:pt>
                <c:pt idx="14">
                  <c:v>82.502562935919173</c:v>
                </c:pt>
                <c:pt idx="15">
                  <c:v>84.094534957161187</c:v>
                </c:pt>
                <c:pt idx="16">
                  <c:v>79.308681479553854</c:v>
                </c:pt>
                <c:pt idx="17">
                  <c:v>78.681171660178265</c:v>
                </c:pt>
                <c:pt idx="18">
                  <c:v>76.546484684859962</c:v>
                </c:pt>
                <c:pt idx="19">
                  <c:v>71.396946150870136</c:v>
                </c:pt>
                <c:pt idx="20">
                  <c:v>72.264097007050594</c:v>
                </c:pt>
                <c:pt idx="21">
                  <c:v>66.978531835595419</c:v>
                </c:pt>
                <c:pt idx="22">
                  <c:v>65.094906262213698</c:v>
                </c:pt>
                <c:pt idx="23">
                  <c:v>62.198674118655497</c:v>
                </c:pt>
                <c:pt idx="24">
                  <c:v>54.626654192042089</c:v>
                </c:pt>
                <c:pt idx="25" formatCode="0">
                  <c:v>50.679040276932561</c:v>
                </c:pt>
                <c:pt idx="26" formatCode="0">
                  <c:v>52.762595814675251</c:v>
                </c:pt>
                <c:pt idx="27" formatCode="0">
                  <c:v>52.176821382441588</c:v>
                </c:pt>
                <c:pt idx="28" formatCode="0">
                  <c:v>45.894100950339379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C63-4254-8D8C-1A7B14DB004A}"/>
            </c:ext>
          </c:extLst>
        </c:ser>
        <c:ser>
          <c:idx val="1"/>
          <c:order val="1"/>
          <c:tx>
            <c:strRef>
              <c:f>Daten!$D$17</c:f>
              <c:strCache>
                <c:ptCount val="1"/>
                <c:pt idx="0">
                  <c:v>Stickoxide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135.48286456229283</c:v>
                </c:pt>
                <c:pt idx="1">
                  <c:v>130.24742347132556</c:v>
                </c:pt>
                <c:pt idx="2">
                  <c:v>125.53645184306292</c:v>
                </c:pt>
                <c:pt idx="3">
                  <c:v>123.70999017948365</c:v>
                </c:pt>
                <c:pt idx="4">
                  <c:v>121.46689398548389</c:v>
                </c:pt>
                <c:pt idx="5">
                  <c:v>116.64743432496807</c:v>
                </c:pt>
                <c:pt idx="6">
                  <c:v>113.24083936419404</c:v>
                </c:pt>
                <c:pt idx="7">
                  <c:v>109.56879882070277</c:v>
                </c:pt>
                <c:pt idx="8">
                  <c:v>105.02582692918622</c:v>
                </c:pt>
                <c:pt idx="9">
                  <c:v>101.14683283099491</c:v>
                </c:pt>
                <c:pt idx="10">
                  <c:v>100</c:v>
                </c:pt>
                <c:pt idx="11">
                  <c:v>104.40884895437001</c:v>
                </c:pt>
                <c:pt idx="12">
                  <c:v>99.572554382800107</c:v>
                </c:pt>
                <c:pt idx="13">
                  <c:v>98.01518144283996</c:v>
                </c:pt>
                <c:pt idx="14">
                  <c:v>90.479763363604633</c:v>
                </c:pt>
                <c:pt idx="15">
                  <c:v>91.177782181602112</c:v>
                </c:pt>
                <c:pt idx="16">
                  <c:v>89.804153164479501</c:v>
                </c:pt>
                <c:pt idx="17">
                  <c:v>89.916270116967738</c:v>
                </c:pt>
                <c:pt idx="18">
                  <c:v>89.856010288323247</c:v>
                </c:pt>
                <c:pt idx="19">
                  <c:v>87.027282964752985</c:v>
                </c:pt>
                <c:pt idx="20">
                  <c:v>86.164809889845444</c:v>
                </c:pt>
                <c:pt idx="21">
                  <c:v>83.673217552122438</c:v>
                </c:pt>
                <c:pt idx="22">
                  <c:v>79.778603805453912</c:v>
                </c:pt>
                <c:pt idx="23">
                  <c:v>75.345602018315205</c:v>
                </c:pt>
                <c:pt idx="24">
                  <c:v>69.650040341048751</c:v>
                </c:pt>
                <c:pt idx="25" formatCode="0">
                  <c:v>61.360961407375136</c:v>
                </c:pt>
                <c:pt idx="26" formatCode="0">
                  <c:v>60.192827729288112</c:v>
                </c:pt>
                <c:pt idx="27" formatCode="0">
                  <c:v>57.843393234937324</c:v>
                </c:pt>
                <c:pt idx="28" formatCode="0">
                  <c:v>52.727983505161049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C63-4254-8D8C-1A7B14DB004A}"/>
            </c:ext>
          </c:extLst>
        </c:ser>
        <c:ser>
          <c:idx val="2"/>
          <c:order val="2"/>
          <c:tx>
            <c:strRef>
              <c:f>Daten!$E$17</c:f>
              <c:strCache>
                <c:ptCount val="1"/>
                <c:pt idx="0">
                  <c:v>Ammoniak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100.36378972697639</c:v>
                </c:pt>
                <c:pt idx="1">
                  <c:v>101.75250776608409</c:v>
                </c:pt>
                <c:pt idx="2">
                  <c:v>100.29478057332868</c:v>
                </c:pt>
                <c:pt idx="3">
                  <c:v>101.48967131613531</c:v>
                </c:pt>
                <c:pt idx="4">
                  <c:v>101.60778337311156</c:v>
                </c:pt>
                <c:pt idx="5">
                  <c:v>102.77454148820098</c:v>
                </c:pt>
                <c:pt idx="6">
                  <c:v>103.718762630299</c:v>
                </c:pt>
                <c:pt idx="7">
                  <c:v>102.00677939219374</c:v>
                </c:pt>
                <c:pt idx="8">
                  <c:v>101.07144395657599</c:v>
                </c:pt>
                <c:pt idx="9">
                  <c:v>98.753575201072024</c:v>
                </c:pt>
                <c:pt idx="10">
                  <c:v>100</c:v>
                </c:pt>
                <c:pt idx="11">
                  <c:v>99.082430990395835</c:v>
                </c:pt>
                <c:pt idx="12">
                  <c:v>100.68670875343106</c:v>
                </c:pt>
                <c:pt idx="13">
                  <c:v>100.87172738189527</c:v>
                </c:pt>
                <c:pt idx="14">
                  <c:v>100.95430379942529</c:v>
                </c:pt>
                <c:pt idx="15">
                  <c:v>101.12973883054902</c:v>
                </c:pt>
                <c:pt idx="16">
                  <c:v>101.36393227517506</c:v>
                </c:pt>
                <c:pt idx="17">
                  <c:v>102.33413815732926</c:v>
                </c:pt>
                <c:pt idx="18">
                  <c:v>102.97010156473721</c:v>
                </c:pt>
                <c:pt idx="19">
                  <c:v>104.4418177711335</c:v>
                </c:pt>
                <c:pt idx="20">
                  <c:v>104.27568679646964</c:v>
                </c:pt>
                <c:pt idx="21">
                  <c:v>103.40893250083521</c:v>
                </c:pt>
                <c:pt idx="22">
                  <c:v>100.39966635038111</c:v>
                </c:pt>
                <c:pt idx="23">
                  <c:v>95.624153693865608</c:v>
                </c:pt>
                <c:pt idx="24">
                  <c:v>92.422604272453242</c:v>
                </c:pt>
                <c:pt idx="25" formatCode="0">
                  <c:v>85.602995996072238</c:v>
                </c:pt>
                <c:pt idx="26" formatCode="0">
                  <c:v>83.037427973276962</c:v>
                </c:pt>
                <c:pt idx="27" formatCode="0">
                  <c:v>80.727377014325981</c:v>
                </c:pt>
                <c:pt idx="28" formatCode="0">
                  <c:v>79.660784300675189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63-4254-8D8C-1A7B14DB004A}"/>
            </c:ext>
          </c:extLst>
        </c:ser>
        <c:ser>
          <c:idx val="3"/>
          <c:order val="3"/>
          <c:tx>
            <c:strRef>
              <c:f>Daten!$F$17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158.26068393869895</c:v>
                </c:pt>
                <c:pt idx="1">
                  <c:v>151.59745176372579</c:v>
                </c:pt>
                <c:pt idx="2">
                  <c:v>147.65157832457601</c:v>
                </c:pt>
                <c:pt idx="3">
                  <c:v>143.80884700125043</c:v>
                </c:pt>
                <c:pt idx="4">
                  <c:v>132.79954851297452</c:v>
                </c:pt>
                <c:pt idx="5">
                  <c:v>121.55895844427241</c:v>
                </c:pt>
                <c:pt idx="6">
                  <c:v>115.23727805136915</c:v>
                </c:pt>
                <c:pt idx="7">
                  <c:v>109.04131582494989</c:v>
                </c:pt>
                <c:pt idx="8">
                  <c:v>103.76738931378657</c:v>
                </c:pt>
                <c:pt idx="9">
                  <c:v>102.83866160284056</c:v>
                </c:pt>
                <c:pt idx="10">
                  <c:v>100</c:v>
                </c:pt>
                <c:pt idx="11">
                  <c:v>100.37586691717631</c:v>
                </c:pt>
                <c:pt idx="12">
                  <c:v>95.682744309302734</c:v>
                </c:pt>
                <c:pt idx="13">
                  <c:v>91.758502089786631</c:v>
                </c:pt>
                <c:pt idx="14">
                  <c:v>83.613179990300353</c:v>
                </c:pt>
                <c:pt idx="15">
                  <c:v>92.143717185614733</c:v>
                </c:pt>
                <c:pt idx="16">
                  <c:v>85.800166265368119</c:v>
                </c:pt>
                <c:pt idx="17">
                  <c:v>84.709442399273698</c:v>
                </c:pt>
                <c:pt idx="18">
                  <c:v>81.597968485628755</c:v>
                </c:pt>
                <c:pt idx="19">
                  <c:v>78.689648807937701</c:v>
                </c:pt>
                <c:pt idx="20">
                  <c:v>76.955129789727124</c:v>
                </c:pt>
                <c:pt idx="21">
                  <c:v>76.402668278265224</c:v>
                </c:pt>
                <c:pt idx="22">
                  <c:v>76.466005729234311</c:v>
                </c:pt>
                <c:pt idx="23">
                  <c:v>73.370204055642105</c:v>
                </c:pt>
                <c:pt idx="24">
                  <c:v>71.507018566729442</c:v>
                </c:pt>
                <c:pt idx="25" formatCode="0">
                  <c:v>69.338158874007291</c:v>
                </c:pt>
                <c:pt idx="26" formatCode="0">
                  <c:v>70.667227209001908</c:v>
                </c:pt>
                <c:pt idx="27" formatCode="0">
                  <c:v>70.214601816769857</c:v>
                </c:pt>
                <c:pt idx="28" formatCode="0">
                  <c:v>65.096884833695142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C63-4254-8D8C-1A7B14DB004A}"/>
            </c:ext>
          </c:extLst>
        </c:ser>
        <c:ser>
          <c:idx val="4"/>
          <c:order val="5"/>
          <c:tx>
            <c:strRef>
              <c:f>Daten!$G$17</c:f>
              <c:strCache>
                <c:ptCount val="1"/>
                <c:pt idx="0">
                  <c:v>Feinstaub (PM2,5)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150.67381256022085</c:v>
                </c:pt>
                <c:pt idx="1">
                  <c:v>141.67488765165334</c:v>
                </c:pt>
                <c:pt idx="2">
                  <c:v>141.08298100034551</c:v>
                </c:pt>
                <c:pt idx="3">
                  <c:v>133.19158427024936</c:v>
                </c:pt>
                <c:pt idx="4">
                  <c:v>129.6632386663353</c:v>
                </c:pt>
                <c:pt idx="5">
                  <c:v>123.26896117436235</c:v>
                </c:pt>
                <c:pt idx="6">
                  <c:v>118.73068760017478</c:v>
                </c:pt>
                <c:pt idx="7">
                  <c:v>113.89813606199482</c:v>
                </c:pt>
                <c:pt idx="8">
                  <c:v>108.25179033378237</c:v>
                </c:pt>
                <c:pt idx="9">
                  <c:v>103.83197535536092</c:v>
                </c:pt>
                <c:pt idx="10">
                  <c:v>100</c:v>
                </c:pt>
                <c:pt idx="11">
                  <c:v>100.47829430371667</c:v>
                </c:pt>
                <c:pt idx="12">
                  <c:v>95.377493141716755</c:v>
                </c:pt>
                <c:pt idx="13">
                  <c:v>92.77194295597269</c:v>
                </c:pt>
                <c:pt idx="14">
                  <c:v>83.580530612952487</c:v>
                </c:pt>
                <c:pt idx="15">
                  <c:v>88.244929467598126</c:v>
                </c:pt>
                <c:pt idx="16">
                  <c:v>84.370553317551639</c:v>
                </c:pt>
                <c:pt idx="17">
                  <c:v>83.383205813482093</c:v>
                </c:pt>
                <c:pt idx="18">
                  <c:v>82.224224542817637</c:v>
                </c:pt>
                <c:pt idx="19">
                  <c:v>76.327707833190814</c:v>
                </c:pt>
                <c:pt idx="20">
                  <c:v>75.390890998031892</c:v>
                </c:pt>
                <c:pt idx="21">
                  <c:v>70.976887620890054</c:v>
                </c:pt>
                <c:pt idx="22">
                  <c:v>70.371686567830878</c:v>
                </c:pt>
                <c:pt idx="23">
                  <c:v>70.557411376648759</c:v>
                </c:pt>
                <c:pt idx="24">
                  <c:v>66.497431381905997</c:v>
                </c:pt>
                <c:pt idx="25" formatCode="0">
                  <c:v>60.321261201511703</c:v>
                </c:pt>
                <c:pt idx="26" formatCode="0">
                  <c:v>61.482977514628502</c:v>
                </c:pt>
                <c:pt idx="27" formatCode="0">
                  <c:v>62.804156561845822</c:v>
                </c:pt>
                <c:pt idx="28" formatCode="0">
                  <c:v>59.113717413719854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C63-4254-8D8C-1A7B14DB0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21368"/>
        <c:axId val="412132344"/>
      </c:lineChart>
      <c:catAx>
        <c:axId val="41212136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32344"/>
        <c:crosses val="autoZero"/>
        <c:auto val="1"/>
        <c:lblAlgn val="ctr"/>
        <c:lblOffset val="100"/>
        <c:noMultiLvlLbl val="0"/>
      </c:catAx>
      <c:valAx>
        <c:axId val="412132344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2136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1.8957304074776127E-2"/>
          <c:y val="0.83475413447802882"/>
          <c:w val="0.93675709610485192"/>
          <c:h val="6.8377101151884917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00619179898481E-2"/>
          <c:y val="8.5022804481727873E-2"/>
          <c:w val="0.87270742994434669"/>
          <c:h val="0.65053582582561231"/>
        </c:manualLayout>
      </c:layout>
      <c:barChart>
        <c:barDir val="col"/>
        <c:grouping val="clustered"/>
        <c:varyColors val="0"/>
        <c:ser>
          <c:idx val="5"/>
          <c:order val="4"/>
          <c:tx>
            <c:strRef>
              <c:f>Daten!$H$16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D56-4497-BE82-7C7322C8FFA1}"/>
              </c:ext>
            </c:extLst>
          </c:dPt>
          <c:dPt>
            <c:idx val="35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D56-4497-BE82-7C7322C8FFA1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182.8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D56-4497-BE82-7C7322C8FFA1}"/>
                </c:ext>
              </c:extLst>
            </c:dLbl>
            <c:dLbl>
              <c:idx val="28"/>
              <c:layout>
                <c:manualLayout>
                  <c:x val="2.4592426860352085E-2"/>
                  <c:y val="-7.6581575357376596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/>
                      <a:t>60.5</a:t>
                    </a:r>
                  </a:p>
                </c:rich>
              </c:tx>
              <c:numFmt formatCode="#,##0.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70C-4A1D-834D-868166EE9135}"/>
                </c:ext>
              </c:extLst>
            </c:dLbl>
            <c:dLbl>
              <c:idx val="35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800" b="1">
                        <a:solidFill>
                          <a:schemeClr val="bg1"/>
                        </a:solidFill>
                        <a:latin typeface="Meta Offc" panose="020B0604030101020102" pitchFamily="34" charset="0"/>
                        <a:cs typeface="Meta Offc" panose="020B0604030101020102" pitchFamily="34" charset="0"/>
                      </a:defRPr>
                    </a:pPr>
                    <a:r>
                      <a:rPr lang="en-US" sz="800"/>
                      <a:t>55.0</a:t>
                    </a:r>
                  </a:p>
                </c:rich>
              </c:tx>
              <c:spPr>
                <a:solidFill>
                  <a:schemeClr val="accent2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3D56-4497-BE82-7C7322C8FFA1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Daten!$H$18:$H$53</c:f>
              <c:numCache>
                <c:formatCode>0.0</c:formatCode>
                <c:ptCount val="36"/>
                <c:pt idx="0">
                  <c:v>182.79497909647904</c:v>
                </c:pt>
                <c:pt idx="1">
                  <c:v>167.58904275275626</c:v>
                </c:pt>
                <c:pt idx="2">
                  <c:v>154.84464246871943</c:v>
                </c:pt>
                <c:pt idx="3">
                  <c:v>141.86933462071994</c:v>
                </c:pt>
                <c:pt idx="4">
                  <c:v>130.9172628235288</c:v>
                </c:pt>
                <c:pt idx="5">
                  <c:v>120.08798272183977</c:v>
                </c:pt>
                <c:pt idx="6">
                  <c:v>116.54387005001453</c:v>
                </c:pt>
                <c:pt idx="7">
                  <c:v>110.58975923385415</c:v>
                </c:pt>
                <c:pt idx="8">
                  <c:v>105.87224118620438</c:v>
                </c:pt>
                <c:pt idx="9">
                  <c:v>101.91841001621792</c:v>
                </c:pt>
                <c:pt idx="10">
                  <c:v>100</c:v>
                </c:pt>
                <c:pt idx="11">
                  <c:v>100.8453417224385</c:v>
                </c:pt>
                <c:pt idx="12">
                  <c:v>97.18302916283065</c:v>
                </c:pt>
                <c:pt idx="13">
                  <c:v>95.488118724936626</c:v>
                </c:pt>
                <c:pt idx="14">
                  <c:v>88.22606814044039</c:v>
                </c:pt>
                <c:pt idx="15">
                  <c:v>91.358140524505032</c:v>
                </c:pt>
                <c:pt idx="16">
                  <c:v>88.129497300425626</c:v>
                </c:pt>
                <c:pt idx="17">
                  <c:v>87.80484562944622</c:v>
                </c:pt>
                <c:pt idx="18">
                  <c:v>86.638957913273359</c:v>
                </c:pt>
                <c:pt idx="19">
                  <c:v>83.576680705577033</c:v>
                </c:pt>
                <c:pt idx="20">
                  <c:v>83.010122896224928</c:v>
                </c:pt>
                <c:pt idx="21">
                  <c:v>80.28804755754166</c:v>
                </c:pt>
                <c:pt idx="22">
                  <c:v>78.422173743022782</c:v>
                </c:pt>
                <c:pt idx="23">
                  <c:v>75.419209052625433</c:v>
                </c:pt>
                <c:pt idx="24">
                  <c:v>70.940749750835906</c:v>
                </c:pt>
                <c:pt idx="25">
                  <c:v>65.460483551179777</c:v>
                </c:pt>
                <c:pt idx="26">
                  <c:v>65.628611248174138</c:v>
                </c:pt>
                <c:pt idx="27">
                  <c:v>64.753270002064113</c:v>
                </c:pt>
                <c:pt idx="28">
                  <c:v>60.498694200718113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>
                  <c:v>55.000000000000007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12119408"/>
        <c:axId val="412129208"/>
      </c:barChart>
      <c:lineChart>
        <c:grouping val="standard"/>
        <c:varyColors val="0"/>
        <c:ser>
          <c:idx val="0"/>
          <c:order val="0"/>
          <c:tx>
            <c:strRef>
              <c:f>Daten!$C$16</c:f>
              <c:strCache>
                <c:ptCount val="1"/>
                <c:pt idx="0">
                  <c:v>Sulphur dioxide*</c:v>
                </c:pt>
              </c:strCache>
            </c:strRef>
          </c:tx>
          <c:spPr>
            <a:ln w="1905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Daten!$C$18:$C$53</c:f>
              <c:numCache>
                <c:formatCode>0.0</c:formatCode>
                <c:ptCount val="36"/>
                <c:pt idx="0">
                  <c:v>369.19374469420615</c:v>
                </c:pt>
                <c:pt idx="1">
                  <c:v>312.67294311099243</c:v>
                </c:pt>
                <c:pt idx="2">
                  <c:v>259.65742060228393</c:v>
                </c:pt>
                <c:pt idx="3">
                  <c:v>207.14658033648092</c:v>
                </c:pt>
                <c:pt idx="4">
                  <c:v>169.04884957973874</c:v>
                </c:pt>
                <c:pt idx="5">
                  <c:v>136.19001817739488</c:v>
                </c:pt>
                <c:pt idx="6">
                  <c:v>131.7917826040358</c:v>
                </c:pt>
                <c:pt idx="7">
                  <c:v>118.43376606942959</c:v>
                </c:pt>
                <c:pt idx="8">
                  <c:v>111.24475539769085</c:v>
                </c:pt>
                <c:pt idx="9">
                  <c:v>103.02100509082123</c:v>
                </c:pt>
                <c:pt idx="10">
                  <c:v>100</c:v>
                </c:pt>
                <c:pt idx="11">
                  <c:v>99.88126744653367</c:v>
                </c:pt>
                <c:pt idx="12">
                  <c:v>94.595645226902604</c:v>
                </c:pt>
                <c:pt idx="13">
                  <c:v>94.023239754188552</c:v>
                </c:pt>
                <c:pt idx="14">
                  <c:v>82.502562935919173</c:v>
                </c:pt>
                <c:pt idx="15">
                  <c:v>84.094534957161187</c:v>
                </c:pt>
                <c:pt idx="16">
                  <c:v>79.308681479553854</c:v>
                </c:pt>
                <c:pt idx="17">
                  <c:v>78.681171660178265</c:v>
                </c:pt>
                <c:pt idx="18">
                  <c:v>76.546484684859962</c:v>
                </c:pt>
                <c:pt idx="19">
                  <c:v>71.396946150870136</c:v>
                </c:pt>
                <c:pt idx="20">
                  <c:v>72.264097007050594</c:v>
                </c:pt>
                <c:pt idx="21">
                  <c:v>66.978531835595419</c:v>
                </c:pt>
                <c:pt idx="22">
                  <c:v>65.094906262213698</c:v>
                </c:pt>
                <c:pt idx="23">
                  <c:v>62.198674118655497</c:v>
                </c:pt>
                <c:pt idx="24">
                  <c:v>54.626654192042089</c:v>
                </c:pt>
                <c:pt idx="25" formatCode="0">
                  <c:v>50.679040276932561</c:v>
                </c:pt>
                <c:pt idx="26" formatCode="0">
                  <c:v>52.762595814675251</c:v>
                </c:pt>
                <c:pt idx="27" formatCode="0">
                  <c:v>52.176821382441588</c:v>
                </c:pt>
                <c:pt idx="28" formatCode="0">
                  <c:v>45.894100950339379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D56-4497-BE82-7C7322C8FFA1}"/>
            </c:ext>
          </c:extLst>
        </c:ser>
        <c:ser>
          <c:idx val="1"/>
          <c:order val="1"/>
          <c:tx>
            <c:strRef>
              <c:f>Daten!$D$16</c:f>
              <c:strCache>
                <c:ptCount val="1"/>
                <c:pt idx="0">
                  <c:v>Nitrogen oxides</c:v>
                </c:pt>
              </c:strCache>
            </c:strRef>
          </c:tx>
          <c:spPr>
            <a:ln w="19050">
              <a:solidFill>
                <a:srgbClr val="005F85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Daten!$D$18:$D$53</c:f>
              <c:numCache>
                <c:formatCode>0.0</c:formatCode>
                <c:ptCount val="36"/>
                <c:pt idx="0">
                  <c:v>135.48286456229283</c:v>
                </c:pt>
                <c:pt idx="1">
                  <c:v>130.24742347132556</c:v>
                </c:pt>
                <c:pt idx="2">
                  <c:v>125.53645184306292</c:v>
                </c:pt>
                <c:pt idx="3">
                  <c:v>123.70999017948365</c:v>
                </c:pt>
                <c:pt idx="4">
                  <c:v>121.46689398548389</c:v>
                </c:pt>
                <c:pt idx="5">
                  <c:v>116.64743432496807</c:v>
                </c:pt>
                <c:pt idx="6">
                  <c:v>113.24083936419404</c:v>
                </c:pt>
                <c:pt idx="7">
                  <c:v>109.56879882070277</c:v>
                </c:pt>
                <c:pt idx="8">
                  <c:v>105.02582692918622</c:v>
                </c:pt>
                <c:pt idx="9">
                  <c:v>101.14683283099491</c:v>
                </c:pt>
                <c:pt idx="10">
                  <c:v>100</c:v>
                </c:pt>
                <c:pt idx="11">
                  <c:v>104.40884895437001</c:v>
                </c:pt>
                <c:pt idx="12">
                  <c:v>99.572554382800107</c:v>
                </c:pt>
                <c:pt idx="13">
                  <c:v>98.01518144283996</c:v>
                </c:pt>
                <c:pt idx="14">
                  <c:v>90.479763363604633</c:v>
                </c:pt>
                <c:pt idx="15">
                  <c:v>91.177782181602112</c:v>
                </c:pt>
                <c:pt idx="16">
                  <c:v>89.804153164479501</c:v>
                </c:pt>
                <c:pt idx="17">
                  <c:v>89.916270116967738</c:v>
                </c:pt>
                <c:pt idx="18">
                  <c:v>89.856010288323247</c:v>
                </c:pt>
                <c:pt idx="19">
                  <c:v>87.027282964752985</c:v>
                </c:pt>
                <c:pt idx="20">
                  <c:v>86.164809889845444</c:v>
                </c:pt>
                <c:pt idx="21">
                  <c:v>83.673217552122438</c:v>
                </c:pt>
                <c:pt idx="22">
                  <c:v>79.778603805453912</c:v>
                </c:pt>
                <c:pt idx="23">
                  <c:v>75.345602018315205</c:v>
                </c:pt>
                <c:pt idx="24">
                  <c:v>69.650040341048751</c:v>
                </c:pt>
                <c:pt idx="25" formatCode="0">
                  <c:v>61.360961407375136</c:v>
                </c:pt>
                <c:pt idx="26" formatCode="0">
                  <c:v>60.192827729288112</c:v>
                </c:pt>
                <c:pt idx="27" formatCode="0">
                  <c:v>57.843393234937324</c:v>
                </c:pt>
                <c:pt idx="28" formatCode="0">
                  <c:v>52.727983505161049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56-4497-BE82-7C7322C8FFA1}"/>
            </c:ext>
          </c:extLst>
        </c:ser>
        <c:ser>
          <c:idx val="2"/>
          <c:order val="2"/>
          <c:tx>
            <c:strRef>
              <c:f>Daten!$E$16</c:f>
              <c:strCache>
                <c:ptCount val="1"/>
                <c:pt idx="0">
                  <c:v>Ammonia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Daten!$E$18:$E$53</c:f>
              <c:numCache>
                <c:formatCode>0.0</c:formatCode>
                <c:ptCount val="36"/>
                <c:pt idx="0">
                  <c:v>100.36378972697639</c:v>
                </c:pt>
                <c:pt idx="1">
                  <c:v>101.75250776608409</c:v>
                </c:pt>
                <c:pt idx="2">
                  <c:v>100.29478057332868</c:v>
                </c:pt>
                <c:pt idx="3">
                  <c:v>101.48967131613531</c:v>
                </c:pt>
                <c:pt idx="4">
                  <c:v>101.60778337311156</c:v>
                </c:pt>
                <c:pt idx="5">
                  <c:v>102.77454148820098</c:v>
                </c:pt>
                <c:pt idx="6">
                  <c:v>103.718762630299</c:v>
                </c:pt>
                <c:pt idx="7">
                  <c:v>102.00677939219374</c:v>
                </c:pt>
                <c:pt idx="8">
                  <c:v>101.07144395657599</c:v>
                </c:pt>
                <c:pt idx="9">
                  <c:v>98.753575201072024</c:v>
                </c:pt>
                <c:pt idx="10">
                  <c:v>100</c:v>
                </c:pt>
                <c:pt idx="11">
                  <c:v>99.082430990395835</c:v>
                </c:pt>
                <c:pt idx="12">
                  <c:v>100.68670875343106</c:v>
                </c:pt>
                <c:pt idx="13">
                  <c:v>100.87172738189527</c:v>
                </c:pt>
                <c:pt idx="14">
                  <c:v>100.95430379942529</c:v>
                </c:pt>
                <c:pt idx="15">
                  <c:v>101.12973883054902</c:v>
                </c:pt>
                <c:pt idx="16">
                  <c:v>101.36393227517506</c:v>
                </c:pt>
                <c:pt idx="17">
                  <c:v>102.33413815732926</c:v>
                </c:pt>
                <c:pt idx="18">
                  <c:v>102.97010156473721</c:v>
                </c:pt>
                <c:pt idx="19">
                  <c:v>104.4418177711335</c:v>
                </c:pt>
                <c:pt idx="20">
                  <c:v>104.27568679646964</c:v>
                </c:pt>
                <c:pt idx="21">
                  <c:v>103.40893250083521</c:v>
                </c:pt>
                <c:pt idx="22">
                  <c:v>100.39966635038111</c:v>
                </c:pt>
                <c:pt idx="23">
                  <c:v>95.624153693865608</c:v>
                </c:pt>
                <c:pt idx="24">
                  <c:v>92.422604272453242</c:v>
                </c:pt>
                <c:pt idx="25" formatCode="0">
                  <c:v>85.602995996072238</c:v>
                </c:pt>
                <c:pt idx="26" formatCode="0">
                  <c:v>83.037427973276962</c:v>
                </c:pt>
                <c:pt idx="27" formatCode="0">
                  <c:v>80.727377014325981</c:v>
                </c:pt>
                <c:pt idx="28" formatCode="0">
                  <c:v>79.660784300675189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D56-4497-BE82-7C7322C8FFA1}"/>
            </c:ext>
          </c:extLst>
        </c:ser>
        <c:ser>
          <c:idx val="3"/>
          <c:order val="3"/>
          <c:tx>
            <c:strRef>
              <c:f>Daten!$F$16</c:f>
              <c:strCache>
                <c:ptCount val="1"/>
                <c:pt idx="0">
                  <c:v>NMVOC</c:v>
                </c:pt>
              </c:strCache>
            </c:strRef>
          </c:tx>
          <c:spPr>
            <a:ln w="19050">
              <a:solidFill>
                <a:schemeClr val="bg2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Daten!$F$18:$F$53</c:f>
              <c:numCache>
                <c:formatCode>0.0</c:formatCode>
                <c:ptCount val="36"/>
                <c:pt idx="0">
                  <c:v>158.26068393869895</c:v>
                </c:pt>
                <c:pt idx="1">
                  <c:v>151.59745176372579</c:v>
                </c:pt>
                <c:pt idx="2">
                  <c:v>147.65157832457601</c:v>
                </c:pt>
                <c:pt idx="3">
                  <c:v>143.80884700125043</c:v>
                </c:pt>
                <c:pt idx="4">
                  <c:v>132.79954851297452</c:v>
                </c:pt>
                <c:pt idx="5">
                  <c:v>121.55895844427241</c:v>
                </c:pt>
                <c:pt idx="6">
                  <c:v>115.23727805136915</c:v>
                </c:pt>
                <c:pt idx="7">
                  <c:v>109.04131582494989</c:v>
                </c:pt>
                <c:pt idx="8">
                  <c:v>103.76738931378657</c:v>
                </c:pt>
                <c:pt idx="9">
                  <c:v>102.83866160284056</c:v>
                </c:pt>
                <c:pt idx="10">
                  <c:v>100</c:v>
                </c:pt>
                <c:pt idx="11">
                  <c:v>100.37586691717631</c:v>
                </c:pt>
                <c:pt idx="12">
                  <c:v>95.682744309302734</c:v>
                </c:pt>
                <c:pt idx="13">
                  <c:v>91.758502089786631</c:v>
                </c:pt>
                <c:pt idx="14">
                  <c:v>83.613179990300353</c:v>
                </c:pt>
                <c:pt idx="15">
                  <c:v>92.143717185614733</c:v>
                </c:pt>
                <c:pt idx="16">
                  <c:v>85.800166265368119</c:v>
                </c:pt>
                <c:pt idx="17">
                  <c:v>84.709442399273698</c:v>
                </c:pt>
                <c:pt idx="18">
                  <c:v>81.597968485628755</c:v>
                </c:pt>
                <c:pt idx="19">
                  <c:v>78.689648807937701</c:v>
                </c:pt>
                <c:pt idx="20">
                  <c:v>76.955129789727124</c:v>
                </c:pt>
                <c:pt idx="21">
                  <c:v>76.402668278265224</c:v>
                </c:pt>
                <c:pt idx="22">
                  <c:v>76.466005729234311</c:v>
                </c:pt>
                <c:pt idx="23">
                  <c:v>73.370204055642105</c:v>
                </c:pt>
                <c:pt idx="24">
                  <c:v>71.507018566729442</c:v>
                </c:pt>
                <c:pt idx="25" formatCode="0">
                  <c:v>69.338158874007291</c:v>
                </c:pt>
                <c:pt idx="26" formatCode="0">
                  <c:v>70.667227209001908</c:v>
                </c:pt>
                <c:pt idx="27" formatCode="0">
                  <c:v>70.214601816769857</c:v>
                </c:pt>
                <c:pt idx="28" formatCode="0">
                  <c:v>65.096884833695142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D56-4497-BE82-7C7322C8FFA1}"/>
            </c:ext>
          </c:extLst>
        </c:ser>
        <c:ser>
          <c:idx val="4"/>
          <c:order val="5"/>
          <c:tx>
            <c:strRef>
              <c:f>Daten!$G$16</c:f>
              <c:strCache>
                <c:ptCount val="1"/>
                <c:pt idx="0">
                  <c:v>Fine particulate matter (PM2.5)</c:v>
                </c:pt>
              </c:strCache>
            </c:strRef>
          </c:tx>
          <c:spPr>
            <a:ln w="19050">
              <a:solidFill>
                <a:srgbClr val="61B926"/>
              </a:solidFill>
            </a:ln>
          </c:spPr>
          <c:marker>
            <c:symbol val="none"/>
          </c:marker>
          <c:cat>
            <c:strRef>
              <c:f>Daten!$B$18:$B$53</c:f>
              <c:strCache>
                <c:ptCount val="36"/>
                <c:pt idx="0">
                  <c:v>1995*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  <c:pt idx="30">
                  <c:v>2025</c:v>
                </c:pt>
                <c:pt idx="35">
                  <c:v>Ziel
2030***</c:v>
                </c:pt>
              </c:strCache>
            </c:strRef>
          </c:cat>
          <c:val>
            <c:numRef>
              <c:f>Daten!$G$18:$G$53</c:f>
              <c:numCache>
                <c:formatCode>0.0</c:formatCode>
                <c:ptCount val="36"/>
                <c:pt idx="0">
                  <c:v>150.67381256022085</c:v>
                </c:pt>
                <c:pt idx="1">
                  <c:v>141.67488765165334</c:v>
                </c:pt>
                <c:pt idx="2">
                  <c:v>141.08298100034551</c:v>
                </c:pt>
                <c:pt idx="3">
                  <c:v>133.19158427024936</c:v>
                </c:pt>
                <c:pt idx="4">
                  <c:v>129.6632386663353</c:v>
                </c:pt>
                <c:pt idx="5">
                  <c:v>123.26896117436235</c:v>
                </c:pt>
                <c:pt idx="6">
                  <c:v>118.73068760017478</c:v>
                </c:pt>
                <c:pt idx="7">
                  <c:v>113.89813606199482</c:v>
                </c:pt>
                <c:pt idx="8">
                  <c:v>108.25179033378237</c:v>
                </c:pt>
                <c:pt idx="9">
                  <c:v>103.83197535536092</c:v>
                </c:pt>
                <c:pt idx="10">
                  <c:v>100</c:v>
                </c:pt>
                <c:pt idx="11">
                  <c:v>100.47829430371667</c:v>
                </c:pt>
                <c:pt idx="12">
                  <c:v>95.377493141716755</c:v>
                </c:pt>
                <c:pt idx="13">
                  <c:v>92.77194295597269</c:v>
                </c:pt>
                <c:pt idx="14">
                  <c:v>83.580530612952487</c:v>
                </c:pt>
                <c:pt idx="15">
                  <c:v>88.244929467598126</c:v>
                </c:pt>
                <c:pt idx="16">
                  <c:v>84.370553317551639</c:v>
                </c:pt>
                <c:pt idx="17">
                  <c:v>83.383205813482093</c:v>
                </c:pt>
                <c:pt idx="18">
                  <c:v>82.224224542817637</c:v>
                </c:pt>
                <c:pt idx="19">
                  <c:v>76.327707833190814</c:v>
                </c:pt>
                <c:pt idx="20">
                  <c:v>75.390890998031892</c:v>
                </c:pt>
                <c:pt idx="21">
                  <c:v>70.976887620890054</c:v>
                </c:pt>
                <c:pt idx="22">
                  <c:v>70.371686567830878</c:v>
                </c:pt>
                <c:pt idx="23">
                  <c:v>70.557411376648759</c:v>
                </c:pt>
                <c:pt idx="24">
                  <c:v>66.497431381905997</c:v>
                </c:pt>
                <c:pt idx="25" formatCode="0">
                  <c:v>60.321261201511703</c:v>
                </c:pt>
                <c:pt idx="26" formatCode="0">
                  <c:v>61.482977514628502</c:v>
                </c:pt>
                <c:pt idx="27" formatCode="0">
                  <c:v>62.804156561845822</c:v>
                </c:pt>
                <c:pt idx="28" formatCode="0">
                  <c:v>59.113717413719854</c:v>
                </c:pt>
                <c:pt idx="29" formatCode="0">
                  <c:v>#N/A</c:v>
                </c:pt>
                <c:pt idx="30" formatCode="0">
                  <c:v>#N/A</c:v>
                </c:pt>
                <c:pt idx="31" formatCode="0">
                  <c:v>#N/A</c:v>
                </c:pt>
                <c:pt idx="32" formatCode="0">
                  <c:v>#N/A</c:v>
                </c:pt>
                <c:pt idx="33" formatCode="0">
                  <c:v>#N/A</c:v>
                </c:pt>
                <c:pt idx="34" formatCode="0">
                  <c:v>#N/A</c:v>
                </c:pt>
                <c:pt idx="35" formatCode="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D56-4497-BE82-7C7322C8F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19408"/>
        <c:axId val="412129208"/>
      </c:lineChart>
      <c:catAx>
        <c:axId val="41211940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12129208"/>
        <c:crosses val="autoZero"/>
        <c:auto val="1"/>
        <c:lblAlgn val="ctr"/>
        <c:lblOffset val="100"/>
        <c:noMultiLvlLbl val="0"/>
      </c:catAx>
      <c:valAx>
        <c:axId val="412129208"/>
        <c:scaling>
          <c:orientation val="minMax"/>
          <c:max val="2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211940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2.5974230475920276E-2"/>
          <c:y val="0.83475413447802882"/>
          <c:w val="0.92974012371062242"/>
          <c:h val="5.8231067394706848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739" footer="0.3149606299212673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33" name="Picture 1" descr="nase_logo_m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34" name="Picture 2" descr="logo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17</xdr:col>
      <xdr:colOff>105067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500062</xdr:colOff>
      <xdr:row>20</xdr:row>
      <xdr:rowOff>79438</xdr:rowOff>
    </xdr:from>
    <xdr:to>
      <xdr:col>15</xdr:col>
      <xdr:colOff>305640</xdr:colOff>
      <xdr:row>23</xdr:row>
      <xdr:rowOff>182562</xdr:rowOff>
    </xdr:to>
    <xdr:sp macro="" textlink="Daten!Y5">
      <xdr:nvSpPr>
        <xdr:cNvPr id="3" name="Textfeld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/>
      </xdr:nvSpPr>
      <xdr:spPr>
        <a:xfrm>
          <a:off x="4643437" y="5111813"/>
          <a:ext cx="2337641" cy="404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Nationale Trendtabellen für die deutsche Berichterstattung atmosphärischer Emissionen seit 1990, Emissionsentwicklung 1990 bis 2023 (Stand 03/2025)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214314</xdr:colOff>
      <xdr:row>20</xdr:row>
      <xdr:rowOff>87721</xdr:rowOff>
    </xdr:from>
    <xdr:to>
      <xdr:col>8</xdr:col>
      <xdr:colOff>274379</xdr:colOff>
      <xdr:row>23</xdr:row>
      <xdr:rowOff>55563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214314" y="5120096"/>
          <a:ext cx="3155690" cy="269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1E7D7918-F4A9-44D1-B621-F5B55498233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Wert Schwefeldioxid 1995: 360
** Zielwert 2020 basiert auf den Reduktionsverpflichtungen des Göteborg-Protokolls.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Index der Luftschadstoff-Emissionen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100362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CxnSpPr/>
      </xdr:nvCxnSpPr>
      <xdr:spPr>
        <a:xfrm>
          <a:off x="100362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CxnSpPr/>
      </xdr:nvCxnSpPr>
      <xdr:spPr>
        <a:xfrm>
          <a:off x="123087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CxnSpPr/>
      </xdr:nvCxnSpPr>
      <xdr:spPr>
        <a:xfrm>
          <a:off x="125597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132867</xdr:colOff>
      <xdr:row>1</xdr:row>
      <xdr:rowOff>223631</xdr:rowOff>
    </xdr:from>
    <xdr:to>
      <xdr:col>12</xdr:col>
      <xdr:colOff>878620</xdr:colOff>
      <xdr:row>2</xdr:row>
      <xdr:rowOff>176908</xdr:rowOff>
    </xdr:to>
    <xdr:sp macro="" textlink="Daten!B3:H3">
      <xdr:nvSpPr>
        <xdr:cNvPr id="18" name="Textfeld 17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SpPr txBox="1"/>
      </xdr:nvSpPr>
      <xdr:spPr>
        <a:xfrm>
          <a:off x="132867" y="477631"/>
          <a:ext cx="618294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52381EE-A911-476B-A0AE-85E83FBB766E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Mittelwert der prozentualen Entwicklung verschiedener Luftschadstoff-Emissionen gegenüber 2005</a:t>
          </a:fld>
          <a:endParaRPr lang="de-DE" sz="9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238604</xdr:colOff>
      <xdr:row>2</xdr:row>
      <xdr:rowOff>223631</xdr:rowOff>
    </xdr:from>
    <xdr:to>
      <xdr:col>4</xdr:col>
      <xdr:colOff>230321</xdr:colOff>
      <xdr:row>3</xdr:row>
      <xdr:rowOff>193474</xdr:rowOff>
    </xdr:to>
    <xdr:sp macro="" textlink="Daten!B11:H11">
      <xdr:nvSpPr>
        <xdr:cNvPr id="19" name="Textfeld 18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SpPr txBox="1"/>
      </xdr:nvSpPr>
      <xdr:spPr>
        <a:xfrm>
          <a:off x="458412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216476</xdr:colOff>
      <xdr:row>1</xdr:row>
      <xdr:rowOff>0</xdr:rowOff>
    </xdr:from>
    <xdr:to>
      <xdr:col>15</xdr:col>
      <xdr:colOff>316976</xdr:colOff>
      <xdr:row>1</xdr:row>
      <xdr:rowOff>0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CxnSpPr/>
      </xdr:nvCxnSpPr>
      <xdr:spPr>
        <a:xfrm>
          <a:off x="216476" y="259773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20</xdr:row>
      <xdr:rowOff>60614</xdr:rowOff>
    </xdr:from>
    <xdr:to>
      <xdr:col>15</xdr:col>
      <xdr:colOff>316976</xdr:colOff>
      <xdr:row>20</xdr:row>
      <xdr:rowOff>60614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6933EBE3-0EFB-40AB-8576-D931E5F144AB}"/>
            </a:ext>
          </a:extLst>
        </xdr:cNvPr>
        <xdr:cNvCxnSpPr/>
      </xdr:nvCxnSpPr>
      <xdr:spPr>
        <a:xfrm>
          <a:off x="216476" y="512618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216476</xdr:colOff>
      <xdr:row>18</xdr:row>
      <xdr:rowOff>874568</xdr:rowOff>
    </xdr:from>
    <xdr:to>
      <xdr:col>15</xdr:col>
      <xdr:colOff>316976</xdr:colOff>
      <xdr:row>18</xdr:row>
      <xdr:rowOff>874568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FAD2666-6E18-47D0-B9A9-40C398042CEE}"/>
            </a:ext>
          </a:extLst>
        </xdr:cNvPr>
        <xdr:cNvCxnSpPr/>
      </xdr:nvCxnSpPr>
      <xdr:spPr>
        <a:xfrm>
          <a:off x="216476" y="4719204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0</xdr:col>
      <xdr:colOff>214314</xdr:colOff>
      <xdr:row>22</xdr:row>
      <xdr:rowOff>87311</xdr:rowOff>
    </xdr:from>
    <xdr:to>
      <xdr:col>8</xdr:col>
      <xdr:colOff>274379</xdr:colOff>
      <xdr:row>23</xdr:row>
      <xdr:rowOff>238123</xdr:rowOff>
    </xdr:to>
    <xdr:sp macro="" textlink="Daten!B8">
      <xdr:nvSpPr>
        <xdr:cNvPr id="7" name="Textfeld 6">
          <a:extLst>
            <a:ext uri="{FF2B5EF4-FFF2-40B4-BE49-F238E27FC236}">
              <a16:creationId xmlns:a16="http://schemas.microsoft.com/office/drawing/2014/main" id="{CC6FA32F-F03D-4494-A120-7FDE4D096C67}"/>
            </a:ext>
          </a:extLst>
        </xdr:cNvPr>
        <xdr:cNvSpPr txBox="1"/>
      </xdr:nvSpPr>
      <xdr:spPr>
        <a:xfrm>
          <a:off x="214314" y="5310186"/>
          <a:ext cx="3155690" cy="261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CB3355D-4869-4499-8CB9-9E3CB3A8FB7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Der Zielwert basiert auf den Verpflichtungen aus der „National Emission Ceilings Directive“ (NEC-Richtlinie) der EU sowie auf dem Ziel der Nachhaltigkeitsstrategie der Bundesregierung.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91108</xdr:colOff>
      <xdr:row>2</xdr:row>
      <xdr:rowOff>74543</xdr:rowOff>
    </xdr:from>
    <xdr:to>
      <xdr:col>16</xdr:col>
      <xdr:colOff>113726</xdr:colOff>
      <xdr:row>23</xdr:row>
      <xdr:rowOff>223630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714377</xdr:colOff>
      <xdr:row>20</xdr:row>
      <xdr:rowOff>78107</xdr:rowOff>
    </xdr:from>
    <xdr:to>
      <xdr:col>15</xdr:col>
      <xdr:colOff>306142</xdr:colOff>
      <xdr:row>23</xdr:row>
      <xdr:rowOff>110856</xdr:rowOff>
    </xdr:to>
    <xdr:sp macro="" textlink="Daten!Y6">
      <xdr:nvSpPr>
        <xdr:cNvPr id="3" name="Textfeld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4857752" y="5110482"/>
          <a:ext cx="2123828" cy="334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699BBA72-7E3D-4D7E-A963-90C557503CD9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trend tables for German reporting on atmospheric emissions since 1990, Emissions from 1990 to 2023 (version as of  03/2025)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7937</xdr:colOff>
      <xdr:row>20</xdr:row>
      <xdr:rowOff>79062</xdr:rowOff>
    </xdr:from>
    <xdr:to>
      <xdr:col>7</xdr:col>
      <xdr:colOff>70444</xdr:colOff>
      <xdr:row>23</xdr:row>
      <xdr:rowOff>0</xdr:rowOff>
    </xdr:to>
    <xdr:sp macro="" textlink="Daten!B9">
      <xdr:nvSpPr>
        <xdr:cNvPr id="4" name="Textfeld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230187" y="5111437"/>
          <a:ext cx="2824757" cy="222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8B5F102-B6F2-45A4-B58D-54CD8B27FD25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Sulphur dioxide value in 1995: 360
** 2020 target based on the Gothenborg Protocol reduction commitments.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140805</xdr:colOff>
      <xdr:row>0</xdr:row>
      <xdr:rowOff>242394</xdr:rowOff>
    </xdr:from>
    <xdr:to>
      <xdr:col>12</xdr:col>
      <xdr:colOff>853109</xdr:colOff>
      <xdr:row>2</xdr:row>
      <xdr:rowOff>14208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40805" y="242394"/>
          <a:ext cx="6156208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B638B47-E1A9-40D0-BD3B-149B30D82D4C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Index of air pollutant emissions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CxnSpPr/>
      </xdr:nvCxnSpPr>
      <xdr:spPr>
        <a:xfrm>
          <a:off x="1056010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CxnSpPr/>
      </xdr:nvCxnSpPr>
      <xdr:spPr>
        <a:xfrm>
          <a:off x="1056008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CxnSpPr/>
      </xdr:nvCxnSpPr>
      <xdr:spPr>
        <a:xfrm>
          <a:off x="1283262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CxnSpPr/>
      </xdr:nvCxnSpPr>
      <xdr:spPr>
        <a:xfrm>
          <a:off x="1308358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129983</xdr:colOff>
      <xdr:row>1</xdr:row>
      <xdr:rowOff>208977</xdr:rowOff>
    </xdr:from>
    <xdr:to>
      <xdr:col>12</xdr:col>
      <xdr:colOff>369806</xdr:colOff>
      <xdr:row>2</xdr:row>
      <xdr:rowOff>162254</xdr:rowOff>
    </xdr:to>
    <xdr:sp macro="" textlink="Daten!B4:H4">
      <xdr:nvSpPr>
        <xdr:cNvPr id="16" name="Textfeld 15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SpPr txBox="1"/>
      </xdr:nvSpPr>
      <xdr:spPr>
        <a:xfrm>
          <a:off x="129983" y="462977"/>
          <a:ext cx="5677011" cy="207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836DCE1-7A33-41FE-A6FA-75DDC08C0A86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Mean percentage trend of different air pollutant emissions compared with 2005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</xdr:col>
      <xdr:colOff>245931</xdr:colOff>
      <xdr:row>2</xdr:row>
      <xdr:rowOff>223631</xdr:rowOff>
    </xdr:from>
    <xdr:to>
      <xdr:col>4</xdr:col>
      <xdr:colOff>237648</xdr:colOff>
      <xdr:row>3</xdr:row>
      <xdr:rowOff>193474</xdr:rowOff>
    </xdr:to>
    <xdr:sp macro="" textlink="Daten!B11:H11">
      <xdr:nvSpPr>
        <xdr:cNvPr id="17" name="Textfeld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SpPr txBox="1"/>
      </xdr:nvSpPr>
      <xdr:spPr>
        <a:xfrm>
          <a:off x="465739" y="736516"/>
          <a:ext cx="775697" cy="2116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76B75FA-4071-4D79-A864-52435410DBC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2005 = 100</a:t>
          </a:fld>
          <a:endParaRPr lang="de-DE" sz="800" b="1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14</xdr:col>
      <xdr:colOff>28086</xdr:colOff>
      <xdr:row>18</xdr:row>
      <xdr:rowOff>481024</xdr:rowOff>
    </xdr:from>
    <xdr:to>
      <xdr:col>15</xdr:col>
      <xdr:colOff>259406</xdr:colOff>
      <xdr:row>18</xdr:row>
      <xdr:rowOff>666750</xdr:rowOff>
    </xdr:to>
    <xdr:sp macro="" textlink="">
      <xdr:nvSpPr>
        <xdr:cNvPr id="19" name="Textfeld 18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SpPr txBox="1"/>
      </xdr:nvSpPr>
      <xdr:spPr>
        <a:xfrm>
          <a:off x="6600336" y="4325660"/>
          <a:ext cx="326570" cy="185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  <a:endParaRPr lang="de-DE" sz="800"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220419</xdr:colOff>
      <xdr:row>0</xdr:row>
      <xdr:rowOff>249115</xdr:rowOff>
    </xdr:from>
    <xdr:to>
      <xdr:col>15</xdr:col>
      <xdr:colOff>312981</xdr:colOff>
      <xdr:row>0</xdr:row>
      <xdr:rowOff>249115</xdr:rowOff>
    </xdr:to>
    <xdr:cxnSp macro="">
      <xdr:nvCxnSpPr>
        <xdr:cNvPr id="20" name="Gerade Verbindung 6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CxnSpPr/>
      </xdr:nvCxnSpPr>
      <xdr:spPr>
        <a:xfrm>
          <a:off x="220419" y="249115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20</xdr:row>
      <xdr:rowOff>59893</xdr:rowOff>
    </xdr:from>
    <xdr:to>
      <xdr:col>15</xdr:col>
      <xdr:colOff>312981</xdr:colOff>
      <xdr:row>20</xdr:row>
      <xdr:rowOff>59893</xdr:rowOff>
    </xdr:to>
    <xdr:cxnSp macro="">
      <xdr:nvCxnSpPr>
        <xdr:cNvPr id="22" name="Gerade Verbindung 6">
          <a:extLst>
            <a:ext uri="{FF2B5EF4-FFF2-40B4-BE49-F238E27FC236}">
              <a16:creationId xmlns:a16="http://schemas.microsoft.com/office/drawing/2014/main" id="{E7073AE8-D5EC-448D-A229-DA60DBCE0FCD}"/>
            </a:ext>
          </a:extLst>
        </xdr:cNvPr>
        <xdr:cNvCxnSpPr/>
      </xdr:nvCxnSpPr>
      <xdr:spPr>
        <a:xfrm>
          <a:off x="220419" y="5092268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220419</xdr:colOff>
      <xdr:row>18</xdr:row>
      <xdr:rowOff>841375</xdr:rowOff>
    </xdr:from>
    <xdr:to>
      <xdr:col>15</xdr:col>
      <xdr:colOff>312981</xdr:colOff>
      <xdr:row>18</xdr:row>
      <xdr:rowOff>841375</xdr:rowOff>
    </xdr:to>
    <xdr:cxnSp macro="">
      <xdr:nvCxnSpPr>
        <xdr:cNvPr id="23" name="Gerade Verbindung 6">
          <a:extLst>
            <a:ext uri="{FF2B5EF4-FFF2-40B4-BE49-F238E27FC236}">
              <a16:creationId xmlns:a16="http://schemas.microsoft.com/office/drawing/2014/main" id="{515EC132-5FFC-4B3F-A426-2B9431697243}"/>
            </a:ext>
          </a:extLst>
        </xdr:cNvPr>
        <xdr:cNvCxnSpPr/>
      </xdr:nvCxnSpPr>
      <xdr:spPr>
        <a:xfrm>
          <a:off x="220419" y="4659313"/>
          <a:ext cx="6768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7937</xdr:colOff>
      <xdr:row>22</xdr:row>
      <xdr:rowOff>79375</xdr:rowOff>
    </xdr:from>
    <xdr:to>
      <xdr:col>7</xdr:col>
      <xdr:colOff>70444</xdr:colOff>
      <xdr:row>25</xdr:row>
      <xdr:rowOff>313</xdr:rowOff>
    </xdr:to>
    <xdr:sp macro="" textlink="Daten!B10">
      <xdr:nvSpPr>
        <xdr:cNvPr id="7" name="Textfeld 6">
          <a:extLst>
            <a:ext uri="{FF2B5EF4-FFF2-40B4-BE49-F238E27FC236}">
              <a16:creationId xmlns:a16="http://schemas.microsoft.com/office/drawing/2014/main" id="{31723E0E-B5E5-4C11-8E78-68455C7386C4}"/>
            </a:ext>
          </a:extLst>
        </xdr:cNvPr>
        <xdr:cNvSpPr txBox="1"/>
      </xdr:nvSpPr>
      <xdr:spPr>
        <a:xfrm>
          <a:off x="230187" y="5302250"/>
          <a:ext cx="2824757" cy="357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4938B9D-BFA2-4188-8908-D54ADAB8716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*** 2030 target based on the future EU ‘national emission ceilings directive’ and the target of the Federal Governments ‘Strategy for Sustainable Development'.</a:t>
          </a:fld>
          <a:endParaRPr lang="en-US" sz="1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1.5\Int\DATEN-ZUR-UMWELT\_DzU-ONLINE_BEITRAEGE\12_Energiebereitstellung\DzU-Energie_NE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  <cell r="C10">
            <v>2306.172</v>
          </cell>
        </row>
        <row r="11">
          <cell r="B11" t="str">
            <v xml:space="preserve">Braunkohlen </v>
          </cell>
          <cell r="C11">
            <v>3200.7150000000001</v>
          </cell>
        </row>
        <row r="12">
          <cell r="B12" t="str">
            <v>Mineralöle</v>
          </cell>
          <cell r="C12">
            <v>5216.9229999999998</v>
          </cell>
        </row>
        <row r="13">
          <cell r="B13" t="str">
            <v>Erdgas</v>
          </cell>
          <cell r="C13">
            <v>2292.7800000000002</v>
          </cell>
        </row>
        <row r="14">
          <cell r="B14" t="str">
            <v>Kernenergie</v>
          </cell>
          <cell r="C14">
            <v>1667.5440000000001</v>
          </cell>
        </row>
        <row r="15">
          <cell r="B15" t="str">
            <v>Erneuerbare Energien und sonstige Energieträger</v>
          </cell>
          <cell r="C15">
            <v>221.09955200000002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zoomScale="70" zoomScaleNormal="70" workbookViewId="0">
      <selection activeCell="B33" sqref="B33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50</v>
      </c>
      <c r="C4" s="6"/>
    </row>
    <row r="5" spans="1:3" ht="18">
      <c r="A5" s="4"/>
      <c r="B5" s="91" t="s">
        <v>83</v>
      </c>
      <c r="C5" s="6"/>
    </row>
    <row r="6" spans="1:3" ht="18">
      <c r="A6" s="4"/>
      <c r="B6" s="8" t="s">
        <v>81</v>
      </c>
      <c r="C6" s="6"/>
    </row>
    <row r="7" spans="1:3" ht="18">
      <c r="A7" s="4"/>
      <c r="B7" s="8"/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90" t="s">
        <v>82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3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>
    <tabColor indexed="9"/>
  </sheetPr>
  <dimension ref="A1:AC49"/>
  <sheetViews>
    <sheetView zoomScale="85" workbookViewId="0">
      <selection activeCell="AM17" sqref="AM17"/>
    </sheetView>
  </sheetViews>
  <sheetFormatPr baseColWidth="10" defaultColWidth="11.42578125" defaultRowHeight="12.75"/>
  <cols>
    <col min="1" max="1" width="1.85546875" style="33" customWidth="1"/>
    <col min="2" max="2" width="50.85546875" style="13" customWidth="1"/>
    <col min="3" max="3" width="16.42578125" style="34" customWidth="1"/>
    <col min="4" max="4" width="16.85546875" style="13" customWidth="1"/>
    <col min="5" max="24" width="0.140625" style="13" customWidth="1"/>
    <col min="25" max="25" width="9.7109375" style="13" customWidth="1"/>
    <col min="26" max="26" width="2" style="13" customWidth="1"/>
    <col min="27" max="27" width="9.7109375" style="13" customWidth="1"/>
    <col min="28" max="28" width="1.85546875" style="13" customWidth="1"/>
    <col min="29" max="29" width="9.7109375" style="13" customWidth="1"/>
    <col min="30" max="16384" width="11.42578125" style="13"/>
  </cols>
  <sheetData>
    <row r="1" spans="1:29">
      <c r="A1" s="43"/>
    </row>
    <row r="2" spans="1:29">
      <c r="A2" s="32" t="s">
        <v>46</v>
      </c>
    </row>
    <row r="3" spans="1:29">
      <c r="B3" s="25"/>
    </row>
    <row r="4" spans="1:29" ht="14.25">
      <c r="A4" s="40" t="s">
        <v>31</v>
      </c>
      <c r="B4" s="39"/>
      <c r="AA4" s="49" t="s">
        <v>48</v>
      </c>
    </row>
    <row r="5" spans="1:29">
      <c r="B5" s="28" t="s">
        <v>24</v>
      </c>
      <c r="C5" s="29" t="s">
        <v>26</v>
      </c>
      <c r="D5" s="30" t="s">
        <v>28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>
        <v>40543</v>
      </c>
      <c r="Z5" s="31"/>
      <c r="AA5" s="31">
        <v>42369</v>
      </c>
      <c r="AB5" s="31"/>
      <c r="AC5" s="31">
        <v>44196</v>
      </c>
    </row>
    <row r="6" spans="1:29" s="25" customFormat="1">
      <c r="A6" s="32"/>
      <c r="B6" s="37" t="s">
        <v>30</v>
      </c>
      <c r="C6" s="38" t="s">
        <v>47</v>
      </c>
      <c r="D6" s="30" t="s">
        <v>25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>
        <v>1051</v>
      </c>
      <c r="Z6" s="45"/>
      <c r="AA6" s="45"/>
      <c r="AB6" s="45"/>
      <c r="AC6" s="45"/>
    </row>
    <row r="7" spans="1:29">
      <c r="B7" s="27"/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</row>
    <row r="8" spans="1:29" ht="14.25">
      <c r="A8" s="41" t="s">
        <v>32</v>
      </c>
      <c r="B8" s="41"/>
      <c r="D8" s="23"/>
      <c r="AA8" s="49" t="s">
        <v>48</v>
      </c>
    </row>
    <row r="9" spans="1:29">
      <c r="B9" s="28" t="s">
        <v>24</v>
      </c>
      <c r="C9" s="29" t="s">
        <v>26</v>
      </c>
      <c r="D9" s="30" t="s">
        <v>28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>
        <v>40543</v>
      </c>
      <c r="Z9" s="31"/>
      <c r="AA9" s="31">
        <v>42369</v>
      </c>
      <c r="AB9" s="31"/>
      <c r="AC9" s="31">
        <v>44196</v>
      </c>
    </row>
    <row r="10" spans="1:29" s="25" customFormat="1">
      <c r="A10" s="32"/>
      <c r="B10" s="37" t="s">
        <v>30</v>
      </c>
      <c r="C10" s="38" t="s">
        <v>47</v>
      </c>
      <c r="D10" s="30" t="s">
        <v>25</v>
      </c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>
        <v>550</v>
      </c>
      <c r="Z10" s="45"/>
      <c r="AA10" s="45"/>
      <c r="AB10" s="45"/>
      <c r="AC10" s="45"/>
    </row>
    <row r="11" spans="1:29" s="25" customFormat="1">
      <c r="A11" s="32"/>
      <c r="B11" s="35"/>
      <c r="C11" s="36"/>
      <c r="D11" s="26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</row>
    <row r="12" spans="1:29">
      <c r="A12" s="41" t="s">
        <v>29</v>
      </c>
      <c r="B12" s="41"/>
      <c r="D12" s="23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49" t="s">
        <v>48</v>
      </c>
      <c r="AB12" s="24"/>
      <c r="AC12" s="24"/>
    </row>
    <row r="13" spans="1:29">
      <c r="B13" s="28" t="s">
        <v>24</v>
      </c>
      <c r="C13" s="29" t="s">
        <v>26</v>
      </c>
      <c r="D13" s="30" t="s">
        <v>28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>
        <v>40543</v>
      </c>
      <c r="Z13" s="31"/>
      <c r="AA13" s="31">
        <v>42369</v>
      </c>
      <c r="AB13" s="31"/>
      <c r="AC13" s="31">
        <v>44196</v>
      </c>
    </row>
    <row r="14" spans="1:29" s="25" customFormat="1">
      <c r="A14" s="32"/>
      <c r="B14" s="37" t="s">
        <v>30</v>
      </c>
      <c r="C14" s="38" t="s">
        <v>47</v>
      </c>
      <c r="D14" s="30" t="s">
        <v>25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>
        <v>995</v>
      </c>
      <c r="Z14" s="45"/>
      <c r="AA14" s="45"/>
      <c r="AB14" s="45"/>
      <c r="AC14" s="45"/>
    </row>
    <row r="15" spans="1:29">
      <c r="B15" s="27"/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</row>
    <row r="16" spans="1:29" ht="14.25">
      <c r="A16" s="41" t="s">
        <v>33</v>
      </c>
      <c r="B16" s="41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49" t="s">
        <v>48</v>
      </c>
      <c r="AB16" s="24"/>
      <c r="AC16" s="24"/>
    </row>
    <row r="17" spans="1:29">
      <c r="B17" s="28" t="s">
        <v>24</v>
      </c>
      <c r="C17" s="29" t="s">
        <v>26</v>
      </c>
      <c r="D17" s="30" t="s">
        <v>28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>
        <v>40543</v>
      </c>
      <c r="Z17" s="31"/>
      <c r="AA17" s="31">
        <v>42369</v>
      </c>
      <c r="AB17" s="31"/>
      <c r="AC17" s="31">
        <v>44196</v>
      </c>
    </row>
    <row r="18" spans="1:29" s="25" customFormat="1">
      <c r="A18" s="32"/>
      <c r="B18" s="37" t="s">
        <v>30</v>
      </c>
      <c r="C18" s="38" t="s">
        <v>47</v>
      </c>
      <c r="D18" s="30" t="s">
        <v>25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>
        <v>520</v>
      </c>
      <c r="Z18" s="45"/>
      <c r="AA18" s="45"/>
      <c r="AB18" s="45"/>
      <c r="AC18" s="45"/>
    </row>
    <row r="19" spans="1:29" s="25" customFormat="1">
      <c r="A19" s="32"/>
      <c r="B19" s="35"/>
      <c r="C19" s="36"/>
      <c r="D19" s="26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</row>
    <row r="20" spans="1:29">
      <c r="A20" s="41" t="s">
        <v>34</v>
      </c>
      <c r="B20" s="41"/>
      <c r="D20" s="23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49" t="s">
        <v>48</v>
      </c>
      <c r="AB20" s="24"/>
      <c r="AC20" s="24"/>
    </row>
    <row r="21" spans="1:29">
      <c r="B21" s="28" t="s">
        <v>24</v>
      </c>
      <c r="C21" s="29" t="s">
        <v>26</v>
      </c>
      <c r="D21" s="30" t="s">
        <v>28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>
        <v>40543</v>
      </c>
      <c r="Z21" s="31"/>
      <c r="AA21" s="31">
        <v>42369</v>
      </c>
      <c r="AB21" s="31"/>
      <c r="AC21" s="31">
        <v>44196</v>
      </c>
    </row>
    <row r="22" spans="1:29" s="25" customFormat="1">
      <c r="A22" s="32"/>
      <c r="B22" s="37" t="s">
        <v>30</v>
      </c>
      <c r="C22" s="38" t="s">
        <v>47</v>
      </c>
      <c r="D22" s="30" t="s">
        <v>25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8"/>
      <c r="Z22" s="45"/>
      <c r="AA22" s="45"/>
      <c r="AB22" s="45"/>
      <c r="AC22" s="45"/>
    </row>
    <row r="24" spans="1:29" ht="14.25">
      <c r="A24" s="41" t="s">
        <v>36</v>
      </c>
      <c r="B24" s="41"/>
      <c r="D24" s="23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49" t="s">
        <v>48</v>
      </c>
      <c r="AB24" s="24"/>
      <c r="AC24" s="24"/>
    </row>
    <row r="25" spans="1:29">
      <c r="B25" s="28" t="s">
        <v>24</v>
      </c>
      <c r="C25" s="29" t="s">
        <v>26</v>
      </c>
      <c r="D25" s="30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>
        <v>40543</v>
      </c>
      <c r="Z25" s="31"/>
      <c r="AA25" s="31">
        <v>42369</v>
      </c>
      <c r="AB25" s="31"/>
      <c r="AC25" s="31">
        <v>44196</v>
      </c>
    </row>
    <row r="26" spans="1:29" s="25" customFormat="1">
      <c r="A26" s="32"/>
      <c r="B26" s="37" t="s">
        <v>30</v>
      </c>
      <c r="C26" s="38" t="s">
        <v>47</v>
      </c>
      <c r="D26" s="30" t="s">
        <v>25</v>
      </c>
      <c r="E26" s="47"/>
      <c r="F26" s="47"/>
      <c r="G26" s="47"/>
      <c r="H26" s="47"/>
      <c r="I26" s="47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8"/>
      <c r="Z26" s="45"/>
      <c r="AA26" s="45"/>
      <c r="AB26" s="45"/>
      <c r="AC26" s="45"/>
    </row>
    <row r="28" spans="1:29" ht="14.25">
      <c r="A28" s="41" t="s">
        <v>35</v>
      </c>
      <c r="B28" s="41"/>
      <c r="D28" s="23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49" t="s">
        <v>48</v>
      </c>
      <c r="AB28" s="24"/>
      <c r="AC28" s="24"/>
    </row>
    <row r="29" spans="1:29">
      <c r="B29" s="28" t="s">
        <v>24</v>
      </c>
      <c r="C29" s="29" t="s">
        <v>26</v>
      </c>
      <c r="D29" s="30" t="s">
        <v>28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>
        <v>40543</v>
      </c>
      <c r="Z29" s="31"/>
      <c r="AA29" s="31">
        <v>42369</v>
      </c>
      <c r="AB29" s="31"/>
      <c r="AC29" s="31">
        <v>44196</v>
      </c>
    </row>
    <row r="30" spans="1:29" s="25" customFormat="1">
      <c r="A30" s="32"/>
      <c r="B30" s="37" t="s">
        <v>30</v>
      </c>
      <c r="C30" s="38" t="s">
        <v>47</v>
      </c>
      <c r="D30" s="30" t="s">
        <v>25</v>
      </c>
      <c r="E30" s="47"/>
      <c r="F30" s="47"/>
      <c r="G30" s="47"/>
      <c r="H30" s="47"/>
      <c r="I30" s="47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8"/>
      <c r="Z30" s="45"/>
      <c r="AA30" s="45"/>
      <c r="AB30" s="45"/>
      <c r="AC30" s="45"/>
    </row>
    <row r="32" spans="1:29">
      <c r="A32" s="41" t="s">
        <v>37</v>
      </c>
      <c r="B32" s="41"/>
      <c r="D32" s="23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49" t="s">
        <v>48</v>
      </c>
      <c r="AB32" s="24"/>
      <c r="AC32" s="24"/>
    </row>
    <row r="33" spans="1:29">
      <c r="B33" s="28" t="s">
        <v>24</v>
      </c>
      <c r="C33" s="29" t="s">
        <v>26</v>
      </c>
      <c r="D33" s="30" t="s">
        <v>28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40543</v>
      </c>
      <c r="Z33" s="31"/>
      <c r="AA33" s="31">
        <v>42369</v>
      </c>
      <c r="AB33" s="31"/>
      <c r="AC33" s="31">
        <v>44196</v>
      </c>
    </row>
    <row r="34" spans="1:29" s="25" customFormat="1">
      <c r="A34" s="32"/>
      <c r="B34" s="37" t="s">
        <v>30</v>
      </c>
      <c r="C34" s="38" t="s">
        <v>47</v>
      </c>
      <c r="D34" s="30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8"/>
      <c r="Z34" s="45"/>
      <c r="AA34" s="45"/>
      <c r="AB34" s="45"/>
      <c r="AC34" s="45"/>
    </row>
    <row r="36" spans="1:29" ht="14.25">
      <c r="A36" s="40" t="s">
        <v>38</v>
      </c>
      <c r="B36" s="39"/>
      <c r="AA36" s="49" t="s">
        <v>48</v>
      </c>
    </row>
    <row r="37" spans="1:29">
      <c r="B37" s="28" t="s">
        <v>24</v>
      </c>
      <c r="C37" s="29" t="s">
        <v>26</v>
      </c>
      <c r="D37" s="30" t="s">
        <v>28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>
        <v>40543</v>
      </c>
      <c r="Z37" s="31"/>
      <c r="AA37" s="31">
        <v>42369</v>
      </c>
      <c r="AB37" s="31"/>
      <c r="AC37" s="31">
        <v>44196</v>
      </c>
    </row>
    <row r="38" spans="1:29" s="25" customFormat="1">
      <c r="A38" s="32"/>
      <c r="B38" s="37" t="s">
        <v>30</v>
      </c>
      <c r="C38" s="38" t="s">
        <v>27</v>
      </c>
      <c r="D38" s="46" t="s">
        <v>39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>
        <f>(Y18/32+Y10/17+Y6/46)*1000</f>
        <v>71450.767263427115</v>
      </c>
      <c r="Z38" s="45"/>
      <c r="AA38" s="45"/>
      <c r="AB38" s="45"/>
      <c r="AC38" s="45"/>
    </row>
    <row r="41" spans="1:29">
      <c r="B41" s="25" t="s">
        <v>45</v>
      </c>
    </row>
    <row r="43" spans="1:29">
      <c r="B43" s="44" t="s">
        <v>40</v>
      </c>
    </row>
    <row r="44" spans="1:29">
      <c r="B44" s="44" t="s">
        <v>41</v>
      </c>
    </row>
    <row r="45" spans="1:29">
      <c r="B45" s="44" t="s">
        <v>42</v>
      </c>
    </row>
    <row r="46" spans="1:29">
      <c r="B46" s="44" t="s">
        <v>43</v>
      </c>
    </row>
    <row r="47" spans="1:29">
      <c r="B47" s="44" t="s">
        <v>44</v>
      </c>
    </row>
    <row r="49" spans="2:2">
      <c r="B49" s="25" t="s">
        <v>49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/>
  </sheetPr>
  <dimension ref="A1:Y54"/>
  <sheetViews>
    <sheetView showGridLines="0" topLeftCell="A14" zoomScale="90" zoomScaleNormal="90" workbookViewId="0">
      <selection activeCell="E28" sqref="E28"/>
    </sheetView>
  </sheetViews>
  <sheetFormatPr baseColWidth="10" defaultColWidth="11.42578125" defaultRowHeight="12.75"/>
  <cols>
    <col min="1" max="1" width="19.28515625" style="51" customWidth="1"/>
    <col min="2" max="2" width="13.140625" style="51" customWidth="1"/>
    <col min="3" max="8" width="16.5703125" style="51" customWidth="1"/>
    <col min="9" max="9" width="8.28515625" style="81" customWidth="1"/>
    <col min="10" max="14" width="11.42578125" style="54"/>
    <col min="15" max="16384" width="11.42578125" style="51"/>
  </cols>
  <sheetData>
    <row r="1" spans="1:25" ht="15.95" customHeight="1">
      <c r="A1" s="50" t="s">
        <v>51</v>
      </c>
      <c r="B1" s="139" t="s">
        <v>67</v>
      </c>
      <c r="C1" s="140"/>
      <c r="D1" s="140"/>
      <c r="E1" s="140"/>
      <c r="F1" s="140"/>
      <c r="G1" s="140"/>
      <c r="H1" s="141"/>
    </row>
    <row r="2" spans="1:25" ht="15.95" customHeight="1">
      <c r="A2" s="50" t="s">
        <v>70</v>
      </c>
      <c r="B2" s="139" t="s">
        <v>84</v>
      </c>
      <c r="C2" s="140"/>
      <c r="D2" s="140"/>
      <c r="E2" s="140"/>
      <c r="F2" s="140"/>
      <c r="G2" s="140"/>
      <c r="H2" s="141"/>
    </row>
    <row r="3" spans="1:25" ht="15.95" customHeight="1">
      <c r="A3" s="50" t="s">
        <v>52</v>
      </c>
      <c r="B3" s="139" t="s">
        <v>63</v>
      </c>
      <c r="C3" s="140"/>
      <c r="D3" s="140"/>
      <c r="E3" s="140"/>
      <c r="F3" s="140"/>
      <c r="G3" s="140"/>
      <c r="H3" s="141"/>
    </row>
    <row r="4" spans="1:25" ht="15.95" customHeight="1">
      <c r="A4" s="50" t="s">
        <v>71</v>
      </c>
      <c r="B4" s="131" t="s">
        <v>86</v>
      </c>
      <c r="C4" s="132"/>
      <c r="D4" s="132"/>
      <c r="E4" s="132"/>
      <c r="F4" s="132"/>
      <c r="G4" s="132"/>
      <c r="H4" s="133"/>
    </row>
    <row r="5" spans="1:25" ht="26.25" customHeight="1">
      <c r="A5" s="50" t="s">
        <v>53</v>
      </c>
      <c r="B5" s="142" t="s">
        <v>87</v>
      </c>
      <c r="C5" s="143"/>
      <c r="D5" s="143"/>
      <c r="E5" s="143"/>
      <c r="F5" s="143"/>
      <c r="G5" s="143"/>
      <c r="H5" s="144"/>
      <c r="Y5" s="51" t="str">
        <f>"Quelle: "&amp;Daten!B5</f>
        <v>Quelle: Umweltbundesamt, Nationale Trendtabellen für die deutsche Berichterstattung atmosphärischer Emissionen seit 1990, Emissionsentwicklung 1990 bis 2023 (Stand 03/2025)</v>
      </c>
    </row>
    <row r="6" spans="1:25" ht="26.25" customHeight="1">
      <c r="A6" s="50" t="s">
        <v>69</v>
      </c>
      <c r="B6" s="142" t="s">
        <v>88</v>
      </c>
      <c r="C6" s="143"/>
      <c r="D6" s="143"/>
      <c r="E6" s="143"/>
      <c r="F6" s="143"/>
      <c r="G6" s="143"/>
      <c r="H6" s="144"/>
      <c r="Y6" s="51" t="str">
        <f>"Source: "&amp;Daten!B6</f>
        <v>Source: German Environment Agency, National trend tables for German reporting on atmospheric emissions since 1990, Emissions from 1990 to 2023 (version as of  03/2025)</v>
      </c>
    </row>
    <row r="7" spans="1:25" ht="36" customHeight="1">
      <c r="A7" s="50" t="s">
        <v>54</v>
      </c>
      <c r="B7" s="142" t="s">
        <v>93</v>
      </c>
      <c r="C7" s="143"/>
      <c r="D7" s="143"/>
      <c r="E7" s="143"/>
      <c r="F7" s="143"/>
      <c r="G7" s="143"/>
      <c r="H7" s="144"/>
    </row>
    <row r="8" spans="1:25" ht="33" customHeight="1">
      <c r="A8" s="50"/>
      <c r="B8" s="142" t="s">
        <v>90</v>
      </c>
      <c r="C8" s="143"/>
      <c r="D8" s="143"/>
      <c r="E8" s="143"/>
      <c r="F8" s="143"/>
      <c r="G8" s="143"/>
      <c r="H8" s="144"/>
    </row>
    <row r="9" spans="1:25" ht="40.5" customHeight="1">
      <c r="A9" s="50" t="s">
        <v>72</v>
      </c>
      <c r="B9" s="142" t="s">
        <v>92</v>
      </c>
      <c r="C9" s="143"/>
      <c r="D9" s="143"/>
      <c r="E9" s="143"/>
      <c r="F9" s="143"/>
      <c r="G9" s="143"/>
      <c r="H9" s="144"/>
    </row>
    <row r="10" spans="1:25" ht="26.25" customHeight="1">
      <c r="A10" s="50" t="s">
        <v>72</v>
      </c>
      <c r="B10" s="142" t="s">
        <v>91</v>
      </c>
      <c r="C10" s="143"/>
      <c r="D10" s="143"/>
      <c r="E10" s="143"/>
      <c r="F10" s="143"/>
      <c r="G10" s="143"/>
      <c r="H10" s="144"/>
    </row>
    <row r="11" spans="1:25">
      <c r="A11" s="50" t="s">
        <v>55</v>
      </c>
      <c r="B11" s="145" t="s">
        <v>64</v>
      </c>
      <c r="C11" s="145"/>
      <c r="D11" s="145"/>
      <c r="E11" s="145"/>
      <c r="F11" s="145"/>
      <c r="G11" s="145"/>
      <c r="H11" s="145"/>
    </row>
    <row r="12" spans="1:25">
      <c r="A12" s="52" t="s">
        <v>73</v>
      </c>
      <c r="B12" s="138"/>
      <c r="C12" s="138"/>
      <c r="D12" s="138"/>
      <c r="E12" s="138"/>
      <c r="F12" s="138"/>
      <c r="G12" s="138"/>
      <c r="H12" s="138"/>
    </row>
    <row r="15" spans="1:25" ht="20.25" customHeight="1">
      <c r="A15" s="53"/>
      <c r="H15" s="55"/>
    </row>
    <row r="16" spans="1:25" ht="24" customHeight="1">
      <c r="A16" s="53"/>
      <c r="B16" s="104"/>
      <c r="C16" s="105" t="s">
        <v>75</v>
      </c>
      <c r="D16" s="105" t="s">
        <v>76</v>
      </c>
      <c r="E16" s="105" t="s">
        <v>77</v>
      </c>
      <c r="F16" s="105" t="s">
        <v>29</v>
      </c>
      <c r="G16" s="106" t="s">
        <v>78</v>
      </c>
      <c r="H16" s="106" t="s">
        <v>74</v>
      </c>
    </row>
    <row r="17" spans="1:25" ht="24" customHeight="1">
      <c r="A17" s="54"/>
      <c r="B17" s="104" t="s">
        <v>64</v>
      </c>
      <c r="C17" s="82" t="s">
        <v>65</v>
      </c>
      <c r="D17" s="82" t="s">
        <v>60</v>
      </c>
      <c r="E17" s="82" t="s">
        <v>61</v>
      </c>
      <c r="F17" s="82" t="s">
        <v>29</v>
      </c>
      <c r="G17" s="83" t="s">
        <v>68</v>
      </c>
      <c r="H17" s="83" t="s">
        <v>62</v>
      </c>
      <c r="J17" s="84"/>
      <c r="K17" s="84"/>
      <c r="L17" s="84"/>
      <c r="M17" s="84"/>
      <c r="N17" s="84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</row>
    <row r="18" spans="1:25" ht="18.75" customHeight="1">
      <c r="A18" s="54"/>
      <c r="B18" s="102" t="s">
        <v>66</v>
      </c>
      <c r="C18" s="110">
        <v>369.19374469420615</v>
      </c>
      <c r="D18" s="110">
        <v>135.48286456229283</v>
      </c>
      <c r="E18" s="110">
        <v>100.36378972697639</v>
      </c>
      <c r="F18" s="110">
        <v>158.26068393869895</v>
      </c>
      <c r="G18" s="111">
        <v>150.67381256022085</v>
      </c>
      <c r="H18" s="112">
        <v>182.79497909647904</v>
      </c>
    </row>
    <row r="19" spans="1:25" ht="18.75" customHeight="1">
      <c r="A19" s="56"/>
      <c r="B19" s="103"/>
      <c r="C19" s="113">
        <v>312.67294311099243</v>
      </c>
      <c r="D19" s="113">
        <v>130.24742347132556</v>
      </c>
      <c r="E19" s="113">
        <v>101.75250776608409</v>
      </c>
      <c r="F19" s="113">
        <v>151.59745176372579</v>
      </c>
      <c r="G19" s="114">
        <v>141.67488765165334</v>
      </c>
      <c r="H19" s="115">
        <v>167.58904275275626</v>
      </c>
      <c r="I19" s="128"/>
    </row>
    <row r="20" spans="1:25" ht="18.75" customHeight="1">
      <c r="A20" s="56"/>
      <c r="B20" s="102"/>
      <c r="C20" s="110">
        <v>259.65742060228393</v>
      </c>
      <c r="D20" s="110">
        <v>125.53645184306292</v>
      </c>
      <c r="E20" s="110">
        <v>100.29478057332868</v>
      </c>
      <c r="F20" s="110">
        <v>147.65157832457601</v>
      </c>
      <c r="G20" s="111">
        <v>141.08298100034551</v>
      </c>
      <c r="H20" s="112">
        <v>154.84464246871943</v>
      </c>
      <c r="I20" s="128"/>
    </row>
    <row r="21" spans="1:25" ht="18.75" customHeight="1">
      <c r="A21" s="56"/>
      <c r="B21" s="103"/>
      <c r="C21" s="113">
        <v>207.14658033648092</v>
      </c>
      <c r="D21" s="113">
        <v>123.70999017948365</v>
      </c>
      <c r="E21" s="113">
        <v>101.48967131613531</v>
      </c>
      <c r="F21" s="113">
        <v>143.80884700125043</v>
      </c>
      <c r="G21" s="114">
        <v>133.19158427024936</v>
      </c>
      <c r="H21" s="115">
        <v>141.86933462071994</v>
      </c>
      <c r="I21" s="128"/>
    </row>
    <row r="22" spans="1:25" ht="18.75" customHeight="1">
      <c r="A22" s="56"/>
      <c r="B22" s="102"/>
      <c r="C22" s="110">
        <v>169.04884957973874</v>
      </c>
      <c r="D22" s="110">
        <v>121.46689398548389</v>
      </c>
      <c r="E22" s="110">
        <v>101.60778337311156</v>
      </c>
      <c r="F22" s="110">
        <v>132.79954851297452</v>
      </c>
      <c r="G22" s="111">
        <v>129.6632386663353</v>
      </c>
      <c r="H22" s="112">
        <v>130.9172628235288</v>
      </c>
      <c r="I22" s="128"/>
    </row>
    <row r="23" spans="1:25" ht="18.75" customHeight="1">
      <c r="A23" s="56"/>
      <c r="B23" s="103">
        <v>2000</v>
      </c>
      <c r="C23" s="113">
        <v>136.19001817739488</v>
      </c>
      <c r="D23" s="113">
        <v>116.64743432496807</v>
      </c>
      <c r="E23" s="113">
        <v>102.77454148820098</v>
      </c>
      <c r="F23" s="113">
        <v>121.55895844427241</v>
      </c>
      <c r="G23" s="114">
        <v>123.26896117436235</v>
      </c>
      <c r="H23" s="115">
        <v>120.08798272183977</v>
      </c>
      <c r="I23" s="128"/>
    </row>
    <row r="24" spans="1:25" ht="18.75" customHeight="1">
      <c r="A24" s="56"/>
      <c r="B24" s="99"/>
      <c r="C24" s="110">
        <v>131.7917826040358</v>
      </c>
      <c r="D24" s="110">
        <v>113.24083936419404</v>
      </c>
      <c r="E24" s="110">
        <v>103.718762630299</v>
      </c>
      <c r="F24" s="110">
        <v>115.23727805136915</v>
      </c>
      <c r="G24" s="111">
        <v>118.73068760017478</v>
      </c>
      <c r="H24" s="112">
        <v>116.54387005001453</v>
      </c>
      <c r="I24" s="128"/>
    </row>
    <row r="25" spans="1:25" ht="18.75" customHeight="1">
      <c r="A25" s="56"/>
      <c r="B25" s="100"/>
      <c r="C25" s="113">
        <v>118.43376606942959</v>
      </c>
      <c r="D25" s="113">
        <v>109.56879882070277</v>
      </c>
      <c r="E25" s="113">
        <v>102.00677939219374</v>
      </c>
      <c r="F25" s="113">
        <v>109.04131582494989</v>
      </c>
      <c r="G25" s="114">
        <v>113.89813606199482</v>
      </c>
      <c r="H25" s="115">
        <v>110.58975923385415</v>
      </c>
      <c r="I25" s="128"/>
    </row>
    <row r="26" spans="1:25" ht="18.75" customHeight="1">
      <c r="A26" s="56"/>
      <c r="B26" s="99"/>
      <c r="C26" s="110">
        <v>111.24475539769085</v>
      </c>
      <c r="D26" s="110">
        <v>105.02582692918622</v>
      </c>
      <c r="E26" s="110">
        <v>101.07144395657599</v>
      </c>
      <c r="F26" s="110">
        <v>103.76738931378657</v>
      </c>
      <c r="G26" s="111">
        <v>108.25179033378237</v>
      </c>
      <c r="H26" s="112">
        <v>105.87224118620438</v>
      </c>
      <c r="I26" s="128"/>
    </row>
    <row r="27" spans="1:25" ht="18.75" customHeight="1" thickBot="1">
      <c r="A27" s="56"/>
      <c r="B27" s="101"/>
      <c r="C27" s="116">
        <v>103.02100509082123</v>
      </c>
      <c r="D27" s="116">
        <v>101.14683283099491</v>
      </c>
      <c r="E27" s="116">
        <v>98.753575201072024</v>
      </c>
      <c r="F27" s="116">
        <v>102.83866160284056</v>
      </c>
      <c r="G27" s="117">
        <v>103.83197535536092</v>
      </c>
      <c r="H27" s="118">
        <v>101.91841001621792</v>
      </c>
      <c r="I27" s="128"/>
    </row>
    <row r="28" spans="1:25" ht="18.75" customHeight="1">
      <c r="A28" s="56"/>
      <c r="B28" s="86">
        <v>2005</v>
      </c>
      <c r="C28" s="119">
        <v>100</v>
      </c>
      <c r="D28" s="119">
        <v>100</v>
      </c>
      <c r="E28" s="119">
        <v>100</v>
      </c>
      <c r="F28" s="119">
        <v>100</v>
      </c>
      <c r="G28" s="120">
        <v>100</v>
      </c>
      <c r="H28" s="121">
        <v>100</v>
      </c>
      <c r="I28" s="128"/>
    </row>
    <row r="29" spans="1:25" ht="18.75" customHeight="1">
      <c r="A29" s="56"/>
      <c r="B29" s="88"/>
      <c r="C29" s="122">
        <v>99.88126744653367</v>
      </c>
      <c r="D29" s="122">
        <v>104.40884895437001</v>
      </c>
      <c r="E29" s="122">
        <v>99.082430990395835</v>
      </c>
      <c r="F29" s="122">
        <v>100.37586691717631</v>
      </c>
      <c r="G29" s="123">
        <v>100.47829430371667</v>
      </c>
      <c r="H29" s="124">
        <v>100.8453417224385</v>
      </c>
      <c r="I29" s="128"/>
    </row>
    <row r="30" spans="1:25" ht="18.75" customHeight="1">
      <c r="A30" s="56"/>
      <c r="B30" s="86"/>
      <c r="C30" s="119">
        <v>94.595645226902604</v>
      </c>
      <c r="D30" s="119">
        <v>99.572554382800107</v>
      </c>
      <c r="E30" s="119">
        <v>100.68670875343106</v>
      </c>
      <c r="F30" s="119">
        <v>95.682744309302734</v>
      </c>
      <c r="G30" s="120">
        <v>95.377493141716755</v>
      </c>
      <c r="H30" s="121">
        <v>97.18302916283065</v>
      </c>
      <c r="I30" s="128"/>
    </row>
    <row r="31" spans="1:25" ht="18.75" customHeight="1">
      <c r="A31" s="56"/>
      <c r="B31" s="88"/>
      <c r="C31" s="122">
        <v>94.023239754188552</v>
      </c>
      <c r="D31" s="122">
        <v>98.01518144283996</v>
      </c>
      <c r="E31" s="122">
        <v>100.87172738189527</v>
      </c>
      <c r="F31" s="122">
        <v>91.758502089786631</v>
      </c>
      <c r="G31" s="123">
        <v>92.77194295597269</v>
      </c>
      <c r="H31" s="124">
        <v>95.488118724936626</v>
      </c>
      <c r="I31" s="128"/>
    </row>
    <row r="32" spans="1:25" ht="18.75" customHeight="1">
      <c r="A32" s="56"/>
      <c r="B32" s="86"/>
      <c r="C32" s="119">
        <v>82.502562935919173</v>
      </c>
      <c r="D32" s="119">
        <v>90.479763363604633</v>
      </c>
      <c r="E32" s="119">
        <v>100.95430379942529</v>
      </c>
      <c r="F32" s="119">
        <v>83.613179990300353</v>
      </c>
      <c r="G32" s="120">
        <v>83.580530612952487</v>
      </c>
      <c r="H32" s="121">
        <v>88.22606814044039</v>
      </c>
      <c r="I32" s="128"/>
    </row>
    <row r="33" spans="1:14" ht="18.75" customHeight="1">
      <c r="A33" s="56"/>
      <c r="B33" s="88">
        <v>2010</v>
      </c>
      <c r="C33" s="122">
        <v>84.094534957161187</v>
      </c>
      <c r="D33" s="122">
        <v>91.177782181602112</v>
      </c>
      <c r="E33" s="122">
        <v>101.12973883054902</v>
      </c>
      <c r="F33" s="122">
        <v>92.143717185614733</v>
      </c>
      <c r="G33" s="123">
        <v>88.244929467598126</v>
      </c>
      <c r="H33" s="124">
        <v>91.358140524505032</v>
      </c>
      <c r="I33" s="128"/>
    </row>
    <row r="34" spans="1:14" ht="18.75" customHeight="1">
      <c r="A34" s="56"/>
      <c r="B34" s="86"/>
      <c r="C34" s="119">
        <v>79.308681479553854</v>
      </c>
      <c r="D34" s="119">
        <v>89.804153164479501</v>
      </c>
      <c r="E34" s="119">
        <v>101.36393227517506</v>
      </c>
      <c r="F34" s="119">
        <v>85.800166265368119</v>
      </c>
      <c r="G34" s="120">
        <v>84.370553317551639</v>
      </c>
      <c r="H34" s="121">
        <v>88.129497300425626</v>
      </c>
      <c r="I34" s="128"/>
    </row>
    <row r="35" spans="1:14" ht="18.75" customHeight="1">
      <c r="A35" s="56"/>
      <c r="B35" s="88"/>
      <c r="C35" s="122">
        <v>78.681171660178265</v>
      </c>
      <c r="D35" s="122">
        <v>89.916270116967738</v>
      </c>
      <c r="E35" s="122">
        <v>102.33413815732926</v>
      </c>
      <c r="F35" s="122">
        <v>84.709442399273698</v>
      </c>
      <c r="G35" s="123">
        <v>83.383205813482093</v>
      </c>
      <c r="H35" s="124">
        <v>87.80484562944622</v>
      </c>
      <c r="I35" s="128"/>
    </row>
    <row r="36" spans="1:14" ht="18" customHeight="1">
      <c r="A36" s="56"/>
      <c r="B36" s="86"/>
      <c r="C36" s="119">
        <v>76.546484684859962</v>
      </c>
      <c r="D36" s="119">
        <v>89.856010288323247</v>
      </c>
      <c r="E36" s="119">
        <v>102.97010156473721</v>
      </c>
      <c r="F36" s="119">
        <v>81.597968485628755</v>
      </c>
      <c r="G36" s="120">
        <v>82.224224542817637</v>
      </c>
      <c r="H36" s="121">
        <v>86.638957913273359</v>
      </c>
      <c r="I36" s="128"/>
    </row>
    <row r="37" spans="1:14" ht="18" customHeight="1">
      <c r="A37" s="56"/>
      <c r="B37" s="88"/>
      <c r="C37" s="122">
        <v>71.396946150870136</v>
      </c>
      <c r="D37" s="122">
        <v>87.027282964752985</v>
      </c>
      <c r="E37" s="122">
        <v>104.4418177711335</v>
      </c>
      <c r="F37" s="122">
        <v>78.689648807937701</v>
      </c>
      <c r="G37" s="123">
        <v>76.327707833190814</v>
      </c>
      <c r="H37" s="124">
        <v>83.576680705577033</v>
      </c>
      <c r="I37" s="128"/>
    </row>
    <row r="38" spans="1:14" ht="18" customHeight="1">
      <c r="A38" s="56"/>
      <c r="B38" s="86">
        <v>2015</v>
      </c>
      <c r="C38" s="119">
        <v>72.264097007050594</v>
      </c>
      <c r="D38" s="119">
        <v>86.164809889845444</v>
      </c>
      <c r="E38" s="119">
        <v>104.27568679646964</v>
      </c>
      <c r="F38" s="119">
        <v>76.955129789727124</v>
      </c>
      <c r="G38" s="120">
        <v>75.390890998031892</v>
      </c>
      <c r="H38" s="121">
        <v>83.010122896224928</v>
      </c>
      <c r="I38" s="128"/>
      <c r="J38" s="92"/>
      <c r="K38" s="94"/>
      <c r="L38" s="94"/>
      <c r="M38" s="94"/>
    </row>
    <row r="39" spans="1:14" ht="18" customHeight="1">
      <c r="A39" s="56"/>
      <c r="B39" s="88"/>
      <c r="C39" s="122">
        <v>66.978531835595419</v>
      </c>
      <c r="D39" s="122">
        <v>83.673217552122438</v>
      </c>
      <c r="E39" s="122">
        <v>103.40893250083521</v>
      </c>
      <c r="F39" s="122">
        <v>76.402668278265224</v>
      </c>
      <c r="G39" s="123">
        <v>70.976887620890054</v>
      </c>
      <c r="H39" s="124">
        <v>80.28804755754166</v>
      </c>
      <c r="I39" s="128"/>
    </row>
    <row r="40" spans="1:14" ht="18" customHeight="1">
      <c r="A40" s="56"/>
      <c r="B40" s="86"/>
      <c r="C40" s="119">
        <v>65.094906262213698</v>
      </c>
      <c r="D40" s="119">
        <v>79.778603805453912</v>
      </c>
      <c r="E40" s="119">
        <v>100.39966635038111</v>
      </c>
      <c r="F40" s="119">
        <v>76.466005729234311</v>
      </c>
      <c r="G40" s="120">
        <v>70.371686567830878</v>
      </c>
      <c r="H40" s="121">
        <v>78.422173743022782</v>
      </c>
      <c r="I40" s="128"/>
      <c r="J40" s="92"/>
      <c r="K40" s="94"/>
      <c r="L40" s="94"/>
      <c r="M40" s="94"/>
    </row>
    <row r="41" spans="1:14" ht="18" customHeight="1">
      <c r="A41" s="56"/>
      <c r="B41" s="88"/>
      <c r="C41" s="122">
        <v>62.198674118655497</v>
      </c>
      <c r="D41" s="122">
        <v>75.345602018315205</v>
      </c>
      <c r="E41" s="122">
        <v>95.624153693865608</v>
      </c>
      <c r="F41" s="122">
        <v>73.370204055642105</v>
      </c>
      <c r="G41" s="123">
        <v>70.557411376648759</v>
      </c>
      <c r="H41" s="124">
        <v>75.419209052625433</v>
      </c>
      <c r="I41" s="128"/>
    </row>
    <row r="42" spans="1:14" ht="18" customHeight="1">
      <c r="A42" s="56"/>
      <c r="B42" s="86"/>
      <c r="C42" s="119">
        <v>54.626654192042089</v>
      </c>
      <c r="D42" s="119">
        <v>69.650040341048751</v>
      </c>
      <c r="E42" s="119">
        <v>92.422604272453242</v>
      </c>
      <c r="F42" s="119">
        <v>71.507018566729442</v>
      </c>
      <c r="G42" s="120">
        <v>66.497431381905997</v>
      </c>
      <c r="H42" s="121">
        <v>70.940749750835906</v>
      </c>
      <c r="I42" s="129"/>
      <c r="J42" s="130"/>
      <c r="K42" s="130"/>
      <c r="L42" s="130"/>
      <c r="M42" s="130"/>
      <c r="N42" s="130"/>
    </row>
    <row r="43" spans="1:14" ht="44.25" customHeight="1">
      <c r="A43" s="88" t="s">
        <v>80</v>
      </c>
      <c r="B43" s="88">
        <v>2020</v>
      </c>
      <c r="C43" s="89">
        <v>50.679040276932561</v>
      </c>
      <c r="D43" s="89">
        <v>61.360961407375136</v>
      </c>
      <c r="E43" s="89">
        <v>85.602995996072238</v>
      </c>
      <c r="F43" s="89">
        <v>69.338158874007291</v>
      </c>
      <c r="G43" s="98">
        <v>60.321261201511703</v>
      </c>
      <c r="H43" s="124">
        <v>65.460483551179777</v>
      </c>
      <c r="I43" s="150">
        <f>H28*(1-0.21)</f>
        <v>79</v>
      </c>
      <c r="J43" s="151" t="s">
        <v>85</v>
      </c>
      <c r="K43" s="151"/>
      <c r="L43" s="151"/>
      <c r="M43" s="151"/>
    </row>
    <row r="44" spans="1:14" ht="18" customHeight="1">
      <c r="B44" s="86"/>
      <c r="C44" s="87">
        <v>52.762595814675251</v>
      </c>
      <c r="D44" s="87">
        <v>60.192827729288112</v>
      </c>
      <c r="E44" s="87">
        <v>83.037427973276962</v>
      </c>
      <c r="F44" s="87">
        <v>70.667227209001908</v>
      </c>
      <c r="G44" s="97">
        <v>61.482977514628502</v>
      </c>
      <c r="H44" s="134">
        <v>65.628611248174138</v>
      </c>
    </row>
    <row r="45" spans="1:14" ht="18" customHeight="1">
      <c r="B45" s="88"/>
      <c r="C45" s="89">
        <v>52.176821382441588</v>
      </c>
      <c r="D45" s="89">
        <v>57.843393234937324</v>
      </c>
      <c r="E45" s="89">
        <v>80.727377014325981</v>
      </c>
      <c r="F45" s="89">
        <v>70.214601816769857</v>
      </c>
      <c r="G45" s="98">
        <v>62.804156561845822</v>
      </c>
      <c r="H45" s="124">
        <v>64.753270002064113</v>
      </c>
      <c r="I45" s="93"/>
    </row>
    <row r="46" spans="1:14" ht="18" customHeight="1">
      <c r="B46" s="86"/>
      <c r="C46" s="87">
        <v>45.894100950339379</v>
      </c>
      <c r="D46" s="87">
        <v>52.727983505161049</v>
      </c>
      <c r="E46" s="87">
        <v>79.660784300675189</v>
      </c>
      <c r="F46" s="87">
        <v>65.096884833695142</v>
      </c>
      <c r="G46" s="97">
        <v>59.113717413719854</v>
      </c>
      <c r="H46" s="134">
        <v>60.498694200718113</v>
      </c>
      <c r="I46" s="135"/>
    </row>
    <row r="47" spans="1:14" ht="18" customHeight="1">
      <c r="B47" s="88"/>
      <c r="C47" s="89" t="e">
        <v>#N/A</v>
      </c>
      <c r="D47" s="89" t="e">
        <v>#N/A</v>
      </c>
      <c r="E47" s="89" t="e">
        <v>#N/A</v>
      </c>
      <c r="F47" s="89" t="e">
        <v>#N/A</v>
      </c>
      <c r="G47" s="98" t="e">
        <v>#N/A</v>
      </c>
      <c r="H47" s="96" t="e">
        <v>#N/A</v>
      </c>
    </row>
    <row r="48" spans="1:14" ht="18" customHeight="1">
      <c r="B48" s="86">
        <v>2025</v>
      </c>
      <c r="C48" s="87" t="e">
        <v>#N/A</v>
      </c>
      <c r="D48" s="87" t="e">
        <v>#N/A</v>
      </c>
      <c r="E48" s="87" t="e">
        <v>#N/A</v>
      </c>
      <c r="F48" s="87" t="e">
        <v>#N/A</v>
      </c>
      <c r="G48" s="97" t="e">
        <v>#N/A</v>
      </c>
      <c r="H48" s="95" t="e">
        <v>#N/A</v>
      </c>
    </row>
    <row r="49" spans="1:8" ht="18" customHeight="1">
      <c r="B49" s="88"/>
      <c r="C49" s="89" t="e">
        <v>#N/A</v>
      </c>
      <c r="D49" s="89" t="e">
        <v>#N/A</v>
      </c>
      <c r="E49" s="89" t="e">
        <v>#N/A</v>
      </c>
      <c r="F49" s="89" t="e">
        <v>#N/A</v>
      </c>
      <c r="G49" s="98" t="e">
        <v>#N/A</v>
      </c>
      <c r="H49" s="96" t="e">
        <v>#N/A</v>
      </c>
    </row>
    <row r="50" spans="1:8" ht="18" customHeight="1">
      <c r="B50" s="86"/>
      <c r="C50" s="87" t="e">
        <v>#N/A</v>
      </c>
      <c r="D50" s="87" t="e">
        <v>#N/A</v>
      </c>
      <c r="E50" s="87" t="e">
        <v>#N/A</v>
      </c>
      <c r="F50" s="87" t="e">
        <v>#N/A</v>
      </c>
      <c r="G50" s="97" t="e">
        <v>#N/A</v>
      </c>
      <c r="H50" s="95" t="e">
        <v>#N/A</v>
      </c>
    </row>
    <row r="51" spans="1:8" ht="18" customHeight="1">
      <c r="B51" s="88"/>
      <c r="C51" s="89" t="e">
        <v>#N/A</v>
      </c>
      <c r="D51" s="89" t="e">
        <v>#N/A</v>
      </c>
      <c r="E51" s="89" t="e">
        <v>#N/A</v>
      </c>
      <c r="F51" s="89" t="e">
        <v>#N/A</v>
      </c>
      <c r="G51" s="98" t="e">
        <v>#N/A</v>
      </c>
      <c r="H51" s="96" t="e">
        <v>#N/A</v>
      </c>
    </row>
    <row r="52" spans="1:8" ht="18" customHeight="1">
      <c r="B52" s="86"/>
      <c r="C52" s="87" t="e">
        <v>#N/A</v>
      </c>
      <c r="D52" s="87" t="e">
        <v>#N/A</v>
      </c>
      <c r="E52" s="87" t="e">
        <v>#N/A</v>
      </c>
      <c r="F52" s="87" t="e">
        <v>#N/A</v>
      </c>
      <c r="G52" s="97" t="e">
        <v>#N/A</v>
      </c>
      <c r="H52" s="95" t="e">
        <v>#N/A</v>
      </c>
    </row>
    <row r="53" spans="1:8" ht="25.5" customHeight="1">
      <c r="A53" s="107" t="s">
        <v>79</v>
      </c>
      <c r="B53" s="107" t="s">
        <v>89</v>
      </c>
      <c r="C53" s="108" t="e">
        <v>#N/A</v>
      </c>
      <c r="D53" s="108" t="e">
        <v>#N/A</v>
      </c>
      <c r="E53" s="108" t="e">
        <v>#N/A</v>
      </c>
      <c r="F53" s="108" t="e">
        <v>#N/A</v>
      </c>
      <c r="G53" s="109" t="e">
        <v>#N/A</v>
      </c>
      <c r="H53" s="125">
        <v>55.000000000000007</v>
      </c>
    </row>
    <row r="54" spans="1:8" ht="9" customHeight="1">
      <c r="B54" s="136"/>
      <c r="C54" s="136"/>
      <c r="D54" s="136"/>
      <c r="F54" s="137"/>
      <c r="G54" s="137"/>
      <c r="H54" s="137"/>
    </row>
  </sheetData>
  <sheetProtection selectLockedCells="1"/>
  <mergeCells count="14">
    <mergeCell ref="J43:M43"/>
    <mergeCell ref="B54:D54"/>
    <mergeCell ref="F54:H54"/>
    <mergeCell ref="B12:H12"/>
    <mergeCell ref="B1:H1"/>
    <mergeCell ref="B3:H3"/>
    <mergeCell ref="B5:H5"/>
    <mergeCell ref="B7:H7"/>
    <mergeCell ref="B11:H11"/>
    <mergeCell ref="B2:H2"/>
    <mergeCell ref="B9:H9"/>
    <mergeCell ref="B6:H6"/>
    <mergeCell ref="B10:H10"/>
    <mergeCell ref="B8:H8"/>
  </mergeCells>
  <conditionalFormatting sqref="J17:Y17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8"/>
    <pageSetUpPr fitToPage="1"/>
  </sheetPr>
  <dimension ref="A1:AB35"/>
  <sheetViews>
    <sheetView showGridLines="0" tabSelected="1" zoomScale="120" zoomScaleNormal="120" workbookViewId="0">
      <selection activeCell="R19" sqref="R19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7" width="0.140625" style="13" customWidth="1"/>
    <col min="18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46" t="s">
        <v>56</v>
      </c>
      <c r="U2" s="147"/>
      <c r="V2" s="147"/>
      <c r="W2" s="147"/>
      <c r="X2" s="147"/>
      <c r="Y2" s="147"/>
      <c r="Z2" s="147"/>
      <c r="AA2" s="147"/>
      <c r="AB2" s="148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49"/>
      <c r="F20" s="71"/>
      <c r="G20" s="149"/>
      <c r="H20" s="71"/>
      <c r="I20" s="149"/>
      <c r="J20" s="71"/>
      <c r="K20" s="149"/>
      <c r="L20" s="71"/>
      <c r="M20" s="149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49"/>
      <c r="F21" s="71"/>
      <c r="G21" s="149"/>
      <c r="H21" s="71"/>
      <c r="I21" s="149"/>
      <c r="J21" s="71"/>
      <c r="K21" s="149"/>
      <c r="L21" s="71"/>
      <c r="M21" s="149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20.2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8"/>
    <pageSetUpPr fitToPage="1"/>
  </sheetPr>
  <dimension ref="A1:AB35"/>
  <sheetViews>
    <sheetView showGridLines="0" zoomScale="120" zoomScaleNormal="120" workbookViewId="0">
      <selection activeCell="S18" sqref="S18"/>
    </sheetView>
  </sheetViews>
  <sheetFormatPr baseColWidth="10" defaultRowHeight="12.75"/>
  <cols>
    <col min="1" max="1" width="3.28515625" style="76" customWidth="1"/>
    <col min="2" max="2" width="5.7109375" style="13" customWidth="1"/>
    <col min="3" max="3" width="4.28515625" style="13" customWidth="1"/>
    <col min="4" max="4" width="1.7109375" style="13" customWidth="1"/>
    <col min="5" max="5" width="14" style="13" customWidth="1"/>
    <col min="6" max="6" width="1.7109375" style="13" customWidth="1"/>
    <col min="7" max="7" width="14" style="13" customWidth="1"/>
    <col min="8" max="8" width="1.7109375" style="13" customWidth="1"/>
    <col min="9" max="9" width="14" style="13" customWidth="1"/>
    <col min="10" max="10" width="1.7109375" style="13" customWidth="1"/>
    <col min="11" max="11" width="17.7109375" style="13" customWidth="1"/>
    <col min="12" max="12" width="1.7109375" style="13" customWidth="1"/>
    <col min="13" max="13" width="14" style="13" customWidth="1"/>
    <col min="14" max="14" width="3.140625" style="13" customWidth="1"/>
    <col min="15" max="15" width="1.42578125" style="13" customWidth="1"/>
    <col min="16" max="16" width="8" style="13" customWidth="1"/>
    <col min="17" max="19" width="15.140625" style="13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>
      <c r="A1" s="127"/>
    </row>
    <row r="2" spans="1:28" ht="20.25" customHeight="1">
      <c r="A2" s="12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T2" s="146" t="s">
        <v>56</v>
      </c>
      <c r="U2" s="147"/>
      <c r="V2" s="147"/>
      <c r="W2" s="147"/>
      <c r="X2" s="147"/>
      <c r="Y2" s="147"/>
      <c r="Z2" s="147"/>
      <c r="AA2" s="147"/>
      <c r="AB2" s="148"/>
    </row>
    <row r="3" spans="1:28" ht="18.75" customHeight="1">
      <c r="A3" s="12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T3" s="59"/>
      <c r="U3" s="60"/>
      <c r="V3" s="61"/>
      <c r="W3" s="60"/>
      <c r="X3" s="60"/>
      <c r="Y3" s="61"/>
      <c r="Z3" s="60"/>
      <c r="AA3" s="60"/>
      <c r="AB3" s="62"/>
    </row>
    <row r="4" spans="1:28" ht="15.95" customHeight="1">
      <c r="A4" s="127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T4" s="59"/>
      <c r="U4" s="60"/>
      <c r="V4" s="60"/>
      <c r="W4" s="60"/>
      <c r="X4" s="60"/>
      <c r="Y4" s="60"/>
      <c r="Z4" s="60"/>
      <c r="AA4" s="60"/>
      <c r="AB4" s="62"/>
    </row>
    <row r="5" spans="1:28" ht="7.5" customHeight="1">
      <c r="A5" s="127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T5" s="64"/>
      <c r="U5" s="65"/>
      <c r="V5" s="65"/>
      <c r="W5" s="65"/>
      <c r="X5" s="65"/>
      <c r="Y5" s="65"/>
      <c r="Z5" s="65"/>
      <c r="AA5" s="65"/>
      <c r="AB5" s="66"/>
    </row>
    <row r="6" spans="1:28" ht="16.5" customHeight="1">
      <c r="A6" s="127"/>
      <c r="C6" s="67"/>
      <c r="T6" s="64"/>
      <c r="U6" s="65"/>
      <c r="V6" s="65"/>
      <c r="W6" s="65"/>
      <c r="X6" s="65"/>
      <c r="Y6" s="65"/>
      <c r="Z6" s="65"/>
      <c r="AA6" s="65"/>
      <c r="AB6" s="66"/>
    </row>
    <row r="7" spans="1:28" ht="16.5" customHeight="1">
      <c r="A7" s="127"/>
      <c r="C7" s="67"/>
      <c r="T7" s="64"/>
      <c r="U7" s="65"/>
      <c r="V7" s="65"/>
      <c r="W7" s="65"/>
      <c r="X7" s="65"/>
      <c r="Y7" s="65"/>
      <c r="Z7" s="65"/>
      <c r="AA7" s="65"/>
      <c r="AB7" s="66"/>
    </row>
    <row r="8" spans="1:28" ht="16.5" customHeight="1">
      <c r="A8" s="127"/>
      <c r="C8" s="67"/>
      <c r="T8" s="64"/>
      <c r="U8" s="65"/>
      <c r="V8" s="65"/>
      <c r="W8" s="65"/>
      <c r="X8" s="65"/>
      <c r="Y8" s="65"/>
      <c r="Z8" s="65"/>
      <c r="AA8" s="65"/>
      <c r="AB8" s="66"/>
    </row>
    <row r="9" spans="1:28" ht="16.5" customHeight="1">
      <c r="A9" s="127"/>
      <c r="C9" s="67"/>
      <c r="T9" s="64"/>
      <c r="U9" s="65"/>
      <c r="V9" s="65"/>
      <c r="W9" s="65"/>
      <c r="X9" s="65"/>
      <c r="Y9" s="65"/>
      <c r="Z9" s="65"/>
      <c r="AA9" s="65"/>
      <c r="AB9" s="66"/>
    </row>
    <row r="10" spans="1:28" ht="16.5" customHeight="1">
      <c r="A10" s="127"/>
      <c r="C10" s="67"/>
      <c r="T10" s="64"/>
      <c r="U10" s="65"/>
      <c r="V10" s="65"/>
      <c r="W10" s="65"/>
      <c r="X10" s="65"/>
      <c r="Y10" s="65"/>
      <c r="Z10" s="65"/>
      <c r="AA10" s="65"/>
      <c r="AB10" s="66"/>
    </row>
    <row r="11" spans="1:28" ht="16.5" customHeight="1">
      <c r="A11" s="127"/>
      <c r="C11" s="67"/>
      <c r="T11" s="64"/>
      <c r="U11" s="68" t="s">
        <v>57</v>
      </c>
      <c r="V11" s="65"/>
      <c r="W11" s="65"/>
      <c r="X11" s="65"/>
      <c r="Y11" s="65"/>
      <c r="Z11" s="65"/>
      <c r="AA11" s="65"/>
      <c r="AB11" s="66"/>
    </row>
    <row r="12" spans="1:28" ht="16.5" customHeight="1">
      <c r="A12" s="127"/>
      <c r="C12" s="67"/>
      <c r="T12" s="64"/>
      <c r="U12" s="65"/>
      <c r="V12" s="65"/>
      <c r="W12" s="65"/>
      <c r="X12" s="65"/>
      <c r="Y12" s="65"/>
      <c r="Z12" s="65"/>
      <c r="AA12" s="65"/>
      <c r="AB12" s="66"/>
    </row>
    <row r="13" spans="1:28" ht="17.25" customHeight="1">
      <c r="A13" s="127"/>
      <c r="C13" s="67"/>
      <c r="T13" s="64"/>
      <c r="U13" s="68" t="s">
        <v>58</v>
      </c>
      <c r="V13" s="65"/>
      <c r="W13" s="65"/>
      <c r="X13" s="65"/>
      <c r="Y13" s="65"/>
      <c r="Z13" s="65"/>
      <c r="AA13" s="65"/>
      <c r="AB13" s="66"/>
    </row>
    <row r="14" spans="1:28" ht="16.5" customHeight="1">
      <c r="A14" s="127"/>
      <c r="C14" s="67"/>
      <c r="T14" s="64"/>
      <c r="U14" s="65"/>
      <c r="V14" s="65"/>
      <c r="W14" s="65"/>
      <c r="X14" s="65"/>
      <c r="Y14" s="65"/>
      <c r="Z14" s="65"/>
      <c r="AA14" s="65"/>
      <c r="AB14" s="66"/>
    </row>
    <row r="15" spans="1:28" ht="16.5" customHeight="1">
      <c r="A15" s="127"/>
      <c r="C15" s="67"/>
      <c r="T15" s="64"/>
      <c r="U15" s="65"/>
      <c r="V15" s="68" t="s">
        <v>59</v>
      </c>
      <c r="W15" s="65"/>
      <c r="X15" s="65"/>
      <c r="Y15" s="68" t="s">
        <v>59</v>
      </c>
      <c r="Z15" s="65"/>
      <c r="AA15" s="65"/>
      <c r="AB15" s="66"/>
    </row>
    <row r="16" spans="1:28" ht="16.5" customHeight="1">
      <c r="A16" s="127"/>
      <c r="C16" s="67"/>
      <c r="T16" s="64"/>
      <c r="U16" s="65"/>
      <c r="V16" s="65"/>
      <c r="W16" s="65"/>
      <c r="X16" s="65"/>
      <c r="Y16" s="65"/>
      <c r="Z16" s="65"/>
      <c r="AA16" s="65"/>
      <c r="AB16" s="66"/>
    </row>
    <row r="17" spans="1:28" ht="16.5" customHeight="1">
      <c r="A17" s="127"/>
      <c r="B17" s="69"/>
      <c r="C17" s="70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4"/>
      <c r="U17" s="65"/>
      <c r="V17" s="65"/>
      <c r="W17" s="65"/>
      <c r="X17" s="65"/>
      <c r="Y17" s="65"/>
      <c r="Z17" s="65"/>
      <c r="AA17" s="65"/>
      <c r="AB17" s="66"/>
    </row>
    <row r="18" spans="1:28" ht="22.5" customHeight="1">
      <c r="A18" s="127"/>
      <c r="B18" s="69"/>
      <c r="C18" s="70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4"/>
      <c r="U18" s="65"/>
      <c r="V18" s="65"/>
      <c r="W18" s="65"/>
      <c r="X18" s="65"/>
      <c r="Y18" s="65"/>
      <c r="Z18" s="65"/>
      <c r="AA18" s="65"/>
      <c r="AB18" s="66"/>
    </row>
    <row r="19" spans="1:28" ht="87" customHeight="1">
      <c r="A19" s="127"/>
      <c r="B19" s="71"/>
      <c r="C19" s="72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69"/>
      <c r="P19" s="69"/>
      <c r="Q19" s="69"/>
      <c r="R19" s="69"/>
      <c r="S19" s="69"/>
      <c r="T19" s="73"/>
      <c r="U19" s="74"/>
      <c r="V19" s="74"/>
      <c r="W19" s="74"/>
      <c r="X19" s="74"/>
      <c r="Y19" s="74"/>
      <c r="Z19" s="74"/>
      <c r="AA19" s="74"/>
      <c r="AB19" s="75"/>
    </row>
    <row r="20" spans="1:28" ht="9" customHeight="1">
      <c r="A20" s="127"/>
      <c r="B20" s="71"/>
      <c r="C20" s="72"/>
      <c r="D20" s="71"/>
      <c r="E20" s="149"/>
      <c r="F20" s="71"/>
      <c r="G20" s="149"/>
      <c r="H20" s="71"/>
      <c r="I20" s="149"/>
      <c r="J20" s="71"/>
      <c r="K20" s="149"/>
      <c r="L20" s="71"/>
      <c r="M20" s="149"/>
      <c r="N20" s="71"/>
      <c r="O20" s="69"/>
      <c r="P20" s="69"/>
      <c r="Q20" s="69"/>
      <c r="R20" s="69"/>
      <c r="S20" s="69"/>
    </row>
    <row r="21" spans="1:28" ht="11.25" customHeight="1">
      <c r="A21" s="127"/>
      <c r="B21" s="71"/>
      <c r="C21" s="72"/>
      <c r="D21" s="71"/>
      <c r="E21" s="149"/>
      <c r="F21" s="71"/>
      <c r="G21" s="149"/>
      <c r="H21" s="71"/>
      <c r="I21" s="149"/>
      <c r="J21" s="71"/>
      <c r="K21" s="149"/>
      <c r="L21" s="71"/>
      <c r="M21" s="149"/>
      <c r="N21" s="71"/>
      <c r="O21" s="69"/>
      <c r="P21" s="69"/>
      <c r="Q21" s="69"/>
      <c r="R21" s="69"/>
      <c r="S21" s="69"/>
    </row>
    <row r="22" spans="1:28" ht="3.75" customHeight="1">
      <c r="A22" s="127"/>
      <c r="B22" s="71"/>
      <c r="C22" s="72"/>
      <c r="D22" s="71"/>
      <c r="E22" s="126"/>
      <c r="F22" s="71"/>
      <c r="G22" s="126"/>
      <c r="H22" s="71"/>
      <c r="I22" s="126"/>
      <c r="J22" s="71"/>
      <c r="K22" s="126"/>
      <c r="L22" s="71"/>
      <c r="M22" s="126"/>
      <c r="N22" s="71"/>
      <c r="O22" s="69"/>
      <c r="P22" s="69"/>
      <c r="Q22" s="69"/>
      <c r="R22" s="69"/>
      <c r="S22" s="69"/>
    </row>
    <row r="23" spans="1:28" ht="9" customHeight="1">
      <c r="A23" s="127"/>
      <c r="B23" s="71"/>
      <c r="C23" s="72"/>
      <c r="D23" s="71"/>
      <c r="E23" s="126"/>
      <c r="F23" s="71"/>
      <c r="G23" s="126"/>
      <c r="H23" s="71"/>
      <c r="I23" s="126"/>
      <c r="J23" s="71"/>
      <c r="K23" s="126"/>
      <c r="L23" s="71"/>
      <c r="M23" s="126"/>
      <c r="N23" s="71"/>
      <c r="O23" s="69"/>
      <c r="P23" s="69"/>
      <c r="Q23" s="69"/>
      <c r="R23" s="69"/>
      <c r="S23" s="69"/>
    </row>
    <row r="24" spans="1:28" ht="18.75" customHeight="1">
      <c r="A24" s="127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</row>
    <row r="25" spans="1:28" ht="6.75" customHeight="1"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</row>
    <row r="26" spans="1:28" ht="6" customHeight="1">
      <c r="B26" s="77"/>
      <c r="C26" s="77"/>
      <c r="D26" s="77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</row>
    <row r="27" spans="1:28" ht="4.5" customHeight="1">
      <c r="B27" s="77"/>
      <c r="C27" s="77"/>
      <c r="D27" s="77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spans="1:28" ht="6" customHeight="1">
      <c r="B28" s="77"/>
      <c r="C28" s="77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spans="1:28" ht="6.75" customHeight="1"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</row>
    <row r="30" spans="1:28" ht="4.5" customHeight="1">
      <c r="B30" s="69"/>
      <c r="C30" s="69"/>
      <c r="D30" s="69"/>
      <c r="E30" s="69"/>
      <c r="F30" s="69"/>
      <c r="G30" s="69"/>
      <c r="H30" s="79"/>
      <c r="I30" s="79"/>
      <c r="J30" s="79"/>
      <c r="K30" s="79"/>
      <c r="L30" s="79"/>
      <c r="M30" s="69"/>
      <c r="N30" s="69"/>
      <c r="O30" s="69"/>
      <c r="P30" s="69"/>
      <c r="Q30" s="69"/>
      <c r="R30" s="69"/>
      <c r="S30" s="69"/>
    </row>
    <row r="31" spans="1:28" ht="18" customHeight="1">
      <c r="B31" s="80"/>
      <c r="C31" s="80"/>
      <c r="D31" s="80"/>
      <c r="E31" s="80"/>
      <c r="F31" s="80"/>
      <c r="G31" s="79"/>
      <c r="H31" s="79"/>
      <c r="I31" s="79"/>
      <c r="J31" s="79"/>
      <c r="K31" s="79"/>
      <c r="L31" s="79"/>
      <c r="M31" s="69"/>
      <c r="N31" s="69"/>
      <c r="O31" s="69"/>
      <c r="P31" s="69"/>
      <c r="Q31" s="69"/>
      <c r="R31" s="69"/>
      <c r="S31" s="69"/>
    </row>
    <row r="32" spans="1:28">
      <c r="B32" s="80"/>
      <c r="C32" s="80"/>
      <c r="D32" s="80"/>
      <c r="E32" s="80"/>
      <c r="F32" s="80"/>
      <c r="G32" s="79"/>
      <c r="H32" s="79"/>
      <c r="I32" s="79"/>
      <c r="J32" s="79"/>
      <c r="K32" s="79"/>
      <c r="L32" s="79"/>
      <c r="M32" s="69"/>
      <c r="N32" s="69"/>
      <c r="O32" s="69"/>
      <c r="P32" s="69"/>
      <c r="Q32" s="69"/>
      <c r="R32" s="69"/>
      <c r="S32" s="69"/>
    </row>
    <row r="33" spans="2:19">
      <c r="B33" s="80"/>
      <c r="C33" s="80"/>
      <c r="D33" s="80"/>
      <c r="E33" s="80"/>
      <c r="F33" s="80"/>
      <c r="G33" s="79"/>
      <c r="H33" s="79"/>
      <c r="I33" s="79"/>
      <c r="J33" s="79"/>
      <c r="K33" s="79"/>
      <c r="L33" s="79"/>
      <c r="M33" s="69"/>
      <c r="N33" s="69"/>
      <c r="O33" s="69"/>
      <c r="P33" s="69"/>
      <c r="Q33" s="69"/>
      <c r="R33" s="69"/>
      <c r="S33" s="69"/>
    </row>
    <row r="34" spans="2:19"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</row>
    <row r="35" spans="2:19"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</row>
  </sheetData>
  <sheetProtection selectLockedCells="1"/>
  <mergeCells count="6"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3.5.x Targets UNECE</vt:lpstr>
      <vt:lpstr>Daten</vt:lpstr>
      <vt:lpstr>Diagramm</vt:lpstr>
      <vt:lpstr>Diagramm_ENGLISCH</vt:lpstr>
      <vt:lpstr>Deckblatt_Cover!Print_Area</vt:lpstr>
      <vt:lpstr>Diagramm!Print_Area</vt:lpstr>
      <vt:lpstr>Diagramm_ENGLISCH!Print_Area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2025-08-04T08:06:06Z</cp:lastPrinted>
  <dcterms:created xsi:type="dcterms:W3CDTF">2001-04-27T09:16:19Z</dcterms:created>
  <dcterms:modified xsi:type="dcterms:W3CDTF">2025-08-04T08:06:36Z</dcterms:modified>
</cp:coreProperties>
</file>