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mc:AlternateContent xmlns:mc="http://schemas.openxmlformats.org/markup-compatibility/2006">
    <mc:Choice Requires="x15">
      <x15ac:absPath xmlns:x15ac="http://schemas.microsoft.com/office/spreadsheetml/2010/11/ac" url="\\gruppende\I1.6\Int\DATEN-ZUR-UMWELT\_Indikatoren-ARTIKEL\12_UMWELT-WIRTSCHAFT\WIRT-04_Umweltbezogene-Steuern\"/>
    </mc:Choice>
  </mc:AlternateContent>
  <xr:revisionPtr revIDLastSave="0" documentId="13_ncr:1_{7ACB8A89-5D38-4346-A19E-A0EE9383AE15}" xr6:coauthVersionLast="47" xr6:coauthVersionMax="47" xr10:uidLastSave="{00000000-0000-0000-0000-000000000000}"/>
  <bookViews>
    <workbookView xWindow="-120" yWindow="-120" windowWidth="29040" windowHeight="17640" tabRatio="656" firstSheet="1" activeTab="2" xr2:uid="{00000000-000D-0000-FFFF-FFFF00000000}"/>
  </bookViews>
  <sheets>
    <sheet name="Vorberechnung" sheetId="23" state="hidden" r:id="rId1"/>
    <sheet name="Daten" sheetId="1" r:id="rId2"/>
    <sheet name="Diagramm" sheetId="21" r:id="rId3"/>
    <sheet name="Diagramm ENGLISCH" sheetId="24" r:id="rId4"/>
  </sheets>
  <definedNames>
    <definedName name="Beschriftung">OFFSET(Vorberechnung!$A$14,0,0,COUNTA(Vorberechnung!$A$14:$A$28),-1)</definedName>
    <definedName name="Daten01">OFFSET(Daten!#REF!,0,0,COUNTA(Daten!#REF!),-1)</definedName>
    <definedName name="Daten02">OFFSET(Daten!#REF!,0,0,COUNTA(Daten!#REF!),-1)</definedName>
    <definedName name="Daten03">OFFSET(Daten!#REF!,0,0,COUNTA(Daten!#REF!),-1)</definedName>
    <definedName name="Daten04">OFFSET(Daten!#REF!,0,0,COUNTA(Daten!#REF!),-1)</definedName>
    <definedName name="Daten05">OFFSET(Daten!#REF!,0,0,COUNTA(Daten!#REF!),-1)</definedName>
    <definedName name="Daten06">OFFSET(Daten!#REF!,0,0,COUNTA(Daten!#REF!),-1)</definedName>
    <definedName name="Daten07">OFFSET(Daten!#REF!,0,0,COUNTA(Daten!#REF!),-1)</definedName>
    <definedName name="Daten08">OFFSET(Daten!#REF!,0,0,COUNTA(Daten!#REF!),-1)</definedName>
    <definedName name="Daten09">OFFSET(Daten!#REF!,0,0,COUNTA(Daten!#REF!),-1)</definedName>
    <definedName name="Daten10">OFFSET(Daten!#REF!,0,0,COUNTA(Daten!#REF!),-1)</definedName>
    <definedName name="Print_Area" localSheetId="1">Daten!$A$1:$H$36</definedName>
    <definedName name="Print_Area" localSheetId="2">Diagramm!$B$1:$N$33</definedName>
    <definedName name="Print_Area" localSheetId="3">'Diagramm ENGLISCH'!$B$1:$N$33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6" i="1" l="1"/>
  <c r="D36" i="1"/>
  <c r="E36" i="1"/>
  <c r="F36" i="1"/>
  <c r="G36" i="1"/>
  <c r="H36" i="1"/>
  <c r="K37" i="23" l="1"/>
  <c r="H24" i="23" l="1"/>
  <c r="H25" i="23"/>
  <c r="H26" i="23"/>
  <c r="H27" i="23"/>
  <c r="H28" i="23"/>
  <c r="H29" i="23"/>
  <c r="H30" i="23"/>
  <c r="H31" i="23"/>
  <c r="H32" i="23"/>
  <c r="H33" i="23"/>
  <c r="H34" i="23"/>
  <c r="H35" i="23"/>
  <c r="H36" i="23"/>
  <c r="Y4" i="1" l="1"/>
  <c r="Y5" i="1"/>
  <c r="L37" i="23"/>
  <c r="K36" i="23"/>
  <c r="K35" i="23"/>
  <c r="K34" i="23"/>
  <c r="K33" i="23"/>
  <c r="K32" i="23"/>
  <c r="K31" i="23"/>
  <c r="K30" i="23"/>
  <c r="K29" i="23"/>
  <c r="K28" i="23"/>
  <c r="K27" i="23"/>
  <c r="K26" i="23"/>
  <c r="K25" i="23"/>
  <c r="K24" i="23"/>
  <c r="K23" i="23"/>
  <c r="K22" i="23"/>
  <c r="K21" i="23"/>
  <c r="K20" i="23"/>
  <c r="L27" i="23"/>
  <c r="L36" i="23"/>
  <c r="L35" i="23"/>
  <c r="L34" i="23"/>
  <c r="L33" i="23"/>
  <c r="L32" i="23"/>
  <c r="L31" i="23"/>
  <c r="L30" i="23"/>
  <c r="L29" i="23"/>
  <c r="L28" i="23"/>
  <c r="L26" i="23"/>
  <c r="L25" i="23"/>
  <c r="L24" i="23"/>
  <c r="L23" i="23"/>
  <c r="H23" i="23"/>
  <c r="M23" i="23" s="1"/>
  <c r="L22" i="23"/>
  <c r="H22" i="23"/>
  <c r="L21" i="23"/>
  <c r="H21" i="23"/>
  <c r="M21" i="23" s="1"/>
  <c r="L20" i="23"/>
  <c r="H20" i="23"/>
  <c r="L19" i="23"/>
  <c r="H19" i="23"/>
  <c r="M37" i="23" s="1"/>
  <c r="L18" i="23"/>
  <c r="H18" i="23"/>
  <c r="L17" i="23"/>
  <c r="H17" i="23"/>
  <c r="L16" i="23"/>
  <c r="H16" i="23"/>
  <c r="L15" i="23"/>
  <c r="H15" i="23"/>
  <c r="H14" i="23"/>
  <c r="M35" i="23"/>
  <c r="M24" i="23"/>
  <c r="M25" i="23"/>
  <c r="M27" i="23"/>
  <c r="M26" i="23" l="1"/>
  <c r="M31" i="23"/>
  <c r="M33" i="23"/>
  <c r="M29" i="23"/>
  <c r="M22" i="23"/>
  <c r="M20" i="23"/>
  <c r="M30" i="23"/>
  <c r="M34" i="23"/>
  <c r="M32" i="23"/>
  <c r="M28" i="23"/>
  <c r="M36" i="23"/>
</calcChain>
</file>

<file path=xl/sharedStrings.xml><?xml version="1.0" encoding="utf-8"?>
<sst xmlns="http://schemas.openxmlformats.org/spreadsheetml/2006/main" count="73" uniqueCount="59">
  <si>
    <t>Quelle:</t>
  </si>
  <si>
    <t>Hauptitel:</t>
  </si>
  <si>
    <t>Untertitel:</t>
  </si>
  <si>
    <t>Fußnote:</t>
  </si>
  <si>
    <t>Trennlinie horizontal gepunktet</t>
  </si>
  <si>
    <t>Trennlinie horizontal</t>
  </si>
  <si>
    <t>Trennlinie vertikal gepunktet</t>
  </si>
  <si>
    <t>Zusätzliche Grafikelemente</t>
  </si>
  <si>
    <t>Achsenbezeichnung 1:</t>
  </si>
  <si>
    <t>Achsenbezeichnung 2:</t>
  </si>
  <si>
    <t>Kraftfahrzeugsteuer</t>
  </si>
  <si>
    <t>Stromsteuer</t>
  </si>
  <si>
    <t>Luftverkehrssteuer</t>
  </si>
  <si>
    <t>Gesamt</t>
  </si>
  <si>
    <t>Emissionsberechtigungen</t>
  </si>
  <si>
    <t>Anteil an den gesamten kassenmäßigen 
Steuereinnahmen öffentlicher Haushalte</t>
  </si>
  <si>
    <t>Milliarden Euro</t>
  </si>
  <si>
    <t>Aufkommen umweltbezogener Steuern</t>
  </si>
  <si>
    <t>Prozent</t>
  </si>
  <si>
    <t>Main heading:</t>
  </si>
  <si>
    <t>Source:</t>
  </si>
  <si>
    <t>Footnote:</t>
  </si>
  <si>
    <t>Name of axis 1:</t>
  </si>
  <si>
    <t>Name of axis 2:</t>
  </si>
  <si>
    <t>Percent</t>
  </si>
  <si>
    <t>Billion euros</t>
  </si>
  <si>
    <t>Motor vehicle tax</t>
  </si>
  <si>
    <t>Electricity tax</t>
  </si>
  <si>
    <t>German air passenger taxes</t>
  </si>
  <si>
    <t>Total</t>
  </si>
  <si>
    <t xml:space="preserve">Share in overall cash tax receipts of public budgets </t>
  </si>
  <si>
    <t>Energy tax</t>
  </si>
  <si>
    <t>Revenue from taxes related to the environment</t>
  </si>
  <si>
    <t>Emission permits</t>
  </si>
  <si>
    <t>Energiesteuer (früher Mineralölsteuer)</t>
  </si>
  <si>
    <t>BMF</t>
  </si>
  <si>
    <t>Bundesministerium der Finanzen: Kassenmäßige Steuereinnahmen nach Steuerarten und Gebietskörperschaften, http://www.bundesfinanzministerium.de/Content/DE/Standardartikel/Themen/Steuern/Steuerschaetzungen_und_Steuereinnahmen/1-kassenmaessige-steuereinnahmen-nach-steuerarten-und-gebietskoerperschaften.html</t>
  </si>
  <si>
    <t>Destatis</t>
  </si>
  <si>
    <t>Datenaktualisierung</t>
  </si>
  <si>
    <t>Unter "BMF" und "Destatis" müssen jeweils die Datenreihe für das neue Jahr eingetragen werden. Da zum Zeitpunkt der BMF-Veröffentlichung noch nicht sämtliche Angaben zu den Gemeindesteuern vorliegen, wird die Destatis-Quelle benötigt, die erst später erscheint. Für die Zwischenzeit können mithilfe der Wachstumsrate aus der BMF-Veröffentlichung die gesamten kassenmäßigen Steuereinnahmen geschätzt werden. Die Berechnungen aktualisieren sich automatisch und verwenden priorisierend die Originaldaten gegenüber der Schätzung. Die Diagramme müssen manuell angepasst werden.</t>
  </si>
  <si>
    <t>Quellen</t>
  </si>
  <si>
    <t xml:space="preserve">Statistisches Bundesamt: Finanzen und Steuern, Steuerhaushalt. Fachserie 14, Reihe 4, Blatt 1.1 "Kassenmäßige Steuereinnahmen des Bundes, der Länder und der Gemeinden/Gv. im Jahr yyyy"; vhttps://www.destatis.de/DE/ZahlenFakten/GesellschaftStaat/OeffentlicheFinanzenSteuern/Steuern/Steuerhaushalt/Tabellen/KassenmaessigeSteuereinnahmenNachSteuerverteilung.html </t>
  </si>
  <si>
    <t>Kassenmäßige Steuereinnahmen</t>
  </si>
  <si>
    <t>Veränderung Anteil an gesamten Steuern zum Vorjahr</t>
  </si>
  <si>
    <t>Vorberechnungen</t>
  </si>
  <si>
    <t>Veränderung Umweltbez. Steuern 2000 bis Jahr X</t>
  </si>
  <si>
    <t>Veränderung Gesamtsteuern 2000 bis Jahr X</t>
  </si>
  <si>
    <t>in Millionen Euro</t>
  </si>
  <si>
    <t>"Die Definition umweltbezogener Steuern (von Destatis) orientiert sich an der Besteuerungsgrundlage – unabhängig von den Beweggründen zur Einführung der Steuer oder von der Verwendung der Einnahmen. Maßgeblich ist, dass die Steuer sich auf eine physische Einheit (oder einen Ersatz dafür) bezieht, die nachweislich spezifische negative Auswirkungen auf die Umwelt hat. Konkret fallen darunter Emissionen im weitesten Sinne (Luftemissionen, Abwasser, Abfall, Lärm), Energieerzeugnisse, Dünge- und Pflanzenschutzmittel sowie der Verkehr. Folgende Steuern rechnen zu den umweltbezogenen Steuern: Energiesteuer (die frühere Mineralölsteuer), die Stromsteuer, Kernbrennstoffsteuer, Kraftfahrzeug- und Luftverkehrssteuer. Auch die Zahlungen für Emissionsberechtigungen gelten ökonomisch als Steuern und sind in den Daten enthalten." Glossareintrag auf der Destatis Website - jetzt nicht mehr zu finden. Gleiche Aussage hier: https://www.destatis.de/DE/Themen/Gesellschaft-Umwelt/Umwelt/Umweltschutzmassnahmen/umweltbezogene-steuereinnahmen.html</t>
  </si>
  <si>
    <t>Europäischer Emissionhandel</t>
  </si>
  <si>
    <t>Nationaler Emissionshandel</t>
  </si>
  <si>
    <t>Naional Emissions Trading</t>
  </si>
  <si>
    <t>European Emission Trading</t>
  </si>
  <si>
    <t>2023*</t>
  </si>
  <si>
    <t>2024*</t>
  </si>
  <si>
    <t>* Die Daten wurden teilweise revidiert. Vorläufige Daten für 2023 und 2024.</t>
  </si>
  <si>
    <t>Federal Statistical Office of Germany (Destatis), 2026, Genesis-Online</t>
  </si>
  <si>
    <t>Statistisches Bundesamt (Destatis), 2026, Genesis-Online</t>
  </si>
  <si>
    <t>* The data has been partially revised. Preliminary figures for 2023 and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</si>
</sst>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64" formatCode="_-* #,##0\ _€_-;\-* #,##0\ _€_-;_-* &quot;-&quot;\ _€_-;_-@_-"/>
    <numFmt numFmtId="165" formatCode="_-* #,##0.00\ _€_-;\-* #,##0.00\ _€_-;_-* &quot;-&quot;??\ _€_-;_-@_-"/>
    <numFmt numFmtId="166" formatCode="&quot;Quelle:&quot;\ @"/>
    <numFmt numFmtId="167" formatCode="0.00\ %"/>
    <numFmt numFmtId="168" formatCode="#,##0.0"/>
    <numFmt numFmtId="169" formatCode="0.0%"/>
    <numFmt numFmtId="170" formatCode="_-* #,##0.0000000\ _€_-;\-* #,##0.0000000\ _€_-;_-* &quot;-&quot;??\ _€_-;_-@_-"/>
    <numFmt numFmtId="171" formatCode="@\ *."/>
    <numFmt numFmtId="172" formatCode="\ \ \ \ \ \ \ \ \ \ @\ *."/>
    <numFmt numFmtId="173" formatCode="\ \ \ \ \ \ \ \ \ \ \ \ @\ *."/>
    <numFmt numFmtId="174" formatCode="\ \ \ \ \ \ \ \ \ \ \ \ @"/>
    <numFmt numFmtId="175" formatCode="\ \ \ \ \ \ \ \ \ \ \ \ \ @\ *."/>
    <numFmt numFmtId="176" formatCode="\ @\ *."/>
    <numFmt numFmtId="177" formatCode="\ @"/>
    <numFmt numFmtId="178" formatCode="\ \ @\ *."/>
    <numFmt numFmtId="179" formatCode="\ \ @"/>
    <numFmt numFmtId="180" formatCode="\ \ \ @\ *."/>
    <numFmt numFmtId="181" formatCode="\ \ \ @"/>
    <numFmt numFmtId="182" formatCode="\ \ \ \ @\ *."/>
    <numFmt numFmtId="183" formatCode="\ \ \ \ @"/>
    <numFmt numFmtId="184" formatCode="\ \ \ \ \ \ @\ *."/>
    <numFmt numFmtId="185" formatCode="\ \ \ \ \ \ @"/>
    <numFmt numFmtId="186" formatCode="\ \ \ \ \ \ \ @\ *."/>
    <numFmt numFmtId="187" formatCode="\ \ \ \ \ \ \ \ \ @\ *."/>
    <numFmt numFmtId="188" formatCode="\ \ \ \ \ \ \ \ \ @"/>
    <numFmt numFmtId="189" formatCode="_(&quot;$&quot;* #,##0_);_(&quot;$&quot;* \(#,##0\);_(&quot;$&quot;* &quot;-&quot;_);_(@_)"/>
    <numFmt numFmtId="190" formatCode="###\ ##0.0;[Red]\-###\ ##0.0;\-"/>
    <numFmt numFmtId="191" formatCode="###\ ###\ ##0;[Red]\-###\ ###\ ##0;\-"/>
  </numFmts>
  <fonts count="50">
    <font>
      <sz val="10"/>
      <name val="Arial"/>
    </font>
    <font>
      <sz val="11"/>
      <color theme="1"/>
      <name val="Calibri"/>
      <family val="2"/>
      <scheme val="minor"/>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8"/>
      <name val="Arial"/>
      <family val="2"/>
    </font>
    <font>
      <sz val="9"/>
      <name val="Meta Offc"/>
      <family val="2"/>
    </font>
    <font>
      <b/>
      <sz val="9"/>
      <name val="Meta Offc"/>
      <family val="2"/>
    </font>
    <font>
      <b/>
      <sz val="12"/>
      <name val="Meta Offc"/>
      <family val="2"/>
    </font>
    <font>
      <sz val="6"/>
      <name val="Meta Offc"/>
      <family val="2"/>
    </font>
    <font>
      <sz val="6"/>
      <name val="Meta Serif Offc Book"/>
    </font>
    <font>
      <sz val="7"/>
      <name val="Meta Offc"/>
      <family val="2"/>
    </font>
    <font>
      <b/>
      <sz val="9"/>
      <color rgb="FF080808"/>
      <name val="Cambria"/>
      <family val="1"/>
    </font>
    <font>
      <sz val="10"/>
      <color rgb="FF080808"/>
      <name val="Cambria"/>
      <family val="1"/>
    </font>
    <font>
      <b/>
      <sz val="10"/>
      <color rgb="FF080808"/>
      <name val="Cambria"/>
      <family val="1"/>
    </font>
    <font>
      <sz val="9"/>
      <color rgb="FF080808"/>
      <name val="Cambria"/>
      <family val="1"/>
    </font>
    <font>
      <b/>
      <sz val="9"/>
      <color rgb="FFFFFFFF"/>
      <name val="Cambria"/>
      <family val="1"/>
    </font>
    <font>
      <b/>
      <sz val="10"/>
      <color rgb="FFFFFFFF"/>
      <name val="Cambria"/>
      <family val="1"/>
    </font>
    <font>
      <b/>
      <sz val="10"/>
      <name val="Arial"/>
      <family val="2"/>
    </font>
    <font>
      <u/>
      <sz val="10"/>
      <color theme="10"/>
      <name val="Arial"/>
      <family val="2"/>
    </font>
    <font>
      <sz val="9"/>
      <name val="Cambria"/>
      <family val="1"/>
      <scheme val="major"/>
    </font>
    <font>
      <sz val="10"/>
      <name val="Arial"/>
      <family val="2"/>
    </font>
    <font>
      <sz val="13"/>
      <color rgb="FF333333"/>
      <name val="Arial"/>
      <family val="2"/>
    </font>
    <font>
      <sz val="10"/>
      <name val="Arial"/>
      <family val="2"/>
    </font>
    <font>
      <sz val="10"/>
      <name val="MetaNormalLF-Roman"/>
      <family val="2"/>
    </font>
    <font>
      <sz val="7"/>
      <name val="Letter Gothic CE"/>
      <family val="3"/>
      <charset val="238"/>
    </font>
    <font>
      <sz val="7"/>
      <name val="Arial"/>
      <family val="2"/>
    </font>
    <font>
      <sz val="9"/>
      <name val="Times New Roman"/>
      <family val="1"/>
    </font>
    <font>
      <sz val="9"/>
      <name val="MetaNormalLF-Roman"/>
      <family val="2"/>
    </font>
    <font>
      <sz val="11"/>
      <name val="MetaNormalLF-Roman"/>
      <family val="2"/>
    </font>
    <font>
      <u/>
      <sz val="10"/>
      <color indexed="12"/>
      <name val="Arial"/>
      <family val="2"/>
    </font>
    <font>
      <u/>
      <sz val="9"/>
      <color indexed="12"/>
      <name val="Arial"/>
      <family val="2"/>
    </font>
    <font>
      <sz val="11"/>
      <name val="Arial"/>
      <family val="2"/>
    </font>
    <font>
      <sz val="10"/>
      <name val="MS Sans Serif"/>
      <family val="2"/>
    </font>
    <font>
      <u/>
      <sz val="10"/>
      <color indexed="12"/>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rgb="FFFFFFFF"/>
        <bgColor indexed="64"/>
      </patternFill>
    </fill>
    <fill>
      <patternFill patternType="solid">
        <fgColor rgb="FF333333"/>
        <bgColor indexed="64"/>
      </patternFill>
    </fill>
    <fill>
      <patternFill patternType="solid">
        <fgColor rgb="FFE6E6E6"/>
        <bgColor indexed="64"/>
      </patternFill>
    </fill>
    <fill>
      <patternFill patternType="solid">
        <fgColor rgb="FFFFFF00"/>
        <bgColor indexed="64"/>
      </patternFill>
    </fill>
    <fill>
      <patternFill patternType="solid">
        <fgColor theme="2"/>
        <bgColor indexed="64"/>
      </patternFill>
    </fill>
    <fill>
      <patternFill patternType="solid">
        <fgColor theme="2" tint="0.59999389629810485"/>
        <bgColor indexed="64"/>
      </patternFill>
    </fill>
  </fills>
  <borders count="39">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theme="1"/>
      </right>
      <top/>
      <bottom/>
      <diagonal/>
    </border>
    <border>
      <left style="dotted">
        <color theme="1"/>
      </left>
      <right style="dotted">
        <color theme="1"/>
      </right>
      <top/>
      <bottom/>
      <diagonal/>
    </border>
    <border>
      <left/>
      <right style="thin">
        <color rgb="FFFFFFFF"/>
      </right>
      <top/>
      <bottom/>
      <diagonal/>
    </border>
    <border>
      <left style="thin">
        <color rgb="FFFFFFFF"/>
      </left>
      <right style="thin">
        <color rgb="FFFFFFFF"/>
      </right>
      <top/>
      <bottom/>
      <diagonal/>
    </border>
    <border>
      <left style="dotted">
        <color theme="1"/>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diagonal/>
    </border>
    <border>
      <left style="thin">
        <color rgb="FFFFFFFF"/>
      </left>
      <right/>
      <top/>
      <bottom style="thin">
        <color rgb="FFFFFFFF"/>
      </bottom>
      <diagonal/>
    </border>
    <border>
      <left/>
      <right/>
      <top/>
      <bottom style="thin">
        <color rgb="FFFFFFFF"/>
      </bottom>
      <diagonal/>
    </border>
    <border>
      <left/>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style="thin">
        <color rgb="FFFFFFFF"/>
      </right>
      <top style="thin">
        <color rgb="FFFFFFFF"/>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148">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20" borderId="1" applyNumberFormat="0" applyAlignment="0" applyProtection="0"/>
    <xf numFmtId="0" fontId="6" fillId="20" borderId="2" applyNumberFormat="0" applyAlignment="0" applyProtection="0"/>
    <xf numFmtId="0" fontId="7" fillId="7" borderId="2" applyNumberFormat="0" applyAlignment="0" applyProtection="0"/>
    <xf numFmtId="0" fontId="8" fillId="0" borderId="3" applyNumberFormat="0" applyFill="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21" borderId="0" applyNumberFormat="0" applyBorder="0" applyAlignment="0" applyProtection="0"/>
    <xf numFmtId="0" fontId="2" fillId="22" borderId="4" applyNumberFormat="0" applyFont="0" applyAlignment="0" applyProtection="0"/>
    <xf numFmtId="0" fontId="12" fillId="3" borderId="0" applyNumberFormat="0" applyBorder="0" applyAlignment="0" applyProtection="0"/>
    <xf numFmtId="0" fontId="13" fillId="0" borderId="0" applyNumberFormat="0" applyFill="0" applyBorder="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0" borderId="8" applyNumberFormat="0" applyFill="0" applyAlignment="0" applyProtection="0"/>
    <xf numFmtId="0" fontId="18" fillId="0" borderId="0" applyNumberFormat="0" applyFill="0" applyBorder="0" applyAlignment="0" applyProtection="0"/>
    <xf numFmtId="0" fontId="19" fillId="23" borderId="9" applyNumberFormat="0" applyAlignment="0" applyProtection="0"/>
    <xf numFmtId="0" fontId="2" fillId="0" borderId="0"/>
    <xf numFmtId="0" fontId="34" fillId="0" borderId="0" applyNumberFormat="0" applyFill="0" applyBorder="0" applyAlignment="0" applyProtection="0"/>
    <xf numFmtId="165" fontId="36" fillId="0" borderId="0" applyFont="0" applyFill="0" applyBorder="0" applyAlignment="0" applyProtection="0"/>
    <xf numFmtId="0" fontId="1" fillId="0" borderId="0"/>
    <xf numFmtId="0" fontId="2" fillId="0" borderId="0"/>
    <xf numFmtId="0" fontId="2" fillId="0" borderId="0"/>
    <xf numFmtId="171" fontId="20" fillId="0" borderId="0"/>
    <xf numFmtId="49" fontId="20" fillId="0" borderId="0"/>
    <xf numFmtId="172" fontId="20" fillId="0" borderId="0">
      <alignment horizontal="center"/>
    </xf>
    <xf numFmtId="173" fontId="20" fillId="0" borderId="0"/>
    <xf numFmtId="174" fontId="20" fillId="0" borderId="0"/>
    <xf numFmtId="175" fontId="20" fillId="0" borderId="0"/>
    <xf numFmtId="176" fontId="20" fillId="0" borderId="0"/>
    <xf numFmtId="177" fontId="40" fillId="0" borderId="0"/>
    <xf numFmtId="178" fontId="41" fillId="0" borderId="0"/>
    <xf numFmtId="179" fontId="40" fillId="0" borderId="0"/>
    <xf numFmtId="180" fontId="20" fillId="0" borderId="0"/>
    <xf numFmtId="181" fontId="20" fillId="0" borderId="0"/>
    <xf numFmtId="182" fontId="20" fillId="0" borderId="0"/>
    <xf numFmtId="183" fontId="40" fillId="0" borderId="0"/>
    <xf numFmtId="49" fontId="42" fillId="0" borderId="37" applyNumberFormat="0" applyFont="0" applyFill="0" applyBorder="0" applyProtection="0">
      <alignment horizontal="left" vertical="center" indent="5"/>
    </xf>
    <xf numFmtId="184" fontId="20" fillId="0" borderId="0">
      <alignment horizontal="center"/>
    </xf>
    <xf numFmtId="185" fontId="20" fillId="0" borderId="0">
      <alignment horizontal="center"/>
    </xf>
    <xf numFmtId="186" fontId="20" fillId="0" borderId="0">
      <alignment horizontal="center"/>
    </xf>
    <xf numFmtId="187" fontId="20" fillId="0" borderId="0">
      <alignment horizontal="center"/>
    </xf>
    <xf numFmtId="188" fontId="20" fillId="0" borderId="0">
      <alignment horizontal="center"/>
    </xf>
    <xf numFmtId="164" fontId="2" fillId="0" borderId="0" applyFont="0" applyFill="0" applyBorder="0" applyAlignment="0" applyProtection="0"/>
    <xf numFmtId="189" fontId="2" fillId="0" borderId="0" applyFont="0" applyFill="0" applyBorder="0" applyAlignment="0" applyProtection="0"/>
    <xf numFmtId="0" fontId="42" fillId="0" borderId="38">
      <alignment horizontal="left" vertical="center" wrapText="1" indent="2"/>
    </xf>
    <xf numFmtId="190" fontId="43" fillId="0" borderId="11" applyFill="0" applyBorder="0">
      <alignment horizontal="right" indent="1"/>
    </xf>
    <xf numFmtId="0" fontId="20" fillId="0" borderId="36"/>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71" fontId="40" fillId="0" borderId="0"/>
    <xf numFmtId="191" fontId="39" fillId="0" borderId="0">
      <alignment horizontal="right" indent="1"/>
    </xf>
    <xf numFmtId="49" fontId="40" fillId="0" borderId="0"/>
    <xf numFmtId="9" fontId="1" fillId="0" borderId="0" applyFont="0" applyFill="0" applyBorder="0" applyAlignment="0" applyProtection="0"/>
    <xf numFmtId="0" fontId="1" fillId="0" borderId="0"/>
    <xf numFmtId="0" fontId="1" fillId="0" borderId="0"/>
    <xf numFmtId="0" fontId="44" fillId="0" borderId="0"/>
    <xf numFmtId="0" fontId="2" fillId="0" borderId="0"/>
    <xf numFmtId="0" fontId="45" fillId="0" borderId="0" applyNumberFormat="0" applyFill="0" applyBorder="0" applyAlignment="0" applyProtection="0">
      <alignment vertical="top"/>
      <protection locked="0"/>
    </xf>
    <xf numFmtId="0" fontId="2" fillId="0" borderId="0"/>
    <xf numFmtId="0" fontId="45" fillId="0" borderId="0" applyNumberFormat="0" applyFill="0" applyBorder="0" applyAlignment="0" applyProtection="0">
      <alignment vertical="top"/>
      <protection locked="0"/>
    </xf>
    <xf numFmtId="0" fontId="10" fillId="4" borderId="0" applyNumberFormat="0" applyBorder="0" applyAlignment="0" applyProtection="0"/>
    <xf numFmtId="0" fontId="46" fillId="0" borderId="0" applyNumberFormat="0" applyFill="0" applyBorder="0" applyAlignment="0" applyProtection="0">
      <alignment vertical="top"/>
      <protection locked="0"/>
    </xf>
    <xf numFmtId="0" fontId="2"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20" fillId="0" borderId="0">
      <alignment horizontal="center"/>
    </xf>
    <xf numFmtId="0" fontId="47" fillId="0" borderId="0"/>
    <xf numFmtId="0" fontId="20" fillId="0" borderId="0"/>
    <xf numFmtId="0" fontId="20" fillId="0" borderId="0">
      <alignment horizontal="center"/>
    </xf>
    <xf numFmtId="0" fontId="20" fillId="0" borderId="0">
      <alignment horizontal="center"/>
    </xf>
    <xf numFmtId="0" fontId="2" fillId="0" borderId="0"/>
    <xf numFmtId="172" fontId="20" fillId="0" borderId="0">
      <alignment horizontal="center"/>
    </xf>
    <xf numFmtId="180" fontId="20" fillId="0" borderId="0"/>
    <xf numFmtId="184" fontId="20" fillId="0" borderId="0">
      <alignment horizontal="center"/>
    </xf>
    <xf numFmtId="186" fontId="20" fillId="0" borderId="0">
      <alignment horizontal="center"/>
    </xf>
    <xf numFmtId="0" fontId="2" fillId="0" borderId="0"/>
    <xf numFmtId="0" fontId="38" fillId="0" borderId="0"/>
    <xf numFmtId="0" fontId="49" fillId="0" borderId="0" applyNumberFormat="0" applyFill="0" applyBorder="0" applyAlignment="0" applyProtection="0">
      <alignment vertical="top"/>
      <protection locked="0"/>
    </xf>
  </cellStyleXfs>
  <cellXfs count="100">
    <xf numFmtId="0" fontId="0" fillId="0" borderId="0" xfId="0"/>
    <xf numFmtId="0" fontId="0" fillId="0" borderId="0" xfId="0" applyBorder="1"/>
    <xf numFmtId="0" fontId="21" fillId="0" borderId="0" xfId="0" applyFont="1" applyBorder="1" applyAlignment="1"/>
    <xf numFmtId="166" fontId="25" fillId="0" borderId="0" xfId="0" applyNumberFormat="1" applyFont="1" applyBorder="1" applyAlignment="1">
      <alignment vertical="top" wrapText="1"/>
    </xf>
    <xf numFmtId="0" fontId="21" fillId="0" borderId="0" xfId="0" applyFont="1" applyBorder="1" applyAlignment="1">
      <alignment horizontal="right" indent="1"/>
    </xf>
    <xf numFmtId="0" fontId="22" fillId="0" borderId="0" xfId="0" applyFont="1" applyBorder="1" applyAlignment="1"/>
    <xf numFmtId="0" fontId="23" fillId="0" borderId="0" xfId="0" applyFont="1" applyBorder="1" applyAlignment="1"/>
    <xf numFmtId="0" fontId="24" fillId="0" borderId="0" xfId="0" applyFont="1" applyBorder="1" applyAlignment="1">
      <alignment vertical="top"/>
    </xf>
    <xf numFmtId="0" fontId="28" fillId="24" borderId="0" xfId="0" applyFont="1" applyFill="1" applyProtection="1"/>
    <xf numFmtId="0" fontId="28" fillId="24" borderId="0" xfId="0" applyFont="1" applyFill="1"/>
    <xf numFmtId="0" fontId="28" fillId="24" borderId="0" xfId="0" applyFont="1" applyFill="1" applyBorder="1" applyProtection="1"/>
    <xf numFmtId="0" fontId="29" fillId="24" borderId="0" xfId="0" applyFont="1" applyFill="1" applyBorder="1" applyProtection="1">
      <protection locked="0"/>
    </xf>
    <xf numFmtId="0" fontId="27" fillId="24" borderId="21" xfId="0" applyFont="1" applyFill="1" applyBorder="1" applyAlignment="1">
      <alignment horizontal="left" vertical="center" wrapText="1"/>
    </xf>
    <xf numFmtId="0" fontId="29" fillId="24" borderId="0" xfId="0" applyFont="1" applyFill="1" applyBorder="1" applyAlignment="1" applyProtection="1">
      <alignment vertical="center"/>
    </xf>
    <xf numFmtId="0" fontId="27" fillId="26" borderId="21" xfId="0" applyFont="1" applyFill="1" applyBorder="1" applyAlignment="1">
      <alignment horizontal="left" vertical="center" wrapText="1"/>
    </xf>
    <xf numFmtId="0" fontId="31" fillId="25" borderId="14" xfId="0" applyFont="1" applyFill="1" applyBorder="1" applyAlignment="1">
      <alignment horizontal="right" vertical="center"/>
    </xf>
    <xf numFmtId="0" fontId="31" fillId="25" borderId="15" xfId="0" applyFont="1" applyFill="1" applyBorder="1" applyAlignment="1">
      <alignment horizontal="right" vertical="center"/>
    </xf>
    <xf numFmtId="0" fontId="0" fillId="24" borderId="0" xfId="0" applyFill="1" applyBorder="1"/>
    <xf numFmtId="0" fontId="21" fillId="24" borderId="0" xfId="0" applyFont="1" applyFill="1" applyBorder="1" applyAlignment="1">
      <alignment horizontal="right" indent="1"/>
    </xf>
    <xf numFmtId="0" fontId="0" fillId="24" borderId="0" xfId="0" applyFill="1" applyBorder="1" applyProtection="1"/>
    <xf numFmtId="0" fontId="21" fillId="24" borderId="0" xfId="0" applyFont="1" applyFill="1" applyBorder="1" applyAlignment="1" applyProtection="1">
      <alignment horizontal="right" indent="1"/>
    </xf>
    <xf numFmtId="0" fontId="21" fillId="24" borderId="0" xfId="0" applyFont="1" applyFill="1" applyBorder="1"/>
    <xf numFmtId="0" fontId="0" fillId="26" borderId="11" xfId="0" applyFill="1" applyBorder="1" applyProtection="1"/>
    <xf numFmtId="0" fontId="0" fillId="26" borderId="0" xfId="0" applyFill="1" applyBorder="1" applyProtection="1"/>
    <xf numFmtId="0" fontId="21" fillId="26" borderId="0" xfId="0" applyFont="1" applyFill="1" applyBorder="1" applyProtection="1"/>
    <xf numFmtId="0" fontId="0" fillId="26" borderId="16" xfId="0" applyFill="1" applyBorder="1" applyProtection="1"/>
    <xf numFmtId="0" fontId="0" fillId="26" borderId="11" xfId="0" applyFill="1" applyBorder="1"/>
    <xf numFmtId="0" fontId="0" fillId="26" borderId="0" xfId="0" applyFill="1" applyBorder="1"/>
    <xf numFmtId="0" fontId="0" fillId="26" borderId="16" xfId="0" applyFill="1" applyBorder="1"/>
    <xf numFmtId="0" fontId="21" fillId="26" borderId="0" xfId="0" applyFont="1" applyFill="1" applyBorder="1"/>
    <xf numFmtId="0" fontId="0" fillId="26" borderId="12" xfId="0" applyFill="1" applyBorder="1"/>
    <xf numFmtId="0" fontId="0" fillId="26" borderId="17" xfId="0" applyFill="1" applyBorder="1"/>
    <xf numFmtId="0" fontId="0" fillId="26" borderId="18" xfId="0" applyFill="1" applyBorder="1"/>
    <xf numFmtId="0" fontId="0" fillId="24" borderId="0" xfId="0" applyFill="1" applyBorder="1" applyAlignment="1">
      <alignment vertical="center"/>
    </xf>
    <xf numFmtId="0" fontId="26" fillId="24" borderId="0" xfId="0" applyFont="1" applyFill="1" applyBorder="1" applyAlignment="1">
      <alignment vertical="center"/>
    </xf>
    <xf numFmtId="166" fontId="25" fillId="24" borderId="0" xfId="0" applyNumberFormat="1" applyFont="1" applyFill="1" applyBorder="1" applyAlignment="1">
      <alignment vertical="top" wrapText="1"/>
    </xf>
    <xf numFmtId="0" fontId="24" fillId="24" borderId="0" xfId="0" applyFont="1" applyFill="1" applyBorder="1" applyAlignment="1">
      <alignment vertical="top"/>
    </xf>
    <xf numFmtId="0" fontId="31" fillId="25" borderId="23" xfId="0" applyFont="1" applyFill="1" applyBorder="1" applyAlignment="1">
      <alignment horizontal="left" vertical="center" wrapText="1"/>
    </xf>
    <xf numFmtId="0" fontId="31" fillId="25" borderId="24" xfId="0" applyFont="1" applyFill="1" applyBorder="1" applyAlignment="1">
      <alignment horizontal="center" vertical="center" wrapText="1"/>
    </xf>
    <xf numFmtId="3" fontId="30" fillId="24" borderId="22" xfId="0" applyNumberFormat="1" applyFont="1" applyFill="1" applyBorder="1" applyAlignment="1">
      <alignment horizontal="center" vertical="center" wrapText="1"/>
    </xf>
    <xf numFmtId="3" fontId="30" fillId="26" borderId="22" xfId="0" applyNumberFormat="1" applyFont="1" applyFill="1" applyBorder="1" applyAlignment="1">
      <alignment horizontal="center" vertical="center" wrapText="1"/>
    </xf>
    <xf numFmtId="0" fontId="0" fillId="0" borderId="0" xfId="0" applyFill="1"/>
    <xf numFmtId="0" fontId="27" fillId="24" borderId="0" xfId="0" applyFont="1" applyFill="1" applyBorder="1" applyAlignment="1">
      <alignment horizontal="left" vertical="center" wrapText="1"/>
    </xf>
    <xf numFmtId="167" fontId="30" fillId="24" borderId="25" xfId="0" applyNumberFormat="1" applyFont="1" applyFill="1" applyBorder="1" applyAlignment="1">
      <alignment horizontal="center" vertical="center" wrapText="1"/>
    </xf>
    <xf numFmtId="167" fontId="30" fillId="26" borderId="25" xfId="0" applyNumberFormat="1" applyFont="1" applyFill="1" applyBorder="1" applyAlignment="1">
      <alignment horizontal="center" vertical="center" wrapText="1"/>
    </xf>
    <xf numFmtId="0" fontId="31" fillId="25" borderId="15" xfId="42" applyFont="1" applyFill="1" applyBorder="1" applyAlignment="1">
      <alignment horizontal="right" vertical="center"/>
    </xf>
    <xf numFmtId="0" fontId="28" fillId="24" borderId="0" xfId="0" applyFont="1" applyFill="1" applyBorder="1" applyAlignment="1" applyProtection="1">
      <alignment horizontal="left"/>
      <protection locked="0"/>
    </xf>
    <xf numFmtId="0" fontId="31" fillId="25" borderId="26" xfId="0" applyFont="1" applyFill="1" applyBorder="1" applyAlignment="1">
      <alignment horizontal="left" vertical="center" wrapText="1"/>
    </xf>
    <xf numFmtId="0" fontId="31" fillId="25" borderId="27" xfId="0" applyFont="1" applyFill="1" applyBorder="1" applyAlignment="1">
      <alignment horizontal="center" vertical="center" wrapText="1"/>
    </xf>
    <xf numFmtId="168" fontId="28" fillId="24" borderId="0" xfId="0" applyNumberFormat="1" applyFont="1" applyFill="1"/>
    <xf numFmtId="0" fontId="2" fillId="0" borderId="0" xfId="0" applyFont="1"/>
    <xf numFmtId="0" fontId="31" fillId="28" borderId="24" xfId="0" applyFont="1" applyFill="1" applyBorder="1" applyAlignment="1">
      <alignment horizontal="center" vertical="center" wrapText="1"/>
    </xf>
    <xf numFmtId="0" fontId="31" fillId="28" borderId="32" xfId="0" applyFont="1" applyFill="1" applyBorder="1" applyAlignment="1">
      <alignment horizontal="center" vertical="center" wrapText="1"/>
    </xf>
    <xf numFmtId="0" fontId="31" fillId="25" borderId="33" xfId="0" applyFont="1" applyFill="1" applyBorder="1" applyAlignment="1">
      <alignment horizontal="center" vertical="center" wrapText="1"/>
    </xf>
    <xf numFmtId="0" fontId="0" fillId="0" borderId="28" xfId="0" applyBorder="1"/>
    <xf numFmtId="0" fontId="34" fillId="28" borderId="23" xfId="43" applyFill="1" applyBorder="1" applyAlignment="1">
      <alignment horizontal="center" vertical="center" wrapText="1"/>
    </xf>
    <xf numFmtId="0" fontId="35" fillId="0" borderId="31" xfId="0" applyFont="1" applyBorder="1"/>
    <xf numFmtId="0" fontId="35" fillId="0" borderId="0" xfId="0" applyFont="1"/>
    <xf numFmtId="0" fontId="35" fillId="29" borderId="0" xfId="0" applyFont="1" applyFill="1" applyAlignment="1">
      <alignment horizontal="center"/>
    </xf>
    <xf numFmtId="0" fontId="35" fillId="0" borderId="0" xfId="0" applyFont="1" applyAlignment="1">
      <alignment horizontal="center"/>
    </xf>
    <xf numFmtId="169" fontId="35" fillId="0" borderId="0" xfId="0" applyNumberFormat="1" applyFont="1" applyAlignment="1">
      <alignment horizontal="center"/>
    </xf>
    <xf numFmtId="169" fontId="35" fillId="29" borderId="0" xfId="0" applyNumberFormat="1" applyFont="1" applyFill="1" applyAlignment="1">
      <alignment horizontal="center"/>
    </xf>
    <xf numFmtId="170" fontId="28" fillId="24" borderId="0" xfId="44" applyNumberFormat="1" applyFont="1" applyFill="1"/>
    <xf numFmtId="0" fontId="33" fillId="0" borderId="0" xfId="0" applyFont="1" applyFill="1"/>
    <xf numFmtId="0" fontId="37" fillId="0" borderId="0" xfId="0" applyFont="1"/>
    <xf numFmtId="0" fontId="28" fillId="27" borderId="0" xfId="0" applyFont="1" applyFill="1"/>
    <xf numFmtId="10" fontId="35" fillId="29" borderId="0" xfId="0" applyNumberFormat="1" applyFont="1" applyFill="1" applyAlignment="1">
      <alignment horizontal="center"/>
    </xf>
    <xf numFmtId="0" fontId="26" fillId="24" borderId="0" xfId="0" applyFont="1" applyFill="1" applyBorder="1" applyAlignment="1" applyProtection="1">
      <alignment horizontal="left" vertical="top" wrapText="1"/>
    </xf>
    <xf numFmtId="0" fontId="0" fillId="0" borderId="34" xfId="0" applyFill="1" applyBorder="1"/>
    <xf numFmtId="0" fontId="0" fillId="0" borderId="31" xfId="0" applyBorder="1"/>
    <xf numFmtId="0" fontId="0" fillId="0" borderId="35" xfId="0" applyBorder="1"/>
    <xf numFmtId="0" fontId="0" fillId="0" borderId="28" xfId="0" applyFill="1" applyBorder="1"/>
    <xf numFmtId="0" fontId="0" fillId="0" borderId="23" xfId="0" applyBorder="1"/>
    <xf numFmtId="0" fontId="0" fillId="24" borderId="23" xfId="0" applyFill="1" applyBorder="1"/>
    <xf numFmtId="0" fontId="0" fillId="0" borderId="29" xfId="0" applyFill="1" applyBorder="1"/>
    <xf numFmtId="0" fontId="0" fillId="24" borderId="30" xfId="0" applyFill="1" applyBorder="1"/>
    <xf numFmtId="0" fontId="0" fillId="24" borderId="26" xfId="0" applyFill="1" applyBorder="1"/>
    <xf numFmtId="0" fontId="27" fillId="26" borderId="0" xfId="0" applyFont="1" applyFill="1" applyBorder="1" applyAlignment="1">
      <alignment horizontal="left" vertical="center" wrapText="1"/>
    </xf>
    <xf numFmtId="0" fontId="27" fillId="0" borderId="0" xfId="0" applyFont="1" applyFill="1" applyBorder="1" applyAlignment="1">
      <alignment horizontal="left" vertical="center" wrapText="1"/>
    </xf>
    <xf numFmtId="3" fontId="30" fillId="0" borderId="22" xfId="0" applyNumberFormat="1" applyFont="1" applyFill="1" applyBorder="1" applyAlignment="1">
      <alignment horizontal="center" vertical="center" wrapText="1"/>
    </xf>
    <xf numFmtId="0" fontId="26" fillId="24" borderId="0" xfId="0" applyFont="1" applyFill="1" applyBorder="1" applyAlignment="1" applyProtection="1">
      <alignment horizontal="left" vertical="top" wrapText="1"/>
    </xf>
    <xf numFmtId="0" fontId="33" fillId="0" borderId="0" xfId="0" applyFont="1" applyAlignment="1">
      <alignment horizontal="center"/>
    </xf>
    <xf numFmtId="0" fontId="2" fillId="0" borderId="0" xfId="0" applyFont="1" applyAlignment="1">
      <alignment horizontal="left" vertical="center" wrapText="1"/>
    </xf>
    <xf numFmtId="0" fontId="31" fillId="28" borderId="29" xfId="0" applyFont="1" applyFill="1" applyBorder="1" applyAlignment="1">
      <alignment horizontal="center" vertical="center" wrapText="1"/>
    </xf>
    <xf numFmtId="0" fontId="31" fillId="28" borderId="30" xfId="0" applyFont="1" applyFill="1" applyBorder="1" applyAlignment="1">
      <alignment horizontal="center" vertical="center" wrapText="1"/>
    </xf>
    <xf numFmtId="0" fontId="31" fillId="28" borderId="26" xfId="0" applyFont="1" applyFill="1" applyBorder="1" applyAlignment="1">
      <alignment horizontal="center" vertical="center" wrapText="1"/>
    </xf>
    <xf numFmtId="0" fontId="2" fillId="0" borderId="0" xfId="0" applyFont="1" applyAlignment="1">
      <alignment wrapText="1"/>
    </xf>
    <xf numFmtId="0" fontId="31" fillId="25" borderId="23" xfId="0" applyFont="1" applyFill="1" applyBorder="1" applyAlignment="1">
      <alignment horizontal="center" vertical="center" wrapText="1"/>
    </xf>
    <xf numFmtId="0" fontId="28" fillId="24" borderId="10" xfId="0" applyFont="1" applyFill="1" applyBorder="1" applyAlignment="1" applyProtection="1">
      <alignment horizontal="left"/>
      <protection locked="0"/>
    </xf>
    <xf numFmtId="0" fontId="28" fillId="0" borderId="10" xfId="0" applyFont="1" applyFill="1" applyBorder="1" applyAlignment="1" applyProtection="1">
      <alignment horizontal="left" vertical="center" wrapText="1"/>
      <protection locked="0"/>
    </xf>
    <xf numFmtId="0" fontId="28" fillId="24" borderId="10" xfId="0" applyFont="1" applyFill="1" applyBorder="1" applyAlignment="1" applyProtection="1">
      <alignment horizontal="left" vertical="center" wrapText="1"/>
      <protection locked="0"/>
    </xf>
    <xf numFmtId="0" fontId="28" fillId="24" borderId="10" xfId="0" applyFont="1" applyFill="1" applyBorder="1" applyAlignment="1" applyProtection="1">
      <alignment horizontal="left" vertical="center"/>
      <protection locked="0"/>
    </xf>
    <xf numFmtId="0" fontId="28" fillId="0" borderId="10" xfId="0" applyFont="1" applyFill="1" applyBorder="1" applyAlignment="1" applyProtection="1">
      <alignment horizontal="left" vertical="center"/>
      <protection locked="0"/>
    </xf>
    <xf numFmtId="0" fontId="32" fillId="25" borderId="19" xfId="0" applyFont="1" applyFill="1" applyBorder="1" applyAlignment="1">
      <alignment horizontal="center" vertical="center"/>
    </xf>
    <xf numFmtId="0" fontId="32" fillId="25" borderId="20" xfId="0" applyFont="1" applyFill="1" applyBorder="1" applyAlignment="1">
      <alignment horizontal="center" vertical="center"/>
    </xf>
    <xf numFmtId="0" fontId="32" fillId="25" borderId="13" xfId="0" applyFont="1" applyFill="1" applyBorder="1" applyAlignment="1">
      <alignment horizontal="center" vertical="center"/>
    </xf>
    <xf numFmtId="0" fontId="26" fillId="24" borderId="0" xfId="0" applyFont="1" applyFill="1" applyBorder="1" applyAlignment="1" applyProtection="1">
      <alignment horizontal="left" vertical="top" wrapText="1"/>
    </xf>
    <xf numFmtId="3" fontId="30" fillId="24" borderId="25" xfId="0" applyNumberFormat="1" applyFont="1" applyFill="1" applyBorder="1" applyAlignment="1">
      <alignment horizontal="center" vertical="center" wrapText="1"/>
    </xf>
    <xf numFmtId="3" fontId="30" fillId="26" borderId="25" xfId="0" applyNumberFormat="1" applyFont="1" applyFill="1" applyBorder="1" applyAlignment="1">
      <alignment horizontal="center" vertical="center" wrapText="1"/>
    </xf>
    <xf numFmtId="3" fontId="30" fillId="0" borderId="25" xfId="0" applyNumberFormat="1" applyFont="1" applyFill="1" applyBorder="1" applyAlignment="1">
      <alignment horizontal="center" vertical="center" wrapText="1"/>
    </xf>
  </cellXfs>
  <cellStyles count="148">
    <cellStyle name="0mitP" xfId="48" xr:uid="{00000000-0005-0000-0000-000000000000}"/>
    <cellStyle name="0ohneP" xfId="49" xr:uid="{00000000-0005-0000-0000-000001000000}"/>
    <cellStyle name="10mitP" xfId="50" xr:uid="{00000000-0005-0000-0000-000002000000}"/>
    <cellStyle name="10mitP 2" xfId="141" xr:uid="{00000000-0005-0000-0000-000003000000}"/>
    <cellStyle name="10mitP 3" xfId="135" xr:uid="{00000000-0005-0000-0000-000004000000}"/>
    <cellStyle name="12mitP" xfId="51" xr:uid="{00000000-0005-0000-0000-000005000000}"/>
    <cellStyle name="12ohneP" xfId="52" xr:uid="{00000000-0005-0000-0000-000006000000}"/>
    <cellStyle name="13mitP" xfId="53" xr:uid="{00000000-0005-0000-0000-000007000000}"/>
    <cellStyle name="1mitP" xfId="54" xr:uid="{00000000-0005-0000-0000-000008000000}"/>
    <cellStyle name="1ohneP" xfId="55" xr:uid="{00000000-0005-0000-0000-000009000000}"/>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2mitP" xfId="56" xr:uid="{00000000-0005-0000-0000-00000A000000}"/>
    <cellStyle name="2ohneP" xfId="57" xr:uid="{00000000-0005-0000-0000-00000B000000}"/>
    <cellStyle name="3mitP" xfId="58" xr:uid="{00000000-0005-0000-0000-00000C000000}"/>
    <cellStyle name="3mitP 2" xfId="142" xr:uid="{00000000-0005-0000-0000-00000D000000}"/>
    <cellStyle name="3mitP 3" xfId="137" xr:uid="{00000000-0005-0000-0000-00000E000000}"/>
    <cellStyle name="3ohneP" xfId="59" xr:uid="{00000000-0005-0000-0000-00000F000000}"/>
    <cellStyle name="40 % - Akzent1" xfId="7" builtinId="31" customBuiltin="1"/>
    <cellStyle name="40 % - Akzent2" xfId="8" builtinId="35" customBuiltin="1"/>
    <cellStyle name="40 % - Akzent3" xfId="9" builtinId="39" customBuiltin="1"/>
    <cellStyle name="40 % - Akzent4" xfId="10" builtinId="43" customBuiltin="1"/>
    <cellStyle name="40 % - Akzent5" xfId="11" builtinId="47" customBuiltin="1"/>
    <cellStyle name="40 % - Akzent6" xfId="12" builtinId="51" customBuiltin="1"/>
    <cellStyle name="4mitP" xfId="60" xr:uid="{00000000-0005-0000-0000-000010000000}"/>
    <cellStyle name="4ohneP" xfId="61" xr:uid="{00000000-0005-0000-0000-000011000000}"/>
    <cellStyle name="5x indented GHG Textfiels" xfId="62" xr:uid="{00000000-0005-0000-0000-000012000000}"/>
    <cellStyle name="60 % - Akzent1" xfId="13" builtinId="32" customBuiltin="1"/>
    <cellStyle name="60 % - Akzent2" xfId="14" builtinId="36" customBuiltin="1"/>
    <cellStyle name="60 % - Akzent3" xfId="15" builtinId="40" customBuiltin="1"/>
    <cellStyle name="60 % - Akzent4" xfId="16" builtinId="44" customBuiltin="1"/>
    <cellStyle name="60 % - Akzent5" xfId="17" builtinId="48" customBuiltin="1"/>
    <cellStyle name="60 % - Akzent6" xfId="18" builtinId="52" customBuiltin="1"/>
    <cellStyle name="6mitP" xfId="63" xr:uid="{00000000-0005-0000-0000-000013000000}"/>
    <cellStyle name="6mitP 2" xfId="143" xr:uid="{00000000-0005-0000-0000-000014000000}"/>
    <cellStyle name="6mitP 3" xfId="138" xr:uid="{00000000-0005-0000-0000-000015000000}"/>
    <cellStyle name="6ohneP" xfId="64" xr:uid="{00000000-0005-0000-0000-000016000000}"/>
    <cellStyle name="7mitP" xfId="65" xr:uid="{00000000-0005-0000-0000-000017000000}"/>
    <cellStyle name="7mitP 2" xfId="144" xr:uid="{00000000-0005-0000-0000-000018000000}"/>
    <cellStyle name="7mitP 3" xfId="139" xr:uid="{00000000-0005-0000-0000-000019000000}"/>
    <cellStyle name="9mitP" xfId="66" xr:uid="{00000000-0005-0000-0000-00001A000000}"/>
    <cellStyle name="9ohneP" xfId="67" xr:uid="{00000000-0005-0000-0000-00001B000000}"/>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Comma [0]" xfId="68" xr:uid="{00000000-0005-0000-0000-00001C000000}"/>
    <cellStyle name="Currency [0]" xfId="69" xr:uid="{00000000-0005-0000-0000-00001D000000}"/>
    <cellStyle name="CustomizationCells" xfId="70" xr:uid="{00000000-0005-0000-0000-00001E000000}"/>
    <cellStyle name="Eine_Nachkommastelle" xfId="71" xr:uid="{00000000-0005-0000-0000-00001F000000}"/>
    <cellStyle name="Eingabe" xfId="27" builtinId="20" customBuiltin="1"/>
    <cellStyle name="Ergebnis" xfId="28" builtinId="25" customBuiltin="1"/>
    <cellStyle name="Erklärender Text" xfId="29" builtinId="53" customBuiltin="1"/>
    <cellStyle name="Fuss" xfId="72" xr:uid="{00000000-0005-0000-0000-000020000000}"/>
    <cellStyle name="Good" xfId="87" xr:uid="{00000000-0005-0000-0000-000021000000}"/>
    <cellStyle name="Gut" xfId="30" builtinId="26" customBuiltin="1"/>
    <cellStyle name="Hyperlink 2" xfId="86" xr:uid="{00000000-0005-0000-0000-000022000000}"/>
    <cellStyle name="Komma" xfId="44" builtinId="3"/>
    <cellStyle name="Komma 2" xfId="73" xr:uid="{00000000-0005-0000-0000-000023000000}"/>
    <cellStyle name="Komma 2 2" xfId="74" xr:uid="{00000000-0005-0000-0000-000024000000}"/>
    <cellStyle name="Komma 3" xfId="75" xr:uid="{00000000-0005-0000-0000-000025000000}"/>
    <cellStyle name="Lien hypertexte_120417_OECD_EXP_2012_mio EURO_NACE 2_ICEDD_test_3" xfId="88" xr:uid="{00000000-0005-0000-0000-000026000000}"/>
    <cellStyle name="Link" xfId="43" builtinId="8"/>
    <cellStyle name="Link 2" xfId="147" xr:uid="{00000000-0005-0000-0000-000028000000}"/>
    <cellStyle name="Link 3" xfId="84" xr:uid="{00000000-0005-0000-0000-000059000000}"/>
    <cellStyle name="mitP" xfId="76" xr:uid="{00000000-0005-0000-0000-000029000000}"/>
    <cellStyle name="Neutral" xfId="31" builtinId="28" customBuiltin="1"/>
    <cellStyle name="Normal 100" xfId="89" xr:uid="{00000000-0005-0000-0000-00002A000000}"/>
    <cellStyle name="Normal 11" xfId="90" xr:uid="{00000000-0005-0000-0000-00002B000000}"/>
    <cellStyle name="Normal 2" xfId="91" xr:uid="{00000000-0005-0000-0000-00002C000000}"/>
    <cellStyle name="Normal 25" xfId="92" xr:uid="{00000000-0005-0000-0000-00002D000000}"/>
    <cellStyle name="Normal 27" xfId="93" xr:uid="{00000000-0005-0000-0000-00002E000000}"/>
    <cellStyle name="Normal 29" xfId="94" xr:uid="{00000000-0005-0000-0000-00002F000000}"/>
    <cellStyle name="Normal 3" xfId="95" xr:uid="{00000000-0005-0000-0000-000030000000}"/>
    <cellStyle name="Normal 31" xfId="96" xr:uid="{00000000-0005-0000-0000-000031000000}"/>
    <cellStyle name="Normal 33" xfId="97" xr:uid="{00000000-0005-0000-0000-000032000000}"/>
    <cellStyle name="Normal 34" xfId="98" xr:uid="{00000000-0005-0000-0000-000033000000}"/>
    <cellStyle name="Normal 35" xfId="99" xr:uid="{00000000-0005-0000-0000-000034000000}"/>
    <cellStyle name="Normal 37" xfId="100" xr:uid="{00000000-0005-0000-0000-000035000000}"/>
    <cellStyle name="Normal 39" xfId="101" xr:uid="{00000000-0005-0000-0000-000036000000}"/>
    <cellStyle name="Normal 4" xfId="102" xr:uid="{00000000-0005-0000-0000-000037000000}"/>
    <cellStyle name="Normal 40" xfId="103" xr:uid="{00000000-0005-0000-0000-000038000000}"/>
    <cellStyle name="Normal 42" xfId="104" xr:uid="{00000000-0005-0000-0000-000039000000}"/>
    <cellStyle name="Normal 44" xfId="105" xr:uid="{00000000-0005-0000-0000-00003A000000}"/>
    <cellStyle name="Normal 46" xfId="106" xr:uid="{00000000-0005-0000-0000-00003B000000}"/>
    <cellStyle name="Normal 47" xfId="107" xr:uid="{00000000-0005-0000-0000-00003C000000}"/>
    <cellStyle name="Normal 49" xfId="108" xr:uid="{00000000-0005-0000-0000-00003D000000}"/>
    <cellStyle name="Normal 50" xfId="109" xr:uid="{00000000-0005-0000-0000-00003E000000}"/>
    <cellStyle name="Normal 51" xfId="110" xr:uid="{00000000-0005-0000-0000-00003F000000}"/>
    <cellStyle name="Normal 53" xfId="111" xr:uid="{00000000-0005-0000-0000-000040000000}"/>
    <cellStyle name="Normal 54" xfId="112" xr:uid="{00000000-0005-0000-0000-000041000000}"/>
    <cellStyle name="Normal 56" xfId="113" xr:uid="{00000000-0005-0000-0000-000042000000}"/>
    <cellStyle name="Normal 58" xfId="114" xr:uid="{00000000-0005-0000-0000-000043000000}"/>
    <cellStyle name="Normal 60" xfId="115" xr:uid="{00000000-0005-0000-0000-000044000000}"/>
    <cellStyle name="Normal 62" xfId="116" xr:uid="{00000000-0005-0000-0000-000045000000}"/>
    <cellStyle name="Normal 64" xfId="117" xr:uid="{00000000-0005-0000-0000-000046000000}"/>
    <cellStyle name="Normal 66" xfId="118" xr:uid="{00000000-0005-0000-0000-000047000000}"/>
    <cellStyle name="Normal 68" xfId="119" xr:uid="{00000000-0005-0000-0000-000048000000}"/>
    <cellStyle name="Normal 70" xfId="120" xr:uid="{00000000-0005-0000-0000-000049000000}"/>
    <cellStyle name="Normal 72" xfId="121" xr:uid="{00000000-0005-0000-0000-00004A000000}"/>
    <cellStyle name="Normal 73" xfId="122" xr:uid="{00000000-0005-0000-0000-00004B000000}"/>
    <cellStyle name="Normal 75" xfId="123" xr:uid="{00000000-0005-0000-0000-00004C000000}"/>
    <cellStyle name="Normal 77" xfId="124" xr:uid="{00000000-0005-0000-0000-00004D000000}"/>
    <cellStyle name="Normal 84" xfId="125" xr:uid="{00000000-0005-0000-0000-00004E000000}"/>
    <cellStyle name="Normal 86" xfId="126" xr:uid="{00000000-0005-0000-0000-00004F000000}"/>
    <cellStyle name="Normal 88" xfId="127" xr:uid="{00000000-0005-0000-0000-000050000000}"/>
    <cellStyle name="Normal 90" xfId="128" xr:uid="{00000000-0005-0000-0000-000051000000}"/>
    <cellStyle name="Normal 92" xfId="129" xr:uid="{00000000-0005-0000-0000-000052000000}"/>
    <cellStyle name="Normal 93" xfId="130" xr:uid="{00000000-0005-0000-0000-000053000000}"/>
    <cellStyle name="Normal 95" xfId="131" xr:uid="{00000000-0005-0000-0000-000054000000}"/>
    <cellStyle name="Normal 97" xfId="132" xr:uid="{00000000-0005-0000-0000-000055000000}"/>
    <cellStyle name="Normal 99" xfId="133" xr:uid="{00000000-0005-0000-0000-000056000000}"/>
    <cellStyle name="Normal_1.1" xfId="134" xr:uid="{00000000-0005-0000-0000-000057000000}"/>
    <cellStyle name="Notiz" xfId="32" builtinId="10" customBuiltin="1"/>
    <cellStyle name="Ohne_Nachkomma" xfId="77" xr:uid="{00000000-0005-0000-0000-000058000000}"/>
    <cellStyle name="ohneP" xfId="78" xr:uid="{00000000-0005-0000-0000-000059000000}"/>
    <cellStyle name="Prozent 2" xfId="79" xr:uid="{00000000-0005-0000-0000-00005A000000}"/>
    <cellStyle name="Schlecht" xfId="33" builtinId="27" customBuiltin="1"/>
    <cellStyle name="Standard" xfId="0" builtinId="0"/>
    <cellStyle name="Standard 2" xfId="42" xr:uid="{00000000-0005-0000-0000-000024000000}"/>
    <cellStyle name="Standard 2 2" xfId="81" xr:uid="{00000000-0005-0000-0000-00005D000000}"/>
    <cellStyle name="Standard 2 2 2" xfId="145" xr:uid="{00000000-0005-0000-0000-00005E000000}"/>
    <cellStyle name="Standard 2 3" xfId="47" xr:uid="{00000000-0005-0000-0000-00005F000000}"/>
    <cellStyle name="Standard 2 4" xfId="80" xr:uid="{00000000-0005-0000-0000-00005C000000}"/>
    <cellStyle name="Standard 3" xfId="82" xr:uid="{00000000-0005-0000-0000-000060000000}"/>
    <cellStyle name="Standard 3 2" xfId="136" xr:uid="{00000000-0005-0000-0000-000061000000}"/>
    <cellStyle name="Standard 3 3" xfId="140" xr:uid="{00000000-0005-0000-0000-000062000000}"/>
    <cellStyle name="Standard 4" xfId="83" xr:uid="{00000000-0005-0000-0000-000063000000}"/>
    <cellStyle name="Standard 5" xfId="46" xr:uid="{00000000-0005-0000-0000-000064000000}"/>
    <cellStyle name="Standard 6" xfId="85" xr:uid="{00000000-0005-0000-0000-000065000000}"/>
    <cellStyle name="Standard 7" xfId="146" xr:uid="{00000000-0005-0000-0000-000066000000}"/>
    <cellStyle name="Standard 8" xfId="45" xr:uid="{00000000-0005-0000-0000-00008D000000}"/>
    <cellStyle name="Überschrift" xfId="34" builtinId="15" customBuiltin="1"/>
    <cellStyle name="Überschrift 1" xfId="35" builtinId="16" customBuiltin="1"/>
    <cellStyle name="Überschrift 2" xfId="36" builtinId="17" customBuiltin="1"/>
    <cellStyle name="Überschrift 3" xfId="37" builtinId="18" customBuiltin="1"/>
    <cellStyle name="Überschrift 4" xfId="38" builtinId="19" customBuiltin="1"/>
    <cellStyle name="Verknüpfte Zelle" xfId="39" builtinId="24" customBuiltin="1"/>
    <cellStyle name="Warnender Text" xfId="40" builtinId="11" customBuiltin="1"/>
    <cellStyle name="Zelle überprüfen" xfId="41" builtinId="23" customBuiltin="1"/>
  </cellStyles>
  <dxfs count="1">
    <dxf>
      <fill>
        <patternFill>
          <bgColor theme="0" tint="-0.24994659260841701"/>
        </patternFill>
      </fill>
      <border>
        <left/>
        <right/>
        <top/>
        <bottom/>
      </border>
    </dxf>
  </dxfs>
  <tableStyles count="0" defaultTableStyle="TableStyleMedium9" defaultPivotStyle="PivotStyleLight16"/>
  <colors>
    <mruColors>
      <color rgb="FFFFFFFF"/>
      <color rgb="FFE6E6E6"/>
      <color rgb="FF080808"/>
      <color rgb="FF333333"/>
      <color rgb="FF5EAD35"/>
      <color rgb="FF125D86"/>
      <color rgb="FF005F85"/>
      <color rgb="FF61B931"/>
      <color rgb="FF0B90D5"/>
      <color rgb="FF612F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image" Target="../media/image1.png"/></Relationships>
</file>

<file path=xl/charts/_rels/chart2.xml.rels><?xml version="1.0" encoding="UTF-8" standalone="yes"?>
<Relationships xmlns="http://schemas.openxmlformats.org/package/2006/relationships"><Relationship Id="rId1" Type="http://schemas.openxmlformats.org/officeDocument/2006/relationships/image" Target="../media/image1.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452378518934017E-2"/>
          <c:y val="6.5811138858744442E-2"/>
          <c:w val="0.92980857597468702"/>
          <c:h val="0.68325815322795047"/>
        </c:manualLayout>
      </c:layout>
      <c:barChart>
        <c:barDir val="col"/>
        <c:grouping val="stacked"/>
        <c:varyColors val="0"/>
        <c:ser>
          <c:idx val="0"/>
          <c:order val="0"/>
          <c:tx>
            <c:strRef>
              <c:f>Vorberechnung!$B$13</c:f>
              <c:strCache>
                <c:ptCount val="1"/>
                <c:pt idx="0">
                  <c:v>Energiesteuer (früher Mineralölsteuer)</c:v>
                </c:pt>
              </c:strCache>
            </c:strRef>
          </c:tx>
          <c:spPr>
            <a:solidFill>
              <a:schemeClr val="bg1"/>
            </a:solidFill>
            <a:ln>
              <a:noFill/>
            </a:ln>
          </c:spPr>
          <c:invertIfNegative val="0"/>
          <c:dPt>
            <c:idx val="16"/>
            <c:invertIfNegative val="0"/>
            <c:bubble3D val="0"/>
            <c:extLst>
              <c:ext xmlns:c16="http://schemas.microsoft.com/office/drawing/2014/chart" uri="{C3380CC4-5D6E-409C-BE32-E72D297353CC}">
                <c16:uniqueId val="{00000000-19F1-47D2-B55C-EFEE8DE356CC}"/>
              </c:ext>
            </c:extLst>
          </c:dPt>
          <c:dPt>
            <c:idx val="17"/>
            <c:invertIfNegative val="0"/>
            <c:bubble3D val="0"/>
            <c:extLst>
              <c:ext xmlns:c16="http://schemas.microsoft.com/office/drawing/2014/chart" uri="{C3380CC4-5D6E-409C-BE32-E72D297353CC}">
                <c16:uniqueId val="{00000001-19F1-47D2-B55C-EFEE8DE356CC}"/>
              </c:ext>
            </c:extLst>
          </c:dPt>
          <c:dPt>
            <c:idx val="18"/>
            <c:invertIfNegative val="0"/>
            <c:bubble3D val="0"/>
            <c:extLst>
              <c:ext xmlns:c16="http://schemas.microsoft.com/office/drawing/2014/chart" uri="{C3380CC4-5D6E-409C-BE32-E72D297353CC}">
                <c16:uniqueId val="{00000002-19F1-47D2-B55C-EFEE8DE356CC}"/>
              </c:ext>
            </c:extLst>
          </c:dPt>
          <c:dPt>
            <c:idx val="19"/>
            <c:invertIfNegative val="0"/>
            <c:bubble3D val="0"/>
            <c:extLst>
              <c:ext xmlns:c16="http://schemas.microsoft.com/office/drawing/2014/chart" uri="{C3380CC4-5D6E-409C-BE32-E72D297353CC}">
                <c16:uniqueId val="{00000004-19F1-47D2-B55C-EFEE8DE356CC}"/>
              </c:ext>
            </c:extLst>
          </c:dPt>
          <c:dPt>
            <c:idx val="20"/>
            <c:invertIfNegative val="0"/>
            <c:bubble3D val="0"/>
            <c:extLst>
              <c:ext xmlns:c16="http://schemas.microsoft.com/office/drawing/2014/chart" uri="{C3380CC4-5D6E-409C-BE32-E72D297353CC}">
                <c16:uniqueId val="{00000005-19F1-47D2-B55C-EFEE8DE356CC}"/>
              </c:ext>
            </c:extLst>
          </c:dPt>
          <c:cat>
            <c:strRef>
              <c:extLst>
                <c:ext xmlns:c15="http://schemas.microsoft.com/office/drawing/2012/chart" uri="{02D57815-91ED-43cb-92C2-25804820EDAC}">
                  <c15:fullRef>
                    <c15:sqref>Daten!$B$16:$B$36</c15:sqref>
                  </c15:fullRef>
                </c:ext>
              </c:extLst>
              <c:f>(Daten!$B$16:$B$25,Daten!$B$27:$B$35)</c:f>
              <c:strCache>
                <c:ptCount val="19"/>
                <c:pt idx="0">
                  <c:v>2005</c:v>
                </c:pt>
                <c:pt idx="1">
                  <c:v>2006</c:v>
                </c:pt>
                <c:pt idx="2">
                  <c:v>2007</c:v>
                </c:pt>
                <c:pt idx="3">
                  <c:v>2008</c:v>
                </c:pt>
                <c:pt idx="4">
                  <c:v>2009</c:v>
                </c:pt>
                <c:pt idx="5">
                  <c:v>2010</c:v>
                </c:pt>
                <c:pt idx="6">
                  <c:v>2011</c:v>
                </c:pt>
                <c:pt idx="7">
                  <c:v>2012</c:v>
                </c:pt>
                <c:pt idx="8">
                  <c:v>2013</c:v>
                </c:pt>
                <c:pt idx="9">
                  <c:v>2014</c:v>
                </c:pt>
                <c:pt idx="10">
                  <c:v>2016</c:v>
                </c:pt>
                <c:pt idx="11">
                  <c:v>2017</c:v>
                </c:pt>
                <c:pt idx="12">
                  <c:v>2018</c:v>
                </c:pt>
                <c:pt idx="13">
                  <c:v>2019</c:v>
                </c:pt>
                <c:pt idx="14">
                  <c:v>2020</c:v>
                </c:pt>
                <c:pt idx="15">
                  <c:v>2021</c:v>
                </c:pt>
                <c:pt idx="16">
                  <c:v>2022</c:v>
                </c:pt>
                <c:pt idx="17">
                  <c:v>2023*</c:v>
                </c:pt>
                <c:pt idx="18">
                  <c:v>2024*</c:v>
                </c:pt>
              </c:strCache>
            </c:strRef>
          </c:cat>
          <c:val>
            <c:numRef>
              <c:extLst>
                <c:ext xmlns:c15="http://schemas.microsoft.com/office/drawing/2012/chart" uri="{02D57815-91ED-43cb-92C2-25804820EDAC}">
                  <c15:fullRef>
                    <c15:sqref>Daten!$C$16:$C$36</c15:sqref>
                  </c15:fullRef>
                </c:ext>
              </c:extLst>
              <c:f>(Daten!$C$16:$C$25,Daten!$C$27:$C$35)</c:f>
              <c:numCache>
                <c:formatCode>#,##0</c:formatCode>
                <c:ptCount val="19"/>
                <c:pt idx="0">
                  <c:v>40047</c:v>
                </c:pt>
                <c:pt idx="1">
                  <c:v>40436</c:v>
                </c:pt>
                <c:pt idx="2">
                  <c:v>38877</c:v>
                </c:pt>
                <c:pt idx="3">
                  <c:v>39416</c:v>
                </c:pt>
                <c:pt idx="4">
                  <c:v>39693</c:v>
                </c:pt>
                <c:pt idx="5">
                  <c:v>39601</c:v>
                </c:pt>
                <c:pt idx="6">
                  <c:v>40278</c:v>
                </c:pt>
                <c:pt idx="7">
                  <c:v>39350</c:v>
                </c:pt>
                <c:pt idx="8">
                  <c:v>39260</c:v>
                </c:pt>
                <c:pt idx="9">
                  <c:v>39829</c:v>
                </c:pt>
                <c:pt idx="10">
                  <c:v>40135</c:v>
                </c:pt>
                <c:pt idx="11">
                  <c:v>40998</c:v>
                </c:pt>
                <c:pt idx="12">
                  <c:v>40834</c:v>
                </c:pt>
                <c:pt idx="13">
                  <c:v>40837</c:v>
                </c:pt>
                <c:pt idx="14">
                  <c:v>37702</c:v>
                </c:pt>
                <c:pt idx="15">
                  <c:v>37191</c:v>
                </c:pt>
                <c:pt idx="16">
                  <c:v>33341</c:v>
                </c:pt>
                <c:pt idx="17">
                  <c:v>36796</c:v>
                </c:pt>
                <c:pt idx="18">
                  <c:v>36579</c:v>
                </c:pt>
              </c:numCache>
            </c:numRef>
          </c:val>
          <c:extLst>
            <c:ext xmlns:c15="http://schemas.microsoft.com/office/drawing/2012/chart" uri="{02D57815-91ED-43cb-92C2-25804820EDAC}">
              <c15:categoryFilterExceptions>
                <c15:categoryFilterException>
                  <c15:sqref>Daten!$C$36</c15:sqref>
                  <c15:invertIfNegative val="0"/>
                  <c15:bubble3D val="0"/>
                </c15:categoryFilterException>
              </c15:categoryFilterExceptions>
            </c:ext>
            <c:ext xmlns:c16="http://schemas.microsoft.com/office/drawing/2014/chart" uri="{C3380CC4-5D6E-409C-BE32-E72D297353CC}">
              <c16:uniqueId val="{00000006-19F1-47D2-B55C-EFEE8DE356CC}"/>
            </c:ext>
          </c:extLst>
        </c:ser>
        <c:ser>
          <c:idx val="1"/>
          <c:order val="1"/>
          <c:tx>
            <c:strRef>
              <c:f>Vorberechnung!$C$13</c:f>
              <c:strCache>
                <c:ptCount val="1"/>
                <c:pt idx="0">
                  <c:v>Kraftfahrzeugsteuer</c:v>
                </c:pt>
              </c:strCache>
            </c:strRef>
          </c:tx>
          <c:spPr>
            <a:solidFill>
              <a:schemeClr val="accent4"/>
            </a:solidFill>
            <a:ln>
              <a:noFill/>
            </a:ln>
          </c:spPr>
          <c:invertIfNegative val="0"/>
          <c:cat>
            <c:strRef>
              <c:extLst>
                <c:ext xmlns:c15="http://schemas.microsoft.com/office/drawing/2012/chart" uri="{02D57815-91ED-43cb-92C2-25804820EDAC}">
                  <c15:fullRef>
                    <c15:sqref>Daten!$B$16:$B$36</c15:sqref>
                  </c15:fullRef>
                </c:ext>
              </c:extLst>
              <c:f>(Daten!$B$16:$B$25,Daten!$B$27:$B$35)</c:f>
              <c:strCache>
                <c:ptCount val="19"/>
                <c:pt idx="0">
                  <c:v>2005</c:v>
                </c:pt>
                <c:pt idx="1">
                  <c:v>2006</c:v>
                </c:pt>
                <c:pt idx="2">
                  <c:v>2007</c:v>
                </c:pt>
                <c:pt idx="3">
                  <c:v>2008</c:v>
                </c:pt>
                <c:pt idx="4">
                  <c:v>2009</c:v>
                </c:pt>
                <c:pt idx="5">
                  <c:v>2010</c:v>
                </c:pt>
                <c:pt idx="6">
                  <c:v>2011</c:v>
                </c:pt>
                <c:pt idx="7">
                  <c:v>2012</c:v>
                </c:pt>
                <c:pt idx="8">
                  <c:v>2013</c:v>
                </c:pt>
                <c:pt idx="9">
                  <c:v>2014</c:v>
                </c:pt>
                <c:pt idx="10">
                  <c:v>2016</c:v>
                </c:pt>
                <c:pt idx="11">
                  <c:v>2017</c:v>
                </c:pt>
                <c:pt idx="12">
                  <c:v>2018</c:v>
                </c:pt>
                <c:pt idx="13">
                  <c:v>2019</c:v>
                </c:pt>
                <c:pt idx="14">
                  <c:v>2020</c:v>
                </c:pt>
                <c:pt idx="15">
                  <c:v>2021</c:v>
                </c:pt>
                <c:pt idx="16">
                  <c:v>2022</c:v>
                </c:pt>
                <c:pt idx="17">
                  <c:v>2023*</c:v>
                </c:pt>
                <c:pt idx="18">
                  <c:v>2024*</c:v>
                </c:pt>
              </c:strCache>
            </c:strRef>
          </c:cat>
          <c:val>
            <c:numRef>
              <c:extLst>
                <c:ext xmlns:c15="http://schemas.microsoft.com/office/drawing/2012/chart" uri="{02D57815-91ED-43cb-92C2-25804820EDAC}">
                  <c15:fullRef>
                    <c15:sqref>Daten!$D$16:$D$36</c15:sqref>
                  </c15:fullRef>
                </c:ext>
              </c:extLst>
              <c:f>(Daten!$D$16:$D$25,Daten!$D$27:$D$35)</c:f>
              <c:numCache>
                <c:formatCode>#,##0</c:formatCode>
                <c:ptCount val="19"/>
                <c:pt idx="0">
                  <c:v>8680</c:v>
                </c:pt>
                <c:pt idx="1">
                  <c:v>8940</c:v>
                </c:pt>
                <c:pt idx="2">
                  <c:v>8910</c:v>
                </c:pt>
                <c:pt idx="3">
                  <c:v>8842</c:v>
                </c:pt>
                <c:pt idx="4">
                  <c:v>8201</c:v>
                </c:pt>
                <c:pt idx="5">
                  <c:v>8488</c:v>
                </c:pt>
                <c:pt idx="6">
                  <c:v>8422</c:v>
                </c:pt>
                <c:pt idx="7">
                  <c:v>8443</c:v>
                </c:pt>
                <c:pt idx="8">
                  <c:v>8490</c:v>
                </c:pt>
                <c:pt idx="9">
                  <c:v>8501</c:v>
                </c:pt>
                <c:pt idx="10">
                  <c:v>8952</c:v>
                </c:pt>
                <c:pt idx="11">
                  <c:v>8948</c:v>
                </c:pt>
                <c:pt idx="12">
                  <c:v>9047</c:v>
                </c:pt>
                <c:pt idx="13">
                  <c:v>9372</c:v>
                </c:pt>
                <c:pt idx="14">
                  <c:v>9526</c:v>
                </c:pt>
                <c:pt idx="15">
                  <c:v>9546</c:v>
                </c:pt>
                <c:pt idx="16">
                  <c:v>9499</c:v>
                </c:pt>
                <c:pt idx="17">
                  <c:v>9514</c:v>
                </c:pt>
                <c:pt idx="18">
                  <c:v>9667</c:v>
                </c:pt>
              </c:numCache>
            </c:numRef>
          </c:val>
          <c:extLst>
            <c:ext xmlns:c16="http://schemas.microsoft.com/office/drawing/2014/chart" uri="{C3380CC4-5D6E-409C-BE32-E72D297353CC}">
              <c16:uniqueId val="{00000007-19F1-47D2-B55C-EFEE8DE356CC}"/>
            </c:ext>
          </c:extLst>
        </c:ser>
        <c:ser>
          <c:idx val="2"/>
          <c:order val="2"/>
          <c:tx>
            <c:strRef>
              <c:f>Vorberechnung!$D$13</c:f>
              <c:strCache>
                <c:ptCount val="1"/>
                <c:pt idx="0">
                  <c:v>Stromsteuer</c:v>
                </c:pt>
              </c:strCache>
            </c:strRef>
          </c:tx>
          <c:spPr>
            <a:solidFill>
              <a:schemeClr val="accent5"/>
            </a:solidFill>
          </c:spPr>
          <c:invertIfNegative val="0"/>
          <c:cat>
            <c:strRef>
              <c:extLst>
                <c:ext xmlns:c15="http://schemas.microsoft.com/office/drawing/2012/chart" uri="{02D57815-91ED-43cb-92C2-25804820EDAC}">
                  <c15:fullRef>
                    <c15:sqref>Daten!$B$16:$B$36</c15:sqref>
                  </c15:fullRef>
                </c:ext>
              </c:extLst>
              <c:f>(Daten!$B$16:$B$25,Daten!$B$27:$B$35)</c:f>
              <c:strCache>
                <c:ptCount val="19"/>
                <c:pt idx="0">
                  <c:v>2005</c:v>
                </c:pt>
                <c:pt idx="1">
                  <c:v>2006</c:v>
                </c:pt>
                <c:pt idx="2">
                  <c:v>2007</c:v>
                </c:pt>
                <c:pt idx="3">
                  <c:v>2008</c:v>
                </c:pt>
                <c:pt idx="4">
                  <c:v>2009</c:v>
                </c:pt>
                <c:pt idx="5">
                  <c:v>2010</c:v>
                </c:pt>
                <c:pt idx="6">
                  <c:v>2011</c:v>
                </c:pt>
                <c:pt idx="7">
                  <c:v>2012</c:v>
                </c:pt>
                <c:pt idx="8">
                  <c:v>2013</c:v>
                </c:pt>
                <c:pt idx="9">
                  <c:v>2014</c:v>
                </c:pt>
                <c:pt idx="10">
                  <c:v>2016</c:v>
                </c:pt>
                <c:pt idx="11">
                  <c:v>2017</c:v>
                </c:pt>
                <c:pt idx="12">
                  <c:v>2018</c:v>
                </c:pt>
                <c:pt idx="13">
                  <c:v>2019</c:v>
                </c:pt>
                <c:pt idx="14">
                  <c:v>2020</c:v>
                </c:pt>
                <c:pt idx="15">
                  <c:v>2021</c:v>
                </c:pt>
                <c:pt idx="16">
                  <c:v>2022</c:v>
                </c:pt>
                <c:pt idx="17">
                  <c:v>2023*</c:v>
                </c:pt>
                <c:pt idx="18">
                  <c:v>2024*</c:v>
                </c:pt>
              </c:strCache>
            </c:strRef>
          </c:cat>
          <c:val>
            <c:numRef>
              <c:extLst>
                <c:ext xmlns:c15="http://schemas.microsoft.com/office/drawing/2012/chart" uri="{02D57815-91ED-43cb-92C2-25804820EDAC}">
                  <c15:fullRef>
                    <c15:sqref>Daten!$E$16:$E$36</c15:sqref>
                  </c15:fullRef>
                </c:ext>
              </c:extLst>
              <c:f>(Daten!$E$16:$E$25,Daten!$E$27:$E$35)</c:f>
              <c:numCache>
                <c:formatCode>#,##0</c:formatCode>
                <c:ptCount val="19"/>
                <c:pt idx="0">
                  <c:v>6412</c:v>
                </c:pt>
                <c:pt idx="1">
                  <c:v>6336</c:v>
                </c:pt>
                <c:pt idx="2">
                  <c:v>6398</c:v>
                </c:pt>
                <c:pt idx="3">
                  <c:v>6262</c:v>
                </c:pt>
                <c:pt idx="4">
                  <c:v>6251</c:v>
                </c:pt>
                <c:pt idx="5">
                  <c:v>6168</c:v>
                </c:pt>
                <c:pt idx="6">
                  <c:v>7278</c:v>
                </c:pt>
                <c:pt idx="7">
                  <c:v>6970</c:v>
                </c:pt>
                <c:pt idx="8">
                  <c:v>6986</c:v>
                </c:pt>
                <c:pt idx="9">
                  <c:v>6741</c:v>
                </c:pt>
                <c:pt idx="10">
                  <c:v>6507</c:v>
                </c:pt>
                <c:pt idx="11">
                  <c:v>7003</c:v>
                </c:pt>
                <c:pt idx="12">
                  <c:v>6848</c:v>
                </c:pt>
                <c:pt idx="13">
                  <c:v>6719</c:v>
                </c:pt>
                <c:pt idx="14">
                  <c:v>6474</c:v>
                </c:pt>
                <c:pt idx="15">
                  <c:v>6805</c:v>
                </c:pt>
                <c:pt idx="16">
                  <c:v>6755</c:v>
                </c:pt>
                <c:pt idx="17">
                  <c:v>6621</c:v>
                </c:pt>
                <c:pt idx="18">
                  <c:v>5806</c:v>
                </c:pt>
              </c:numCache>
            </c:numRef>
          </c:val>
          <c:extLst>
            <c:ext xmlns:c16="http://schemas.microsoft.com/office/drawing/2014/chart" uri="{C3380CC4-5D6E-409C-BE32-E72D297353CC}">
              <c16:uniqueId val="{00000008-19F1-47D2-B55C-EFEE8DE356CC}"/>
            </c:ext>
          </c:extLst>
        </c:ser>
        <c:ser>
          <c:idx val="4"/>
          <c:order val="3"/>
          <c:tx>
            <c:strRef>
              <c:f>Vorberechnung!$E$13</c:f>
              <c:strCache>
                <c:ptCount val="1"/>
                <c:pt idx="0">
                  <c:v>Luftverkehrssteuer</c:v>
                </c:pt>
              </c:strCache>
            </c:strRef>
          </c:tx>
          <c:spPr>
            <a:solidFill>
              <a:schemeClr val="accent6"/>
            </a:solidFill>
          </c:spPr>
          <c:invertIfNegative val="0"/>
          <c:cat>
            <c:strRef>
              <c:extLst>
                <c:ext xmlns:c15="http://schemas.microsoft.com/office/drawing/2012/chart" uri="{02D57815-91ED-43cb-92C2-25804820EDAC}">
                  <c15:fullRef>
                    <c15:sqref>Daten!$B$16:$B$36</c15:sqref>
                  </c15:fullRef>
                </c:ext>
              </c:extLst>
              <c:f>(Daten!$B$16:$B$25,Daten!$B$27:$B$35)</c:f>
              <c:strCache>
                <c:ptCount val="19"/>
                <c:pt idx="0">
                  <c:v>2005</c:v>
                </c:pt>
                <c:pt idx="1">
                  <c:v>2006</c:v>
                </c:pt>
                <c:pt idx="2">
                  <c:v>2007</c:v>
                </c:pt>
                <c:pt idx="3">
                  <c:v>2008</c:v>
                </c:pt>
                <c:pt idx="4">
                  <c:v>2009</c:v>
                </c:pt>
                <c:pt idx="5">
                  <c:v>2010</c:v>
                </c:pt>
                <c:pt idx="6">
                  <c:v>2011</c:v>
                </c:pt>
                <c:pt idx="7">
                  <c:v>2012</c:v>
                </c:pt>
                <c:pt idx="8">
                  <c:v>2013</c:v>
                </c:pt>
                <c:pt idx="9">
                  <c:v>2014</c:v>
                </c:pt>
                <c:pt idx="10">
                  <c:v>2016</c:v>
                </c:pt>
                <c:pt idx="11">
                  <c:v>2017</c:v>
                </c:pt>
                <c:pt idx="12">
                  <c:v>2018</c:v>
                </c:pt>
                <c:pt idx="13">
                  <c:v>2019</c:v>
                </c:pt>
                <c:pt idx="14">
                  <c:v>2020</c:v>
                </c:pt>
                <c:pt idx="15">
                  <c:v>2021</c:v>
                </c:pt>
                <c:pt idx="16">
                  <c:v>2022</c:v>
                </c:pt>
                <c:pt idx="17">
                  <c:v>2023*</c:v>
                </c:pt>
                <c:pt idx="18">
                  <c:v>2024*</c:v>
                </c:pt>
              </c:strCache>
            </c:strRef>
          </c:cat>
          <c:val>
            <c:numRef>
              <c:extLst>
                <c:ext xmlns:c15="http://schemas.microsoft.com/office/drawing/2012/chart" uri="{02D57815-91ED-43cb-92C2-25804820EDAC}">
                  <c15:fullRef>
                    <c15:sqref>Daten!$F$16:$F$36</c15:sqref>
                  </c15:fullRef>
                </c:ext>
              </c:extLst>
              <c:f>(Daten!$F$16:$F$25,Daten!$F$27:$F$35)</c:f>
              <c:numCache>
                <c:formatCode>#,##0</c:formatCode>
                <c:ptCount val="19"/>
                <c:pt idx="6">
                  <c:v>959</c:v>
                </c:pt>
                <c:pt idx="7">
                  <c:v>954</c:v>
                </c:pt>
                <c:pt idx="8">
                  <c:v>955</c:v>
                </c:pt>
                <c:pt idx="9">
                  <c:v>988</c:v>
                </c:pt>
                <c:pt idx="10">
                  <c:v>1075</c:v>
                </c:pt>
                <c:pt idx="11">
                  <c:v>1117</c:v>
                </c:pt>
                <c:pt idx="12">
                  <c:v>1203</c:v>
                </c:pt>
                <c:pt idx="13">
                  <c:v>1167</c:v>
                </c:pt>
                <c:pt idx="14">
                  <c:v>349</c:v>
                </c:pt>
                <c:pt idx="15">
                  <c:v>539</c:v>
                </c:pt>
                <c:pt idx="16">
                  <c:v>1168</c:v>
                </c:pt>
                <c:pt idx="17">
                  <c:v>1510</c:v>
                </c:pt>
                <c:pt idx="18">
                  <c:v>1877</c:v>
                </c:pt>
              </c:numCache>
            </c:numRef>
          </c:val>
          <c:extLst>
            <c:ext xmlns:c16="http://schemas.microsoft.com/office/drawing/2014/chart" uri="{C3380CC4-5D6E-409C-BE32-E72D297353CC}">
              <c16:uniqueId val="{00000009-19F1-47D2-B55C-EFEE8DE356CC}"/>
            </c:ext>
          </c:extLst>
        </c:ser>
        <c:ser>
          <c:idx val="3"/>
          <c:order val="4"/>
          <c:tx>
            <c:strRef>
              <c:f>Daten!$G$15</c:f>
              <c:strCache>
                <c:ptCount val="1"/>
                <c:pt idx="0">
                  <c:v>Europäischer Emissionhandel</c:v>
                </c:pt>
              </c:strCache>
            </c:strRef>
          </c:tx>
          <c:invertIfNegative val="0"/>
          <c:cat>
            <c:strRef>
              <c:extLst>
                <c:ext xmlns:c15="http://schemas.microsoft.com/office/drawing/2012/chart" uri="{02D57815-91ED-43cb-92C2-25804820EDAC}">
                  <c15:fullRef>
                    <c15:sqref>Daten!$B$16:$B$36</c15:sqref>
                  </c15:fullRef>
                </c:ext>
              </c:extLst>
              <c:f>(Daten!$B$16:$B$25,Daten!$B$27:$B$35)</c:f>
              <c:strCache>
                <c:ptCount val="19"/>
                <c:pt idx="0">
                  <c:v>2005</c:v>
                </c:pt>
                <c:pt idx="1">
                  <c:v>2006</c:v>
                </c:pt>
                <c:pt idx="2">
                  <c:v>2007</c:v>
                </c:pt>
                <c:pt idx="3">
                  <c:v>2008</c:v>
                </c:pt>
                <c:pt idx="4">
                  <c:v>2009</c:v>
                </c:pt>
                <c:pt idx="5">
                  <c:v>2010</c:v>
                </c:pt>
                <c:pt idx="6">
                  <c:v>2011</c:v>
                </c:pt>
                <c:pt idx="7">
                  <c:v>2012</c:v>
                </c:pt>
                <c:pt idx="8">
                  <c:v>2013</c:v>
                </c:pt>
                <c:pt idx="9">
                  <c:v>2014</c:v>
                </c:pt>
                <c:pt idx="10">
                  <c:v>2016</c:v>
                </c:pt>
                <c:pt idx="11">
                  <c:v>2017</c:v>
                </c:pt>
                <c:pt idx="12">
                  <c:v>2018</c:v>
                </c:pt>
                <c:pt idx="13">
                  <c:v>2019</c:v>
                </c:pt>
                <c:pt idx="14">
                  <c:v>2020</c:v>
                </c:pt>
                <c:pt idx="15">
                  <c:v>2021</c:v>
                </c:pt>
                <c:pt idx="16">
                  <c:v>2022</c:v>
                </c:pt>
                <c:pt idx="17">
                  <c:v>2023*</c:v>
                </c:pt>
                <c:pt idx="18">
                  <c:v>2024*</c:v>
                </c:pt>
              </c:strCache>
            </c:strRef>
          </c:cat>
          <c:val>
            <c:numRef>
              <c:extLst>
                <c:ext xmlns:c15="http://schemas.microsoft.com/office/drawing/2012/chart" uri="{02D57815-91ED-43cb-92C2-25804820EDAC}">
                  <c15:fullRef>
                    <c15:sqref>Daten!$G$16:$G$36</c15:sqref>
                  </c15:fullRef>
                </c:ext>
              </c:extLst>
              <c:f>(Daten!$G$16:$G$25,Daten!$G$27:$G$35)</c:f>
              <c:numCache>
                <c:formatCode>#,##0</c:formatCode>
                <c:ptCount val="19"/>
                <c:pt idx="3">
                  <c:v>1110</c:v>
                </c:pt>
                <c:pt idx="4">
                  <c:v>549</c:v>
                </c:pt>
                <c:pt idx="5">
                  <c:v>625</c:v>
                </c:pt>
                <c:pt idx="6">
                  <c:v>452</c:v>
                </c:pt>
                <c:pt idx="7">
                  <c:v>653</c:v>
                </c:pt>
                <c:pt idx="8">
                  <c:v>877</c:v>
                </c:pt>
                <c:pt idx="9">
                  <c:v>756</c:v>
                </c:pt>
                <c:pt idx="10">
                  <c:v>896</c:v>
                </c:pt>
                <c:pt idx="11">
                  <c:v>1505</c:v>
                </c:pt>
                <c:pt idx="12">
                  <c:v>2752</c:v>
                </c:pt>
                <c:pt idx="13">
                  <c:v>3084</c:v>
                </c:pt>
                <c:pt idx="14">
                  <c:v>3278</c:v>
                </c:pt>
                <c:pt idx="15">
                  <c:v>6322</c:v>
                </c:pt>
                <c:pt idx="16">
                  <c:v>6967</c:v>
                </c:pt>
                <c:pt idx="17">
                  <c:v>6577</c:v>
                </c:pt>
                <c:pt idx="18">
                  <c:v>5497</c:v>
                </c:pt>
              </c:numCache>
            </c:numRef>
          </c:val>
          <c:extLst>
            <c:ext xmlns:c16="http://schemas.microsoft.com/office/drawing/2014/chart" uri="{C3380CC4-5D6E-409C-BE32-E72D297353CC}">
              <c16:uniqueId val="{0000000A-19F1-47D2-B55C-EFEE8DE356CC}"/>
            </c:ext>
          </c:extLst>
        </c:ser>
        <c:ser>
          <c:idx val="6"/>
          <c:order val="5"/>
          <c:tx>
            <c:strRef>
              <c:f>Daten!$H$15</c:f>
              <c:strCache>
                <c:ptCount val="1"/>
                <c:pt idx="0">
                  <c:v>Nationaler Emissionshandel</c:v>
                </c:pt>
              </c:strCache>
            </c:strRef>
          </c:tx>
          <c:spPr>
            <a:solidFill>
              <a:schemeClr val="tx1"/>
            </a:solidFill>
          </c:spPr>
          <c:invertIfNegative val="0"/>
          <c:cat>
            <c:strRef>
              <c:extLst>
                <c:ext xmlns:c15="http://schemas.microsoft.com/office/drawing/2012/chart" uri="{02D57815-91ED-43cb-92C2-25804820EDAC}">
                  <c15:fullRef>
                    <c15:sqref>Daten!$B$16:$B$36</c15:sqref>
                  </c15:fullRef>
                </c:ext>
              </c:extLst>
              <c:f>(Daten!$B$16:$B$25,Daten!$B$27:$B$35)</c:f>
              <c:strCache>
                <c:ptCount val="19"/>
                <c:pt idx="0">
                  <c:v>2005</c:v>
                </c:pt>
                <c:pt idx="1">
                  <c:v>2006</c:v>
                </c:pt>
                <c:pt idx="2">
                  <c:v>2007</c:v>
                </c:pt>
                <c:pt idx="3">
                  <c:v>2008</c:v>
                </c:pt>
                <c:pt idx="4">
                  <c:v>2009</c:v>
                </c:pt>
                <c:pt idx="5">
                  <c:v>2010</c:v>
                </c:pt>
                <c:pt idx="6">
                  <c:v>2011</c:v>
                </c:pt>
                <c:pt idx="7">
                  <c:v>2012</c:v>
                </c:pt>
                <c:pt idx="8">
                  <c:v>2013</c:v>
                </c:pt>
                <c:pt idx="9">
                  <c:v>2014</c:v>
                </c:pt>
                <c:pt idx="10">
                  <c:v>2016</c:v>
                </c:pt>
                <c:pt idx="11">
                  <c:v>2017</c:v>
                </c:pt>
                <c:pt idx="12">
                  <c:v>2018</c:v>
                </c:pt>
                <c:pt idx="13">
                  <c:v>2019</c:v>
                </c:pt>
                <c:pt idx="14">
                  <c:v>2020</c:v>
                </c:pt>
                <c:pt idx="15">
                  <c:v>2021</c:v>
                </c:pt>
                <c:pt idx="16">
                  <c:v>2022</c:v>
                </c:pt>
                <c:pt idx="17">
                  <c:v>2023*</c:v>
                </c:pt>
                <c:pt idx="18">
                  <c:v>2024*</c:v>
                </c:pt>
              </c:strCache>
            </c:strRef>
          </c:cat>
          <c:val>
            <c:numRef>
              <c:extLst>
                <c:ext xmlns:c15="http://schemas.microsoft.com/office/drawing/2012/chart" uri="{02D57815-91ED-43cb-92C2-25804820EDAC}">
                  <c15:fullRef>
                    <c15:sqref>Daten!$H$16:$H$36</c15:sqref>
                  </c15:fullRef>
                </c:ext>
              </c:extLst>
              <c:f>(Daten!$H$16:$H$25,Daten!$H$27:$H$35)</c:f>
              <c:numCache>
                <c:formatCode>#,##0</c:formatCode>
                <c:ptCount val="19"/>
                <c:pt idx="15">
                  <c:v>7649</c:v>
                </c:pt>
                <c:pt idx="16">
                  <c:v>8635</c:v>
                </c:pt>
                <c:pt idx="17">
                  <c:v>8484</c:v>
                </c:pt>
                <c:pt idx="18">
                  <c:v>13285</c:v>
                </c:pt>
              </c:numCache>
            </c:numRef>
          </c:val>
          <c:extLst>
            <c:ext xmlns:c16="http://schemas.microsoft.com/office/drawing/2014/chart" uri="{C3380CC4-5D6E-409C-BE32-E72D297353CC}">
              <c16:uniqueId val="{00000007-4B9D-4A5E-BD8D-AD972441F8EA}"/>
            </c:ext>
          </c:extLst>
        </c:ser>
        <c:dLbls>
          <c:showLegendKey val="0"/>
          <c:showVal val="0"/>
          <c:showCatName val="0"/>
          <c:showSerName val="0"/>
          <c:showPercent val="0"/>
          <c:showBubbleSize val="0"/>
        </c:dLbls>
        <c:gapWidth val="150"/>
        <c:overlap val="100"/>
        <c:axId val="204476344"/>
        <c:axId val="347881248"/>
      </c:barChart>
      <c:catAx>
        <c:axId val="20447634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txPr>
          <a:bodyPr/>
          <a:lstStyle/>
          <a:p>
            <a:pPr>
              <a:defRPr sz="850" baseline="0">
                <a:solidFill>
                  <a:srgbClr val="080808"/>
                </a:solidFill>
                <a:latin typeface="Meta Offc" pitchFamily="34" charset="0"/>
              </a:defRPr>
            </a:pPr>
            <a:endParaRPr lang="de-DE"/>
          </a:p>
        </c:txPr>
        <c:crossAx val="347881248"/>
        <c:crosses val="autoZero"/>
        <c:auto val="1"/>
        <c:lblAlgn val="ctr"/>
        <c:lblOffset val="100"/>
        <c:noMultiLvlLbl val="0"/>
      </c:catAx>
      <c:valAx>
        <c:axId val="347881248"/>
        <c:scaling>
          <c:orientation val="minMax"/>
        </c:scaling>
        <c:delete val="0"/>
        <c:axPos val="l"/>
        <c:majorGridlines>
          <c:spPr>
            <a:ln w="6350">
              <a:solidFill>
                <a:srgbClr val="080808"/>
              </a:solidFill>
            </a:ln>
          </c:spPr>
        </c:majorGridlines>
        <c:numFmt formatCode="0," sourceLinked="0"/>
        <c:majorTickMark val="out"/>
        <c:minorTickMark val="none"/>
        <c:tickLblPos val="nextTo"/>
        <c:spPr>
          <a:ln>
            <a:noFill/>
          </a:ln>
        </c:spPr>
        <c:txPr>
          <a:bodyPr/>
          <a:lstStyle/>
          <a:p>
            <a:pPr>
              <a:defRPr sz="900">
                <a:solidFill>
                  <a:srgbClr val="080808"/>
                </a:solidFill>
                <a:latin typeface="Meta Offc" pitchFamily="34" charset="0"/>
                <a:cs typeface="Meta Offc" pitchFamily="34" charset="0"/>
              </a:defRPr>
            </a:pPr>
            <a:endParaRPr lang="de-DE"/>
          </a:p>
        </c:txPr>
        <c:crossAx val="20447634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0.12580812789015214"/>
          <c:y val="0.82736186452460003"/>
          <c:w val="0.74086181408730434"/>
          <c:h val="8.053987605998468E-2"/>
        </c:manualLayout>
      </c:layout>
      <c:overlay val="0"/>
      <c:txPr>
        <a:bodyPr/>
        <a:lstStyle/>
        <a:p>
          <a:pPr rtl="0">
            <a:defRPr sz="700">
              <a:solidFill>
                <a:sysClr val="windowText" lastClr="000000"/>
              </a:solidFill>
              <a:latin typeface="Meta Offc" pitchFamily="34" charset="0"/>
              <a:cs typeface="Meta Offc" pitchFamily="34" charset="0"/>
            </a:defRPr>
          </a:pPr>
          <a:endParaRPr lang="de-DE"/>
        </a:p>
      </c:txPr>
    </c:legend>
    <c:plotVisOnly val="1"/>
    <c:dispBlanksAs val="zero"/>
    <c:showDLblsOverMax val="0"/>
  </c:chart>
  <c:spPr>
    <a:noFill/>
    <a:ln>
      <a:noFill/>
    </a:ln>
  </c:spPr>
  <c:printSettings>
    <c:headerFooter/>
    <c:pageMargins b="0.78740157480314954" l="0.51181102362204722" r="0.51181102362204722" t="0.78740157480314954" header="0.31496062992126223" footer="0.3149606299212622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452378518934017E-2"/>
          <c:y val="6.5811138858744442E-2"/>
          <c:w val="0.93980387851935476"/>
          <c:h val="0.68325815322795047"/>
        </c:manualLayout>
      </c:layout>
      <c:barChart>
        <c:barDir val="col"/>
        <c:grouping val="stacked"/>
        <c:varyColors val="0"/>
        <c:ser>
          <c:idx val="0"/>
          <c:order val="0"/>
          <c:tx>
            <c:strRef>
              <c:f>Daten!$C$14</c:f>
              <c:strCache>
                <c:ptCount val="1"/>
                <c:pt idx="0">
                  <c:v>Energy tax</c:v>
                </c:pt>
              </c:strCache>
            </c:strRef>
          </c:tx>
          <c:spPr>
            <a:solidFill>
              <a:schemeClr val="bg1"/>
            </a:solidFill>
            <a:ln>
              <a:noFill/>
            </a:ln>
          </c:spPr>
          <c:invertIfNegative val="0"/>
          <c:dPt>
            <c:idx val="16"/>
            <c:invertIfNegative val="0"/>
            <c:bubble3D val="0"/>
            <c:extLst>
              <c:ext xmlns:c16="http://schemas.microsoft.com/office/drawing/2014/chart" uri="{C3380CC4-5D6E-409C-BE32-E72D297353CC}">
                <c16:uniqueId val="{00000000-A54A-45E7-8079-998865DFED2C}"/>
              </c:ext>
            </c:extLst>
          </c:dPt>
          <c:dPt>
            <c:idx val="17"/>
            <c:invertIfNegative val="0"/>
            <c:bubble3D val="0"/>
            <c:extLst>
              <c:ext xmlns:c16="http://schemas.microsoft.com/office/drawing/2014/chart" uri="{C3380CC4-5D6E-409C-BE32-E72D297353CC}">
                <c16:uniqueId val="{00000001-A54A-45E7-8079-998865DFED2C}"/>
              </c:ext>
            </c:extLst>
          </c:dPt>
          <c:dPt>
            <c:idx val="18"/>
            <c:invertIfNegative val="0"/>
            <c:bubble3D val="0"/>
            <c:extLst>
              <c:ext xmlns:c16="http://schemas.microsoft.com/office/drawing/2014/chart" uri="{C3380CC4-5D6E-409C-BE32-E72D297353CC}">
                <c16:uniqueId val="{00000002-A54A-45E7-8079-998865DFED2C}"/>
              </c:ext>
            </c:extLst>
          </c:dPt>
          <c:dPt>
            <c:idx val="19"/>
            <c:invertIfNegative val="0"/>
            <c:bubble3D val="0"/>
            <c:extLst>
              <c:ext xmlns:c16="http://schemas.microsoft.com/office/drawing/2014/chart" uri="{C3380CC4-5D6E-409C-BE32-E72D297353CC}">
                <c16:uniqueId val="{00000003-A54A-45E7-8079-998865DFED2C}"/>
              </c:ext>
            </c:extLst>
          </c:dPt>
          <c:dPt>
            <c:idx val="20"/>
            <c:invertIfNegative val="0"/>
            <c:bubble3D val="0"/>
            <c:extLst>
              <c:ext xmlns:c16="http://schemas.microsoft.com/office/drawing/2014/chart" uri="{C3380CC4-5D6E-409C-BE32-E72D297353CC}">
                <c16:uniqueId val="{00000005-A54A-45E7-8079-998865DFED2C}"/>
              </c:ext>
            </c:extLst>
          </c:dPt>
          <c:cat>
            <c:strRef>
              <c:extLst>
                <c:ext xmlns:c15="http://schemas.microsoft.com/office/drawing/2012/chart" uri="{02D57815-91ED-43cb-92C2-25804820EDAC}">
                  <c15:fullRef>
                    <c15:sqref>Daten!$B$16:$B$36</c15:sqref>
                  </c15:fullRef>
                </c:ext>
              </c:extLst>
              <c:f>Daten!$B$16:$B$35</c:f>
              <c:strCach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strCache>
            </c:strRef>
          </c:cat>
          <c:val>
            <c:numRef>
              <c:extLst>
                <c:ext xmlns:c15="http://schemas.microsoft.com/office/drawing/2012/chart" uri="{02D57815-91ED-43cb-92C2-25804820EDAC}">
                  <c15:fullRef>
                    <c15:sqref>Daten!$C$16:$C$36</c15:sqref>
                  </c15:fullRef>
                </c:ext>
              </c:extLst>
              <c:f>Daten!$C$16:$C$35</c:f>
              <c:numCache>
                <c:formatCode>#,##0</c:formatCode>
                <c:ptCount val="20"/>
                <c:pt idx="0">
                  <c:v>40047</c:v>
                </c:pt>
                <c:pt idx="1">
                  <c:v>40436</c:v>
                </c:pt>
                <c:pt idx="2">
                  <c:v>38877</c:v>
                </c:pt>
                <c:pt idx="3">
                  <c:v>39416</c:v>
                </c:pt>
                <c:pt idx="4">
                  <c:v>39693</c:v>
                </c:pt>
                <c:pt idx="5">
                  <c:v>39601</c:v>
                </c:pt>
                <c:pt idx="6">
                  <c:v>40278</c:v>
                </c:pt>
                <c:pt idx="7">
                  <c:v>39350</c:v>
                </c:pt>
                <c:pt idx="8">
                  <c:v>39260</c:v>
                </c:pt>
                <c:pt idx="9">
                  <c:v>39829</c:v>
                </c:pt>
                <c:pt idx="10">
                  <c:v>39605</c:v>
                </c:pt>
                <c:pt idx="11">
                  <c:v>40135</c:v>
                </c:pt>
                <c:pt idx="12">
                  <c:v>40998</c:v>
                </c:pt>
                <c:pt idx="13">
                  <c:v>40834</c:v>
                </c:pt>
                <c:pt idx="14">
                  <c:v>40837</c:v>
                </c:pt>
                <c:pt idx="15">
                  <c:v>37702</c:v>
                </c:pt>
                <c:pt idx="16">
                  <c:v>37191</c:v>
                </c:pt>
                <c:pt idx="17">
                  <c:v>33341</c:v>
                </c:pt>
                <c:pt idx="18">
                  <c:v>36796</c:v>
                </c:pt>
                <c:pt idx="19">
                  <c:v>36579</c:v>
                </c:pt>
              </c:numCache>
            </c:numRef>
          </c:val>
          <c:extLst>
            <c:ext xmlns:c15="http://schemas.microsoft.com/office/drawing/2012/chart" uri="{02D57815-91ED-43cb-92C2-25804820EDAC}">
              <c15:categoryFilterExceptions>
                <c15:categoryFilterException>
                  <c15:sqref>Daten!$C$36</c15:sqref>
                  <c15:invertIfNegative val="0"/>
                  <c15:bubble3D val="0"/>
                </c15:categoryFilterException>
              </c15:categoryFilterExceptions>
            </c:ext>
            <c:ext xmlns:c16="http://schemas.microsoft.com/office/drawing/2014/chart" uri="{C3380CC4-5D6E-409C-BE32-E72D297353CC}">
              <c16:uniqueId val="{00000006-A54A-45E7-8079-998865DFED2C}"/>
            </c:ext>
          </c:extLst>
        </c:ser>
        <c:ser>
          <c:idx val="1"/>
          <c:order val="1"/>
          <c:tx>
            <c:strRef>
              <c:f>Daten!$D$14</c:f>
              <c:strCache>
                <c:ptCount val="1"/>
                <c:pt idx="0">
                  <c:v>Motor vehicle tax</c:v>
                </c:pt>
              </c:strCache>
            </c:strRef>
          </c:tx>
          <c:spPr>
            <a:solidFill>
              <a:schemeClr val="accent4"/>
            </a:solidFill>
            <a:ln>
              <a:noFill/>
            </a:ln>
          </c:spPr>
          <c:invertIfNegative val="0"/>
          <c:cat>
            <c:strRef>
              <c:extLst>
                <c:ext xmlns:c15="http://schemas.microsoft.com/office/drawing/2012/chart" uri="{02D57815-91ED-43cb-92C2-25804820EDAC}">
                  <c15:fullRef>
                    <c15:sqref>Daten!$B$16:$B$36</c15:sqref>
                  </c15:fullRef>
                </c:ext>
              </c:extLst>
              <c:f>Daten!$B$16:$B$35</c:f>
              <c:strCach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strCache>
            </c:strRef>
          </c:cat>
          <c:val>
            <c:numRef>
              <c:extLst>
                <c:ext xmlns:c15="http://schemas.microsoft.com/office/drawing/2012/chart" uri="{02D57815-91ED-43cb-92C2-25804820EDAC}">
                  <c15:fullRef>
                    <c15:sqref>Daten!$D$16:$D$36</c15:sqref>
                  </c15:fullRef>
                </c:ext>
              </c:extLst>
              <c:f>Daten!$D$16:$D$35</c:f>
              <c:numCache>
                <c:formatCode>#,##0</c:formatCode>
                <c:ptCount val="20"/>
                <c:pt idx="0">
                  <c:v>8680</c:v>
                </c:pt>
                <c:pt idx="1">
                  <c:v>8940</c:v>
                </c:pt>
                <c:pt idx="2">
                  <c:v>8910</c:v>
                </c:pt>
                <c:pt idx="3">
                  <c:v>8842</c:v>
                </c:pt>
                <c:pt idx="4">
                  <c:v>8201</c:v>
                </c:pt>
                <c:pt idx="5">
                  <c:v>8488</c:v>
                </c:pt>
                <c:pt idx="6">
                  <c:v>8422</c:v>
                </c:pt>
                <c:pt idx="7">
                  <c:v>8443</c:v>
                </c:pt>
                <c:pt idx="8">
                  <c:v>8490</c:v>
                </c:pt>
                <c:pt idx="9">
                  <c:v>8501</c:v>
                </c:pt>
                <c:pt idx="10">
                  <c:v>8805</c:v>
                </c:pt>
                <c:pt idx="11">
                  <c:v>8952</c:v>
                </c:pt>
                <c:pt idx="12">
                  <c:v>8948</c:v>
                </c:pt>
                <c:pt idx="13">
                  <c:v>9047</c:v>
                </c:pt>
                <c:pt idx="14">
                  <c:v>9372</c:v>
                </c:pt>
                <c:pt idx="15">
                  <c:v>9526</c:v>
                </c:pt>
                <c:pt idx="16">
                  <c:v>9546</c:v>
                </c:pt>
                <c:pt idx="17">
                  <c:v>9499</c:v>
                </c:pt>
                <c:pt idx="18">
                  <c:v>9514</c:v>
                </c:pt>
                <c:pt idx="19">
                  <c:v>9667</c:v>
                </c:pt>
              </c:numCache>
            </c:numRef>
          </c:val>
          <c:extLst>
            <c:ext xmlns:c16="http://schemas.microsoft.com/office/drawing/2014/chart" uri="{C3380CC4-5D6E-409C-BE32-E72D297353CC}">
              <c16:uniqueId val="{00000007-A54A-45E7-8079-998865DFED2C}"/>
            </c:ext>
          </c:extLst>
        </c:ser>
        <c:ser>
          <c:idx val="2"/>
          <c:order val="2"/>
          <c:tx>
            <c:strRef>
              <c:f>Daten!$E$14</c:f>
              <c:strCache>
                <c:ptCount val="1"/>
                <c:pt idx="0">
                  <c:v>Electricity tax</c:v>
                </c:pt>
              </c:strCache>
            </c:strRef>
          </c:tx>
          <c:spPr>
            <a:solidFill>
              <a:schemeClr val="accent5"/>
            </a:solidFill>
          </c:spPr>
          <c:invertIfNegative val="0"/>
          <c:cat>
            <c:strRef>
              <c:extLst>
                <c:ext xmlns:c15="http://schemas.microsoft.com/office/drawing/2012/chart" uri="{02D57815-91ED-43cb-92C2-25804820EDAC}">
                  <c15:fullRef>
                    <c15:sqref>Daten!$B$16:$B$36</c15:sqref>
                  </c15:fullRef>
                </c:ext>
              </c:extLst>
              <c:f>Daten!$B$16:$B$35</c:f>
              <c:strCach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strCache>
            </c:strRef>
          </c:cat>
          <c:val>
            <c:numRef>
              <c:extLst>
                <c:ext xmlns:c15="http://schemas.microsoft.com/office/drawing/2012/chart" uri="{02D57815-91ED-43cb-92C2-25804820EDAC}">
                  <c15:fullRef>
                    <c15:sqref>Daten!$E$16:$E$36</c15:sqref>
                  </c15:fullRef>
                </c:ext>
              </c:extLst>
              <c:f>Daten!$E$16:$E$35</c:f>
              <c:numCache>
                <c:formatCode>#,##0</c:formatCode>
                <c:ptCount val="20"/>
                <c:pt idx="0">
                  <c:v>6412</c:v>
                </c:pt>
                <c:pt idx="1">
                  <c:v>6336</c:v>
                </c:pt>
                <c:pt idx="2">
                  <c:v>6398</c:v>
                </c:pt>
                <c:pt idx="3">
                  <c:v>6262</c:v>
                </c:pt>
                <c:pt idx="4">
                  <c:v>6251</c:v>
                </c:pt>
                <c:pt idx="5">
                  <c:v>6168</c:v>
                </c:pt>
                <c:pt idx="6">
                  <c:v>7278</c:v>
                </c:pt>
                <c:pt idx="7">
                  <c:v>6970</c:v>
                </c:pt>
                <c:pt idx="8">
                  <c:v>6986</c:v>
                </c:pt>
                <c:pt idx="9">
                  <c:v>6741</c:v>
                </c:pt>
                <c:pt idx="10">
                  <c:v>6560</c:v>
                </c:pt>
                <c:pt idx="11">
                  <c:v>6507</c:v>
                </c:pt>
                <c:pt idx="12">
                  <c:v>7003</c:v>
                </c:pt>
                <c:pt idx="13">
                  <c:v>6848</c:v>
                </c:pt>
                <c:pt idx="14">
                  <c:v>6719</c:v>
                </c:pt>
                <c:pt idx="15">
                  <c:v>6474</c:v>
                </c:pt>
                <c:pt idx="16">
                  <c:v>6805</c:v>
                </c:pt>
                <c:pt idx="17">
                  <c:v>6755</c:v>
                </c:pt>
                <c:pt idx="18">
                  <c:v>6621</c:v>
                </c:pt>
                <c:pt idx="19">
                  <c:v>5806</c:v>
                </c:pt>
              </c:numCache>
            </c:numRef>
          </c:val>
          <c:extLst>
            <c:ext xmlns:c16="http://schemas.microsoft.com/office/drawing/2014/chart" uri="{C3380CC4-5D6E-409C-BE32-E72D297353CC}">
              <c16:uniqueId val="{00000008-A54A-45E7-8079-998865DFED2C}"/>
            </c:ext>
          </c:extLst>
        </c:ser>
        <c:ser>
          <c:idx val="4"/>
          <c:order val="3"/>
          <c:tx>
            <c:strRef>
              <c:f>Daten!$F$14</c:f>
              <c:strCache>
                <c:ptCount val="1"/>
                <c:pt idx="0">
                  <c:v>German air passenger taxes</c:v>
                </c:pt>
              </c:strCache>
            </c:strRef>
          </c:tx>
          <c:spPr>
            <a:solidFill>
              <a:schemeClr val="accent6"/>
            </a:solidFill>
          </c:spPr>
          <c:invertIfNegative val="0"/>
          <c:cat>
            <c:strRef>
              <c:extLst>
                <c:ext xmlns:c15="http://schemas.microsoft.com/office/drawing/2012/chart" uri="{02D57815-91ED-43cb-92C2-25804820EDAC}">
                  <c15:fullRef>
                    <c15:sqref>Daten!$B$16:$B$36</c15:sqref>
                  </c15:fullRef>
                </c:ext>
              </c:extLst>
              <c:f>Daten!$B$16:$B$35</c:f>
              <c:strCach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strCache>
            </c:strRef>
          </c:cat>
          <c:val>
            <c:numRef>
              <c:extLst>
                <c:ext xmlns:c15="http://schemas.microsoft.com/office/drawing/2012/chart" uri="{02D57815-91ED-43cb-92C2-25804820EDAC}">
                  <c15:fullRef>
                    <c15:sqref>Daten!$F$16:$F$36</c15:sqref>
                  </c15:fullRef>
                </c:ext>
              </c:extLst>
              <c:f>Daten!$F$16:$F$35</c:f>
              <c:numCache>
                <c:formatCode>#,##0</c:formatCode>
                <c:ptCount val="20"/>
                <c:pt idx="6">
                  <c:v>959</c:v>
                </c:pt>
                <c:pt idx="7">
                  <c:v>954</c:v>
                </c:pt>
                <c:pt idx="8">
                  <c:v>955</c:v>
                </c:pt>
                <c:pt idx="9">
                  <c:v>988</c:v>
                </c:pt>
                <c:pt idx="10">
                  <c:v>1027</c:v>
                </c:pt>
                <c:pt idx="11">
                  <c:v>1075</c:v>
                </c:pt>
                <c:pt idx="12">
                  <c:v>1117</c:v>
                </c:pt>
                <c:pt idx="13">
                  <c:v>1203</c:v>
                </c:pt>
                <c:pt idx="14">
                  <c:v>1167</c:v>
                </c:pt>
                <c:pt idx="15">
                  <c:v>349</c:v>
                </c:pt>
                <c:pt idx="16">
                  <c:v>539</c:v>
                </c:pt>
                <c:pt idx="17">
                  <c:v>1168</c:v>
                </c:pt>
                <c:pt idx="18">
                  <c:v>1510</c:v>
                </c:pt>
                <c:pt idx="19">
                  <c:v>1877</c:v>
                </c:pt>
              </c:numCache>
            </c:numRef>
          </c:val>
          <c:extLst>
            <c:ext xmlns:c16="http://schemas.microsoft.com/office/drawing/2014/chart" uri="{C3380CC4-5D6E-409C-BE32-E72D297353CC}">
              <c16:uniqueId val="{00000009-A54A-45E7-8079-998865DFED2C}"/>
            </c:ext>
          </c:extLst>
        </c:ser>
        <c:ser>
          <c:idx val="3"/>
          <c:order val="4"/>
          <c:tx>
            <c:strRef>
              <c:f>Daten!$G$14</c:f>
              <c:strCache>
                <c:ptCount val="1"/>
                <c:pt idx="0">
                  <c:v>European Emission Trading</c:v>
                </c:pt>
              </c:strCache>
            </c:strRef>
          </c:tx>
          <c:invertIfNegative val="0"/>
          <c:cat>
            <c:strRef>
              <c:extLst>
                <c:ext xmlns:c15="http://schemas.microsoft.com/office/drawing/2012/chart" uri="{02D57815-91ED-43cb-92C2-25804820EDAC}">
                  <c15:fullRef>
                    <c15:sqref>Daten!$B$16:$B$36</c15:sqref>
                  </c15:fullRef>
                </c:ext>
              </c:extLst>
              <c:f>Daten!$B$16:$B$35</c:f>
              <c:strCach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strCache>
            </c:strRef>
          </c:cat>
          <c:val>
            <c:numRef>
              <c:extLst>
                <c:ext xmlns:c15="http://schemas.microsoft.com/office/drawing/2012/chart" uri="{02D57815-91ED-43cb-92C2-25804820EDAC}">
                  <c15:fullRef>
                    <c15:sqref>Daten!$G$16:$G$36</c15:sqref>
                  </c15:fullRef>
                </c:ext>
              </c:extLst>
              <c:f>Daten!$G$16:$G$35</c:f>
              <c:numCache>
                <c:formatCode>#,##0</c:formatCode>
                <c:ptCount val="20"/>
                <c:pt idx="3">
                  <c:v>1110</c:v>
                </c:pt>
                <c:pt idx="4">
                  <c:v>549</c:v>
                </c:pt>
                <c:pt idx="5">
                  <c:v>625</c:v>
                </c:pt>
                <c:pt idx="6">
                  <c:v>452</c:v>
                </c:pt>
                <c:pt idx="7">
                  <c:v>653</c:v>
                </c:pt>
                <c:pt idx="8">
                  <c:v>877</c:v>
                </c:pt>
                <c:pt idx="9">
                  <c:v>756</c:v>
                </c:pt>
                <c:pt idx="10">
                  <c:v>1062</c:v>
                </c:pt>
                <c:pt idx="11">
                  <c:v>896</c:v>
                </c:pt>
                <c:pt idx="12">
                  <c:v>1505</c:v>
                </c:pt>
                <c:pt idx="13">
                  <c:v>2752</c:v>
                </c:pt>
                <c:pt idx="14">
                  <c:v>3084</c:v>
                </c:pt>
                <c:pt idx="15">
                  <c:v>3278</c:v>
                </c:pt>
                <c:pt idx="16">
                  <c:v>6322</c:v>
                </c:pt>
                <c:pt idx="17">
                  <c:v>6967</c:v>
                </c:pt>
                <c:pt idx="18">
                  <c:v>6577</c:v>
                </c:pt>
                <c:pt idx="19">
                  <c:v>5497</c:v>
                </c:pt>
              </c:numCache>
            </c:numRef>
          </c:val>
          <c:extLst>
            <c:ext xmlns:c16="http://schemas.microsoft.com/office/drawing/2014/chart" uri="{C3380CC4-5D6E-409C-BE32-E72D297353CC}">
              <c16:uniqueId val="{0000000A-A54A-45E7-8079-998865DFED2C}"/>
            </c:ext>
          </c:extLst>
        </c:ser>
        <c:ser>
          <c:idx val="6"/>
          <c:order val="5"/>
          <c:tx>
            <c:strRef>
              <c:f>Daten!$H$14</c:f>
              <c:strCache>
                <c:ptCount val="1"/>
                <c:pt idx="0">
                  <c:v>Naional Emissions Trading</c:v>
                </c:pt>
              </c:strCache>
            </c:strRef>
          </c:tx>
          <c:spPr>
            <a:solidFill>
              <a:schemeClr val="tx1"/>
            </a:solidFill>
          </c:spPr>
          <c:invertIfNegative val="0"/>
          <c:cat>
            <c:strRef>
              <c:extLst>
                <c:ext xmlns:c15="http://schemas.microsoft.com/office/drawing/2012/chart" uri="{02D57815-91ED-43cb-92C2-25804820EDAC}">
                  <c15:fullRef>
                    <c15:sqref>Daten!$B$16:$B$36</c15:sqref>
                  </c15:fullRef>
                </c:ext>
              </c:extLst>
              <c:f>Daten!$B$16:$B$35</c:f>
              <c:strCach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strCache>
            </c:strRef>
          </c:cat>
          <c:val>
            <c:numRef>
              <c:extLst>
                <c:ext xmlns:c15="http://schemas.microsoft.com/office/drawing/2012/chart" uri="{02D57815-91ED-43cb-92C2-25804820EDAC}">
                  <c15:fullRef>
                    <c15:sqref>Daten!$H$16:$H$36</c15:sqref>
                  </c15:fullRef>
                </c:ext>
              </c:extLst>
              <c:f>Daten!$H$16:$H$35</c:f>
              <c:numCache>
                <c:formatCode>#,##0</c:formatCode>
                <c:ptCount val="20"/>
                <c:pt idx="16">
                  <c:v>7649</c:v>
                </c:pt>
                <c:pt idx="17">
                  <c:v>8635</c:v>
                </c:pt>
                <c:pt idx="18">
                  <c:v>8484</c:v>
                </c:pt>
                <c:pt idx="19">
                  <c:v>13285</c:v>
                </c:pt>
              </c:numCache>
            </c:numRef>
          </c:val>
          <c:extLst>
            <c:ext xmlns:c16="http://schemas.microsoft.com/office/drawing/2014/chart" uri="{C3380CC4-5D6E-409C-BE32-E72D297353CC}">
              <c16:uniqueId val="{0000000B-A54A-45E7-8079-998865DFED2C}"/>
            </c:ext>
          </c:extLst>
        </c:ser>
        <c:dLbls>
          <c:showLegendKey val="0"/>
          <c:showVal val="0"/>
          <c:showCatName val="0"/>
          <c:showSerName val="0"/>
          <c:showPercent val="0"/>
          <c:showBubbleSize val="0"/>
        </c:dLbls>
        <c:gapWidth val="150"/>
        <c:overlap val="100"/>
        <c:axId val="204476344"/>
        <c:axId val="347881248"/>
      </c:barChart>
      <c:catAx>
        <c:axId val="20447634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txPr>
          <a:bodyPr/>
          <a:lstStyle/>
          <a:p>
            <a:pPr>
              <a:defRPr sz="850" baseline="0">
                <a:solidFill>
                  <a:srgbClr val="080808"/>
                </a:solidFill>
                <a:latin typeface="Meta Offc" pitchFamily="34" charset="0"/>
              </a:defRPr>
            </a:pPr>
            <a:endParaRPr lang="de-DE"/>
          </a:p>
        </c:txPr>
        <c:crossAx val="347881248"/>
        <c:crosses val="autoZero"/>
        <c:auto val="1"/>
        <c:lblAlgn val="ctr"/>
        <c:lblOffset val="100"/>
        <c:noMultiLvlLbl val="0"/>
      </c:catAx>
      <c:valAx>
        <c:axId val="347881248"/>
        <c:scaling>
          <c:orientation val="minMax"/>
        </c:scaling>
        <c:delete val="0"/>
        <c:axPos val="l"/>
        <c:majorGridlines>
          <c:spPr>
            <a:ln w="6350">
              <a:solidFill>
                <a:srgbClr val="080808"/>
              </a:solidFill>
            </a:ln>
          </c:spPr>
        </c:majorGridlines>
        <c:numFmt formatCode="0," sourceLinked="0"/>
        <c:majorTickMark val="out"/>
        <c:minorTickMark val="none"/>
        <c:tickLblPos val="nextTo"/>
        <c:spPr>
          <a:ln>
            <a:noFill/>
          </a:ln>
        </c:spPr>
        <c:txPr>
          <a:bodyPr/>
          <a:lstStyle/>
          <a:p>
            <a:pPr>
              <a:defRPr sz="900">
                <a:solidFill>
                  <a:srgbClr val="080808"/>
                </a:solidFill>
                <a:latin typeface="Meta Offc" pitchFamily="34" charset="0"/>
                <a:cs typeface="Meta Offc" pitchFamily="34" charset="0"/>
              </a:defRPr>
            </a:pPr>
            <a:endParaRPr lang="de-DE"/>
          </a:p>
        </c:txPr>
        <c:crossAx val="20447634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0.15898496191969544"/>
          <c:y val="0.82476910881176602"/>
          <c:w val="0.68150698976093804"/>
          <c:h val="9.1065391421746425E-2"/>
        </c:manualLayout>
      </c:layout>
      <c:overlay val="0"/>
      <c:txPr>
        <a:bodyPr/>
        <a:lstStyle/>
        <a:p>
          <a:pPr rtl="0">
            <a:defRPr sz="700">
              <a:solidFill>
                <a:sysClr val="windowText" lastClr="000000"/>
              </a:solidFill>
              <a:latin typeface="Meta Offc" pitchFamily="34" charset="0"/>
              <a:cs typeface="Meta Offc" pitchFamily="34" charset="0"/>
            </a:defRPr>
          </a:pPr>
          <a:endParaRPr lang="de-DE"/>
        </a:p>
      </c:txPr>
    </c:legend>
    <c:plotVisOnly val="1"/>
    <c:dispBlanksAs val="zero"/>
    <c:showDLblsOverMax val="0"/>
  </c:chart>
  <c:spPr>
    <a:noFill/>
    <a:ln>
      <a:noFill/>
    </a:ln>
  </c:spPr>
  <c:printSettings>
    <c:headerFooter/>
    <c:pageMargins b="0.78740157480314954" l="0.51181102362204722" r="0.51181102362204722" t="0.78740157480314954" header="0.31496062992126223" footer="0.31496062992126223"/>
    <c:pageSetup orientation="portrait"/>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1185333</xdr:colOff>
      <xdr:row>36</xdr:row>
      <xdr:rowOff>10584</xdr:rowOff>
    </xdr:from>
    <xdr:to>
      <xdr:col>8</xdr:col>
      <xdr:colOff>0</xdr:colOff>
      <xdr:row>36</xdr:row>
      <xdr:rowOff>10584</xdr:rowOff>
    </xdr:to>
    <xdr:cxnSp macro="">
      <xdr:nvCxnSpPr>
        <xdr:cNvPr id="4" name="Gerade Verbindung 20">
          <a:extLst>
            <a:ext uri="{FF2B5EF4-FFF2-40B4-BE49-F238E27FC236}">
              <a16:creationId xmlns:a16="http://schemas.microsoft.com/office/drawing/2014/main" id="{4B241D7A-B56A-4705-B484-CC8B0520F437}"/>
            </a:ext>
          </a:extLst>
        </xdr:cNvPr>
        <xdr:cNvCxnSpPr/>
      </xdr:nvCxnSpPr>
      <xdr:spPr>
        <a:xfrm>
          <a:off x="1185333" y="8466667"/>
          <a:ext cx="12340167"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33129</xdr:colOff>
      <xdr:row>2</xdr:row>
      <xdr:rowOff>49282</xdr:rowOff>
    </xdr:from>
    <xdr:to>
      <xdr:col>15</xdr:col>
      <xdr:colOff>285751</xdr:colOff>
      <xdr:row>25</xdr:row>
      <xdr:rowOff>104489</xdr:rowOff>
    </xdr:to>
    <xdr:graphicFrame macro="">
      <xdr:nvGraphicFramePr>
        <xdr:cNvPr id="2" name="Diagramm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8</xdr:col>
      <xdr:colOff>274926</xdr:colOff>
      <xdr:row>23</xdr:row>
      <xdr:rowOff>53289</xdr:rowOff>
    </xdr:from>
    <xdr:to>
      <xdr:col>15</xdr:col>
      <xdr:colOff>179176</xdr:colOff>
      <xdr:row>25</xdr:row>
      <xdr:rowOff>33972</xdr:rowOff>
    </xdr:to>
    <xdr:sp macro="" textlink="Daten!Y4">
      <xdr:nvSpPr>
        <xdr:cNvPr id="3" name="Textfeld 2">
          <a:extLst>
            <a:ext uri="{FF2B5EF4-FFF2-40B4-BE49-F238E27FC236}">
              <a16:creationId xmlns:a16="http://schemas.microsoft.com/office/drawing/2014/main" id="{00000000-0008-0000-0200-000003000000}"/>
            </a:ext>
          </a:extLst>
        </xdr:cNvPr>
        <xdr:cNvSpPr txBox="1"/>
      </xdr:nvSpPr>
      <xdr:spPr>
        <a:xfrm>
          <a:off x="3366221" y="5023607"/>
          <a:ext cx="4043296" cy="301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A611A934-8066-49D0-8BAF-DB5E3AB1A9CF}" type="TxLink">
            <a:rPr lang="de-DE" sz="600" b="0" i="0" u="none" strike="noStrike">
              <a:solidFill>
                <a:srgbClr val="080808"/>
              </a:solidFill>
              <a:latin typeface="Meta Serif Offc" pitchFamily="2" charset="0"/>
              <a:cs typeface="Meta Serif Offc" pitchFamily="2" charset="0"/>
            </a:rPr>
            <a:pPr algn="r"/>
            <a:t>Quelle: Statistisches Bundesamt (Destatis), 2026, Genesis-Online</a:t>
          </a:fld>
          <a:endParaRPr lang="de-DE" sz="600">
            <a:solidFill>
              <a:srgbClr val="080808"/>
            </a:solidFill>
            <a:latin typeface="Meta Serif Offc" pitchFamily="2" charset="0"/>
            <a:cs typeface="Meta Serif Offc" pitchFamily="2" charset="0"/>
          </a:endParaRPr>
        </a:p>
      </xdr:txBody>
    </xdr:sp>
    <xdr:clientData/>
  </xdr:twoCellAnchor>
  <xdr:twoCellAnchor editAs="absolute">
    <xdr:from>
      <xdr:col>1</xdr:col>
      <xdr:colOff>8972</xdr:colOff>
      <xdr:row>23</xdr:row>
      <xdr:rowOff>62472</xdr:rowOff>
    </xdr:from>
    <xdr:to>
      <xdr:col>6</xdr:col>
      <xdr:colOff>770660</xdr:colOff>
      <xdr:row>25</xdr:row>
      <xdr:rowOff>50419</xdr:rowOff>
    </xdr:to>
    <xdr:sp macro="" textlink="Daten!B6">
      <xdr:nvSpPr>
        <xdr:cNvPr id="4" name="Textfeld 3">
          <a:extLst>
            <a:ext uri="{FF2B5EF4-FFF2-40B4-BE49-F238E27FC236}">
              <a16:creationId xmlns:a16="http://schemas.microsoft.com/office/drawing/2014/main" id="{00000000-0008-0000-0200-000004000000}"/>
            </a:ext>
          </a:extLst>
        </xdr:cNvPr>
        <xdr:cNvSpPr txBox="1"/>
      </xdr:nvSpPr>
      <xdr:spPr>
        <a:xfrm>
          <a:off x="225449" y="5032790"/>
          <a:ext cx="2588756" cy="3083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fld id="{AB478684-8DCB-42F7-B791-A0BB0DC64C34}" type="TxLink">
            <a:rPr lang="de-DE" sz="600" b="0" i="0" u="none" strike="noStrike">
              <a:solidFill>
                <a:srgbClr val="080808"/>
              </a:solidFill>
              <a:latin typeface="Meta Offc" pitchFamily="34" charset="0"/>
              <a:cs typeface="Meta Offc" pitchFamily="34" charset="0"/>
            </a:rPr>
            <a:pPr algn="l"/>
            <a:t>* Die Daten wurden teilweise revidiert. Vorläufige Daten für 2023 und 2024.</a:t>
          </a:fld>
          <a:endParaRPr lang="de-DE" sz="600">
            <a:solidFill>
              <a:srgbClr val="080808"/>
            </a:solidFill>
            <a:latin typeface="Meta Offc" pitchFamily="34" charset="0"/>
            <a:cs typeface="Meta Offc" pitchFamily="34" charset="0"/>
          </a:endParaRPr>
        </a:p>
      </xdr:txBody>
    </xdr:sp>
    <xdr:clientData/>
  </xdr:twoCellAnchor>
  <xdr:twoCellAnchor>
    <xdr:from>
      <xdr:col>0</xdr:col>
      <xdr:colOff>147176</xdr:colOff>
      <xdr:row>0</xdr:row>
      <xdr:rowOff>249721</xdr:rowOff>
    </xdr:from>
    <xdr:to>
      <xdr:col>12</xdr:col>
      <xdr:colOff>859480</xdr:colOff>
      <xdr:row>2</xdr:row>
      <xdr:rowOff>21535</xdr:rowOff>
    </xdr:to>
    <xdr:sp macro="" textlink="Daten!B1">
      <xdr:nvSpPr>
        <xdr:cNvPr id="5" name="Textfeld 4">
          <a:extLst>
            <a:ext uri="{FF2B5EF4-FFF2-40B4-BE49-F238E27FC236}">
              <a16:creationId xmlns:a16="http://schemas.microsoft.com/office/drawing/2014/main" id="{00000000-0008-0000-0200-000005000000}"/>
            </a:ext>
          </a:extLst>
        </xdr:cNvPr>
        <xdr:cNvSpPr txBox="1"/>
      </xdr:nvSpPr>
      <xdr:spPr>
        <a:xfrm>
          <a:off x="147176" y="249721"/>
          <a:ext cx="5899099" cy="291359"/>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1B3C712-3D84-4759-A72C-86A0E2B6CF5C}" type="TxLink">
            <a:rPr lang="de-DE" sz="1200" b="1" i="0" u="none" strike="noStrike">
              <a:solidFill>
                <a:srgbClr val="080808"/>
              </a:solidFill>
              <a:latin typeface="Meta Offc" pitchFamily="34" charset="0"/>
              <a:cs typeface="Meta Offc" pitchFamily="34" charset="0"/>
            </a:rPr>
            <a:pPr/>
            <a:t>Aufkommen umweltbezogener Steuern</a:t>
          </a:fld>
          <a:endParaRPr lang="de-DE" sz="1200" b="1">
            <a:solidFill>
              <a:srgbClr val="080808"/>
            </a:solidFill>
            <a:latin typeface="Meta Offc" pitchFamily="34" charset="0"/>
            <a:cs typeface="Meta Offc" pitchFamily="34" charset="0"/>
          </a:endParaRPr>
        </a:p>
      </xdr:txBody>
    </xdr:sp>
    <xdr:clientData/>
  </xdr:twoCellAnchor>
  <xdr:twoCellAnchor>
    <xdr:from>
      <xdr:col>1</xdr:col>
      <xdr:colOff>268590</xdr:colOff>
      <xdr:row>2</xdr:row>
      <xdr:rowOff>68608</xdr:rowOff>
    </xdr:from>
    <xdr:to>
      <xdr:col>8</xdr:col>
      <xdr:colOff>260308</xdr:colOff>
      <xdr:row>3</xdr:row>
      <xdr:rowOff>97183</xdr:rowOff>
    </xdr:to>
    <xdr:sp macro="" textlink="Daten!B8">
      <xdr:nvSpPr>
        <xdr:cNvPr id="6" name="Textfeld 5">
          <a:extLst>
            <a:ext uri="{FF2B5EF4-FFF2-40B4-BE49-F238E27FC236}">
              <a16:creationId xmlns:a16="http://schemas.microsoft.com/office/drawing/2014/main" id="{00000000-0008-0000-0200-000006000000}"/>
            </a:ext>
          </a:extLst>
        </xdr:cNvPr>
        <xdr:cNvSpPr txBox="1"/>
      </xdr:nvSpPr>
      <xdr:spPr>
        <a:xfrm>
          <a:off x="485067" y="588153"/>
          <a:ext cx="2866536" cy="27103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5ECD876D-3DEA-467B-9747-14E2FF110F1D}" type="TxLink">
            <a:rPr lang="en-US" sz="900" b="1" i="0" u="none" strike="noStrike">
              <a:solidFill>
                <a:srgbClr val="080808"/>
              </a:solidFill>
              <a:latin typeface="Meta Offc" panose="020B0604030101020102" pitchFamily="34" charset="0"/>
              <a:cs typeface="Meta Offc" panose="020B0604030101020102" pitchFamily="34" charset="0"/>
            </a:rPr>
            <a:pPr/>
            <a:t>Milliarden Euro</a:t>
          </a:fld>
          <a:endParaRPr lang="de-DE" sz="800" b="1">
            <a:solidFill>
              <a:srgbClr val="080808"/>
            </a:solidFill>
            <a:latin typeface="Meta Offc" pitchFamily="34" charset="0"/>
            <a:cs typeface="Meta Offc" pitchFamily="34" charset="0"/>
          </a:endParaRPr>
        </a:p>
      </xdr:txBody>
    </xdr:sp>
    <xdr:clientData/>
  </xdr:twoCellAnchor>
  <xdr:twoCellAnchor>
    <xdr:from>
      <xdr:col>17</xdr:col>
      <xdr:colOff>34976</xdr:colOff>
      <xdr:row>11</xdr:row>
      <xdr:rowOff>80402</xdr:rowOff>
    </xdr:from>
    <xdr:to>
      <xdr:col>23</xdr:col>
      <xdr:colOff>1143013</xdr:colOff>
      <xdr:row>11</xdr:row>
      <xdr:rowOff>80402</xdr:rowOff>
    </xdr:to>
    <xdr:cxnSp macro="">
      <xdr:nvCxnSpPr>
        <xdr:cNvPr id="7" name="Gerade Verbindung mit Pfeil 6">
          <a:extLst>
            <a:ext uri="{FF2B5EF4-FFF2-40B4-BE49-F238E27FC236}">
              <a16:creationId xmlns:a16="http://schemas.microsoft.com/office/drawing/2014/main" id="{00000000-0008-0000-0200-000007000000}"/>
            </a:ext>
          </a:extLst>
        </xdr:cNvPr>
        <xdr:cNvCxnSpPr/>
      </xdr:nvCxnSpPr>
      <xdr:spPr>
        <a:xfrm>
          <a:off x="8456664" y="2358465"/>
          <a:ext cx="5267287" cy="0"/>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xdr:col>
      <xdr:colOff>1906</xdr:colOff>
      <xdr:row>1</xdr:row>
      <xdr:rowOff>3483</xdr:rowOff>
    </xdr:from>
    <xdr:to>
      <xdr:col>15</xdr:col>
      <xdr:colOff>188042</xdr:colOff>
      <xdr:row>1</xdr:row>
      <xdr:rowOff>3483</xdr:rowOff>
    </xdr:to>
    <xdr:cxnSp macro="">
      <xdr:nvCxnSpPr>
        <xdr:cNvPr id="8" name="Gerade Verbindung 7">
          <a:extLst>
            <a:ext uri="{FF2B5EF4-FFF2-40B4-BE49-F238E27FC236}">
              <a16:creationId xmlns:a16="http://schemas.microsoft.com/office/drawing/2014/main" id="{00000000-0008-0000-0200-000008000000}"/>
            </a:ext>
          </a:extLst>
        </xdr:cNvPr>
        <xdr:cNvCxnSpPr/>
      </xdr:nvCxnSpPr>
      <xdr:spPr>
        <a:xfrm>
          <a:off x="218383" y="263256"/>
          <a:ext cx="7200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1906</xdr:colOff>
      <xdr:row>23</xdr:row>
      <xdr:rowOff>36385</xdr:rowOff>
    </xdr:from>
    <xdr:to>
      <xdr:col>15</xdr:col>
      <xdr:colOff>188042</xdr:colOff>
      <xdr:row>23</xdr:row>
      <xdr:rowOff>36385</xdr:rowOff>
    </xdr:to>
    <xdr:cxnSp macro="">
      <xdr:nvCxnSpPr>
        <xdr:cNvPr id="9" name="Gerade Verbindung 8">
          <a:extLst>
            <a:ext uri="{FF2B5EF4-FFF2-40B4-BE49-F238E27FC236}">
              <a16:creationId xmlns:a16="http://schemas.microsoft.com/office/drawing/2014/main" id="{00000000-0008-0000-0200-000009000000}"/>
            </a:ext>
          </a:extLst>
        </xdr:cNvPr>
        <xdr:cNvCxnSpPr/>
      </xdr:nvCxnSpPr>
      <xdr:spPr>
        <a:xfrm>
          <a:off x="218383" y="5006703"/>
          <a:ext cx="7200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34962</xdr:colOff>
      <xdr:row>13</xdr:row>
      <xdr:rowOff>28162</xdr:rowOff>
    </xdr:from>
    <xdr:to>
      <xdr:col>23</xdr:col>
      <xdr:colOff>1142999</xdr:colOff>
      <xdr:row>13</xdr:row>
      <xdr:rowOff>28162</xdr:rowOff>
    </xdr:to>
    <xdr:cxnSp macro="">
      <xdr:nvCxnSpPr>
        <xdr:cNvPr id="11" name="Gerade Verbindung mit Pfeil 10">
          <a:extLst>
            <a:ext uri="{FF2B5EF4-FFF2-40B4-BE49-F238E27FC236}">
              <a16:creationId xmlns:a16="http://schemas.microsoft.com/office/drawing/2014/main" id="{00000000-0008-0000-0200-00000B000000}"/>
            </a:ext>
          </a:extLst>
        </xdr:cNvPr>
        <xdr:cNvCxnSpPr/>
      </xdr:nvCxnSpPr>
      <xdr:spPr>
        <a:xfrm>
          <a:off x="7426362" y="2761837"/>
          <a:ext cx="5279987" cy="0"/>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19</xdr:col>
      <xdr:colOff>745397</xdr:colOff>
      <xdr:row>3</xdr:row>
      <xdr:rowOff>140825</xdr:rowOff>
    </xdr:from>
    <xdr:to>
      <xdr:col>19</xdr:col>
      <xdr:colOff>745397</xdr:colOff>
      <xdr:row>18</xdr:row>
      <xdr:rowOff>1019694</xdr:rowOff>
    </xdr:to>
    <xdr:cxnSp macro="">
      <xdr:nvCxnSpPr>
        <xdr:cNvPr id="12" name="Gerade Verbindung mit Pfeil 11">
          <a:extLst>
            <a:ext uri="{FF2B5EF4-FFF2-40B4-BE49-F238E27FC236}">
              <a16:creationId xmlns:a16="http://schemas.microsoft.com/office/drawing/2014/main" id="{00000000-0008-0000-0200-00000C000000}"/>
            </a:ext>
          </a:extLst>
        </xdr:cNvPr>
        <xdr:cNvCxnSpPr/>
      </xdr:nvCxnSpPr>
      <xdr:spPr>
        <a:xfrm>
          <a:off x="9698897" y="893300"/>
          <a:ext cx="0" cy="3984019"/>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20</xdr:col>
      <xdr:colOff>215311</xdr:colOff>
      <xdr:row>3</xdr:row>
      <xdr:rowOff>140837</xdr:rowOff>
    </xdr:from>
    <xdr:to>
      <xdr:col>20</xdr:col>
      <xdr:colOff>215311</xdr:colOff>
      <xdr:row>18</xdr:row>
      <xdr:rowOff>1019706</xdr:rowOff>
    </xdr:to>
    <xdr:cxnSp macro="">
      <xdr:nvCxnSpPr>
        <xdr:cNvPr id="13" name="Gerade Verbindung mit Pfeil 12">
          <a:extLst>
            <a:ext uri="{FF2B5EF4-FFF2-40B4-BE49-F238E27FC236}">
              <a16:creationId xmlns:a16="http://schemas.microsoft.com/office/drawing/2014/main" id="{00000000-0008-0000-0200-00000D000000}"/>
            </a:ext>
          </a:extLst>
        </xdr:cNvPr>
        <xdr:cNvCxnSpPr/>
      </xdr:nvCxnSpPr>
      <xdr:spPr>
        <a:xfrm>
          <a:off x="9949861" y="893312"/>
          <a:ext cx="0" cy="3984019"/>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oneCellAnchor>
    <xdr:from>
      <xdr:col>21</xdr:col>
      <xdr:colOff>323187</xdr:colOff>
      <xdr:row>3</xdr:row>
      <xdr:rowOff>139565</xdr:rowOff>
    </xdr:from>
    <xdr:ext cx="1048364" cy="330004"/>
    <xdr:sp macro="" textlink="" fLocksText="0">
      <xdr:nvSpPr>
        <xdr:cNvPr id="14" name="Textfeld 13">
          <a:extLst>
            <a:ext uri="{FF2B5EF4-FFF2-40B4-BE49-F238E27FC236}">
              <a16:creationId xmlns:a16="http://schemas.microsoft.com/office/drawing/2014/main" id="{00000000-0008-0000-0200-00000E000000}"/>
            </a:ext>
          </a:extLst>
        </xdr:cNvPr>
        <xdr:cNvSpPr txBox="1"/>
      </xdr:nvSpPr>
      <xdr:spPr>
        <a:xfrm>
          <a:off x="10324437" y="892040"/>
          <a:ext cx="1048364" cy="330004"/>
        </a:xfrm>
        <a:prstGeom prst="rect">
          <a:avLst/>
        </a:prstGeom>
        <a:solidFill>
          <a:schemeClr val="tx1"/>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90000" bIns="90000" rtlCol="0" anchor="ctr">
          <a:spAutoFit/>
        </a:bodyPr>
        <a:lstStyle/>
        <a:p>
          <a:pPr algn="ctr"/>
          <a:r>
            <a:rPr lang="en-US" sz="900" b="1">
              <a:solidFill>
                <a:schemeClr val="bg1"/>
              </a:solidFill>
              <a:latin typeface="Meta Offc" pitchFamily="34" charset="0"/>
              <a:cs typeface="Meta Offc" pitchFamily="34" charset="0"/>
            </a:rPr>
            <a:t>Beschritungsfeld</a:t>
          </a:r>
        </a:p>
      </xdr:txBody>
    </xdr:sp>
    <xdr:clientData fLocksWithSheet="0"/>
  </xdr:oneCellAnchor>
  <xdr:twoCellAnchor>
    <xdr:from>
      <xdr:col>17</xdr:col>
      <xdr:colOff>42914</xdr:colOff>
      <xdr:row>11</xdr:row>
      <xdr:rowOff>16903</xdr:rowOff>
    </xdr:from>
    <xdr:to>
      <xdr:col>23</xdr:col>
      <xdr:colOff>1150951</xdr:colOff>
      <xdr:row>11</xdr:row>
      <xdr:rowOff>16903</xdr:rowOff>
    </xdr:to>
    <xdr:cxnSp macro="">
      <xdr:nvCxnSpPr>
        <xdr:cNvPr id="15" name="Gerade Verbindung mit Pfeil 14">
          <a:extLst>
            <a:ext uri="{FF2B5EF4-FFF2-40B4-BE49-F238E27FC236}">
              <a16:creationId xmlns:a16="http://schemas.microsoft.com/office/drawing/2014/main" id="{00000000-0008-0000-0200-00000F000000}"/>
            </a:ext>
          </a:extLst>
        </xdr:cNvPr>
        <xdr:cNvCxnSpPr/>
      </xdr:nvCxnSpPr>
      <xdr:spPr>
        <a:xfrm>
          <a:off x="8464602" y="2294966"/>
          <a:ext cx="5267287" cy="0"/>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17</xdr:col>
      <xdr:colOff>34962</xdr:colOff>
      <xdr:row>13</xdr:row>
      <xdr:rowOff>28162</xdr:rowOff>
    </xdr:from>
    <xdr:to>
      <xdr:col>23</xdr:col>
      <xdr:colOff>1142999</xdr:colOff>
      <xdr:row>13</xdr:row>
      <xdr:rowOff>28162</xdr:rowOff>
    </xdr:to>
    <xdr:cxnSp macro="">
      <xdr:nvCxnSpPr>
        <xdr:cNvPr id="16" name="Gerade Verbindung mit Pfeil 15">
          <a:extLst>
            <a:ext uri="{FF2B5EF4-FFF2-40B4-BE49-F238E27FC236}">
              <a16:creationId xmlns:a16="http://schemas.microsoft.com/office/drawing/2014/main" id="{00000000-0008-0000-0200-000010000000}"/>
            </a:ext>
          </a:extLst>
        </xdr:cNvPr>
        <xdr:cNvCxnSpPr/>
      </xdr:nvCxnSpPr>
      <xdr:spPr>
        <a:xfrm>
          <a:off x="7426362" y="2761837"/>
          <a:ext cx="5279987" cy="0"/>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19</xdr:col>
      <xdr:colOff>745397</xdr:colOff>
      <xdr:row>3</xdr:row>
      <xdr:rowOff>140825</xdr:rowOff>
    </xdr:from>
    <xdr:to>
      <xdr:col>19</xdr:col>
      <xdr:colOff>745397</xdr:colOff>
      <xdr:row>18</xdr:row>
      <xdr:rowOff>1019694</xdr:rowOff>
    </xdr:to>
    <xdr:cxnSp macro="">
      <xdr:nvCxnSpPr>
        <xdr:cNvPr id="17" name="Gerade Verbindung mit Pfeil 16">
          <a:extLst>
            <a:ext uri="{FF2B5EF4-FFF2-40B4-BE49-F238E27FC236}">
              <a16:creationId xmlns:a16="http://schemas.microsoft.com/office/drawing/2014/main" id="{00000000-0008-0000-0200-000011000000}"/>
            </a:ext>
          </a:extLst>
        </xdr:cNvPr>
        <xdr:cNvCxnSpPr/>
      </xdr:nvCxnSpPr>
      <xdr:spPr>
        <a:xfrm>
          <a:off x="9698897" y="893300"/>
          <a:ext cx="0" cy="3984019"/>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20</xdr:col>
      <xdr:colOff>215311</xdr:colOff>
      <xdr:row>3</xdr:row>
      <xdr:rowOff>140837</xdr:rowOff>
    </xdr:from>
    <xdr:to>
      <xdr:col>20</xdr:col>
      <xdr:colOff>215311</xdr:colOff>
      <xdr:row>18</xdr:row>
      <xdr:rowOff>1019706</xdr:rowOff>
    </xdr:to>
    <xdr:cxnSp macro="">
      <xdr:nvCxnSpPr>
        <xdr:cNvPr id="18" name="Gerade Verbindung mit Pfeil 17">
          <a:extLst>
            <a:ext uri="{FF2B5EF4-FFF2-40B4-BE49-F238E27FC236}">
              <a16:creationId xmlns:a16="http://schemas.microsoft.com/office/drawing/2014/main" id="{00000000-0008-0000-0200-000012000000}"/>
            </a:ext>
          </a:extLst>
        </xdr:cNvPr>
        <xdr:cNvCxnSpPr/>
      </xdr:nvCxnSpPr>
      <xdr:spPr>
        <a:xfrm>
          <a:off x="9949861" y="893312"/>
          <a:ext cx="0" cy="3984019"/>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oneCellAnchor>
    <xdr:from>
      <xdr:col>21</xdr:col>
      <xdr:colOff>323187</xdr:colOff>
      <xdr:row>3</xdr:row>
      <xdr:rowOff>139565</xdr:rowOff>
    </xdr:from>
    <xdr:ext cx="1048364" cy="330004"/>
    <xdr:sp macro="" textlink="" fLocksText="0">
      <xdr:nvSpPr>
        <xdr:cNvPr id="19" name="Textfeld 18">
          <a:extLst>
            <a:ext uri="{FF2B5EF4-FFF2-40B4-BE49-F238E27FC236}">
              <a16:creationId xmlns:a16="http://schemas.microsoft.com/office/drawing/2014/main" id="{00000000-0008-0000-0200-000013000000}"/>
            </a:ext>
          </a:extLst>
        </xdr:cNvPr>
        <xdr:cNvSpPr txBox="1"/>
      </xdr:nvSpPr>
      <xdr:spPr>
        <a:xfrm>
          <a:off x="10324437" y="892040"/>
          <a:ext cx="1048364" cy="330004"/>
        </a:xfrm>
        <a:prstGeom prst="rect">
          <a:avLst/>
        </a:prstGeom>
        <a:solidFill>
          <a:srgbClr val="333333"/>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90000" bIns="90000" rtlCol="0" anchor="ctr">
          <a:spAutoFit/>
        </a:bodyPr>
        <a:lstStyle/>
        <a:p>
          <a:pPr algn="ctr"/>
          <a:r>
            <a:rPr lang="en-US" sz="900" b="1">
              <a:solidFill>
                <a:srgbClr val="FFFFFF"/>
              </a:solidFill>
              <a:latin typeface="Meta Offc" pitchFamily="34" charset="0"/>
              <a:cs typeface="Meta Offc" pitchFamily="34" charset="0"/>
            </a:rPr>
            <a:t>Beschritungsfeld</a:t>
          </a:r>
        </a:p>
      </xdr:txBody>
    </xdr:sp>
    <xdr:clientData fLocksWithSheet="0"/>
  </xdr:oneCellAnchor>
  <xdr:twoCellAnchor>
    <xdr:from>
      <xdr:col>1</xdr:col>
      <xdr:colOff>1906</xdr:colOff>
      <xdr:row>18</xdr:row>
      <xdr:rowOff>749775</xdr:rowOff>
    </xdr:from>
    <xdr:to>
      <xdr:col>15</xdr:col>
      <xdr:colOff>188042</xdr:colOff>
      <xdr:row>18</xdr:row>
      <xdr:rowOff>749775</xdr:rowOff>
    </xdr:to>
    <xdr:cxnSp macro="">
      <xdr:nvCxnSpPr>
        <xdr:cNvPr id="21" name="Gerade Verbindung 20">
          <a:extLst>
            <a:ext uri="{FF2B5EF4-FFF2-40B4-BE49-F238E27FC236}">
              <a16:creationId xmlns:a16="http://schemas.microsoft.com/office/drawing/2014/main" id="{00000000-0008-0000-0200-000015000000}"/>
            </a:ext>
          </a:extLst>
        </xdr:cNvPr>
        <xdr:cNvCxnSpPr/>
      </xdr:nvCxnSpPr>
      <xdr:spPr>
        <a:xfrm>
          <a:off x="218383" y="4507820"/>
          <a:ext cx="7200000"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651935</xdr:colOff>
      <xdr:row>49</xdr:row>
      <xdr:rowOff>62250</xdr:rowOff>
    </xdr:from>
    <xdr:to>
      <xdr:col>18</xdr:col>
      <xdr:colOff>192098</xdr:colOff>
      <xdr:row>49</xdr:row>
      <xdr:rowOff>62250</xdr:rowOff>
    </xdr:to>
    <xdr:cxnSp macro="">
      <xdr:nvCxnSpPr>
        <xdr:cNvPr id="24" name="Gerader Verbinder 23">
          <a:extLst>
            <a:ext uri="{FF2B5EF4-FFF2-40B4-BE49-F238E27FC236}">
              <a16:creationId xmlns:a16="http://schemas.microsoft.com/office/drawing/2014/main" id="{00000000-0008-0000-0200-000018000000}"/>
            </a:ext>
          </a:extLst>
        </xdr:cNvPr>
        <xdr:cNvCxnSpPr/>
      </xdr:nvCxnSpPr>
      <xdr:spPr>
        <a:xfrm>
          <a:off x="9070570" y="8891192"/>
          <a:ext cx="324143" cy="0"/>
        </a:xfrm>
        <a:prstGeom prst="line">
          <a:avLst/>
        </a:prstGeom>
        <a:ln w="12700">
          <a:solidFill>
            <a:srgbClr val="333333"/>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33129</xdr:colOff>
      <xdr:row>2</xdr:row>
      <xdr:rowOff>49282</xdr:rowOff>
    </xdr:from>
    <xdr:to>
      <xdr:col>15</xdr:col>
      <xdr:colOff>285751</xdr:colOff>
      <xdr:row>25</xdr:row>
      <xdr:rowOff>104489</xdr:rowOff>
    </xdr:to>
    <xdr:graphicFrame macro="">
      <xdr:nvGraphicFramePr>
        <xdr:cNvPr id="2" name="Diagramm1">
          <a:extLst>
            <a:ext uri="{FF2B5EF4-FFF2-40B4-BE49-F238E27FC236}">
              <a16:creationId xmlns:a16="http://schemas.microsoft.com/office/drawing/2014/main" id="{9D4E40F6-3B41-473C-9413-D47FBEF341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8</xdr:col>
      <xdr:colOff>274926</xdr:colOff>
      <xdr:row>23</xdr:row>
      <xdr:rowOff>87925</xdr:rowOff>
    </xdr:from>
    <xdr:to>
      <xdr:col>15</xdr:col>
      <xdr:colOff>179176</xdr:colOff>
      <xdr:row>25</xdr:row>
      <xdr:rowOff>68608</xdr:rowOff>
    </xdr:to>
    <xdr:sp macro="" textlink="Daten!Y5">
      <xdr:nvSpPr>
        <xdr:cNvPr id="3" name="Textfeld 2">
          <a:extLst>
            <a:ext uri="{FF2B5EF4-FFF2-40B4-BE49-F238E27FC236}">
              <a16:creationId xmlns:a16="http://schemas.microsoft.com/office/drawing/2014/main" id="{30D27517-37FA-4575-8312-165CF75819B1}"/>
            </a:ext>
          </a:extLst>
        </xdr:cNvPr>
        <xdr:cNvSpPr txBox="1"/>
      </xdr:nvSpPr>
      <xdr:spPr>
        <a:xfrm>
          <a:off x="3366221" y="5058243"/>
          <a:ext cx="4043296" cy="301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458894C5-EDCF-421C-922F-826F01A16AE3}" type="TxLink">
            <a:rPr lang="en-US" sz="600" b="0" i="0" u="none" strike="noStrike">
              <a:solidFill>
                <a:srgbClr val="080808"/>
              </a:solidFill>
              <a:latin typeface="Meta Serif Offc" panose="02010504050101020102" pitchFamily="2" charset="0"/>
              <a:ea typeface="Cambria"/>
              <a:cs typeface="Meta Serif Offc" panose="02010504050101020102" pitchFamily="2" charset="0"/>
            </a:rPr>
            <a:pPr algn="r"/>
            <a:t>Source: Federal Statistical Office of Germany (Destatis), 2026, Genesis-Online</a:t>
          </a:fld>
          <a:endParaRPr lang="de-DE" sz="600">
            <a:solidFill>
              <a:srgbClr val="080808"/>
            </a:solidFill>
            <a:latin typeface="Meta Serif Offc" pitchFamily="2" charset="0"/>
            <a:cs typeface="Meta Serif Offc" pitchFamily="2" charset="0"/>
          </a:endParaRPr>
        </a:p>
      </xdr:txBody>
    </xdr:sp>
    <xdr:clientData/>
  </xdr:twoCellAnchor>
  <xdr:twoCellAnchor editAs="absolute">
    <xdr:from>
      <xdr:col>1</xdr:col>
      <xdr:colOff>8972</xdr:colOff>
      <xdr:row>23</xdr:row>
      <xdr:rowOff>97108</xdr:rowOff>
    </xdr:from>
    <xdr:to>
      <xdr:col>6</xdr:col>
      <xdr:colOff>770660</xdr:colOff>
      <xdr:row>25</xdr:row>
      <xdr:rowOff>85055</xdr:rowOff>
    </xdr:to>
    <xdr:sp macro="" textlink="Daten!B7">
      <xdr:nvSpPr>
        <xdr:cNvPr id="4" name="Textfeld 3">
          <a:extLst>
            <a:ext uri="{FF2B5EF4-FFF2-40B4-BE49-F238E27FC236}">
              <a16:creationId xmlns:a16="http://schemas.microsoft.com/office/drawing/2014/main" id="{C7A08A8B-ABC7-4FEE-BB27-B1216F09ED16}"/>
            </a:ext>
          </a:extLst>
        </xdr:cNvPr>
        <xdr:cNvSpPr txBox="1"/>
      </xdr:nvSpPr>
      <xdr:spPr>
        <a:xfrm>
          <a:off x="225449" y="5067426"/>
          <a:ext cx="2588756" cy="3083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fld id="{5E28A402-A185-44D1-B702-8726F2924027}" type="TxLink">
            <a:rPr lang="en-US" sz="600" b="0" i="0" u="none" strike="noStrike">
              <a:solidFill>
                <a:srgbClr val="080808"/>
              </a:solidFill>
              <a:latin typeface="Meta Offc" panose="020B0604030101020102" pitchFamily="34" charset="0"/>
              <a:ea typeface="Cambria"/>
              <a:cs typeface="Meta Offc" pitchFamily="34" charset="0"/>
            </a:rPr>
            <a:pPr algn="l"/>
            <a:t>* The data has been partially revised. Preliminary figures for 2023 and 2024.</a:t>
          </a:fld>
          <a:endParaRPr lang="de-DE" sz="200">
            <a:solidFill>
              <a:srgbClr val="080808"/>
            </a:solidFill>
            <a:latin typeface="Meta Offc" pitchFamily="34" charset="0"/>
            <a:cs typeface="Meta Offc" pitchFamily="34" charset="0"/>
          </a:endParaRPr>
        </a:p>
      </xdr:txBody>
    </xdr:sp>
    <xdr:clientData/>
  </xdr:twoCellAnchor>
  <xdr:twoCellAnchor>
    <xdr:from>
      <xdr:col>0</xdr:col>
      <xdr:colOff>147176</xdr:colOff>
      <xdr:row>0</xdr:row>
      <xdr:rowOff>249721</xdr:rowOff>
    </xdr:from>
    <xdr:to>
      <xdr:col>12</xdr:col>
      <xdr:colOff>859480</xdr:colOff>
      <xdr:row>2</xdr:row>
      <xdr:rowOff>21535</xdr:rowOff>
    </xdr:to>
    <xdr:sp macro="" textlink="Daten!B2">
      <xdr:nvSpPr>
        <xdr:cNvPr id="5" name="Textfeld 4">
          <a:extLst>
            <a:ext uri="{FF2B5EF4-FFF2-40B4-BE49-F238E27FC236}">
              <a16:creationId xmlns:a16="http://schemas.microsoft.com/office/drawing/2014/main" id="{22D3C3E4-5CB8-4C27-9DDD-E12E7E0520D9}"/>
            </a:ext>
          </a:extLst>
        </xdr:cNvPr>
        <xdr:cNvSpPr txBox="1"/>
      </xdr:nvSpPr>
      <xdr:spPr>
        <a:xfrm>
          <a:off x="147176" y="249721"/>
          <a:ext cx="5903429" cy="286164"/>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00BE17D4-EE9D-459C-BA00-A107181A08BA}" type="TxLink">
            <a:rPr lang="en-US" sz="1200" b="1" i="0" u="none" strike="noStrike">
              <a:solidFill>
                <a:srgbClr val="080808"/>
              </a:solidFill>
              <a:latin typeface="Meta Offc" panose="020B0604030101020102" pitchFamily="34" charset="0"/>
              <a:ea typeface="Cambria"/>
              <a:cs typeface="Meta Offc" pitchFamily="34" charset="0"/>
            </a:rPr>
            <a:pPr/>
            <a:t>Revenue from taxes related to the environment</a:t>
          </a:fld>
          <a:endParaRPr lang="de-DE" sz="1800" b="1">
            <a:solidFill>
              <a:srgbClr val="080808"/>
            </a:solidFill>
            <a:latin typeface="Meta Offc" pitchFamily="34" charset="0"/>
            <a:cs typeface="Meta Offc" pitchFamily="34" charset="0"/>
          </a:endParaRPr>
        </a:p>
      </xdr:txBody>
    </xdr:sp>
    <xdr:clientData/>
  </xdr:twoCellAnchor>
  <xdr:twoCellAnchor>
    <xdr:from>
      <xdr:col>1</xdr:col>
      <xdr:colOff>213028</xdr:colOff>
      <xdr:row>2</xdr:row>
      <xdr:rowOff>76545</xdr:rowOff>
    </xdr:from>
    <xdr:to>
      <xdr:col>8</xdr:col>
      <xdr:colOff>204746</xdr:colOff>
      <xdr:row>3</xdr:row>
      <xdr:rowOff>105120</xdr:rowOff>
    </xdr:to>
    <xdr:sp macro="" textlink="Daten!B9">
      <xdr:nvSpPr>
        <xdr:cNvPr id="6" name="Textfeld 5">
          <a:extLst>
            <a:ext uri="{FF2B5EF4-FFF2-40B4-BE49-F238E27FC236}">
              <a16:creationId xmlns:a16="http://schemas.microsoft.com/office/drawing/2014/main" id="{4E7440F2-2AED-47B1-885B-2394FF9EF0AC}"/>
            </a:ext>
          </a:extLst>
        </xdr:cNvPr>
        <xdr:cNvSpPr txBox="1"/>
      </xdr:nvSpPr>
      <xdr:spPr>
        <a:xfrm>
          <a:off x="435278" y="584545"/>
          <a:ext cx="2865093" cy="2667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A50BC56-50F5-4495-BB72-6FA3706F3441}" type="TxLink">
            <a:rPr lang="en-US" sz="900" b="1" i="0" u="none" strike="noStrike">
              <a:solidFill>
                <a:srgbClr val="080808"/>
              </a:solidFill>
              <a:latin typeface="Meta Offc" panose="020B0604030101020102" pitchFamily="34" charset="0"/>
              <a:ea typeface="Cambria"/>
              <a:cs typeface="Meta Offc" panose="020B0604030101020102" pitchFamily="34" charset="0"/>
            </a:rPr>
            <a:pPr/>
            <a:t>Billion euros</a:t>
          </a:fld>
          <a:endParaRPr lang="de-DE" sz="700" b="1">
            <a:solidFill>
              <a:srgbClr val="080808"/>
            </a:solidFill>
            <a:latin typeface="Meta Offc" pitchFamily="34" charset="0"/>
            <a:cs typeface="Meta Offc" pitchFamily="34" charset="0"/>
          </a:endParaRPr>
        </a:p>
      </xdr:txBody>
    </xdr:sp>
    <xdr:clientData/>
  </xdr:twoCellAnchor>
  <xdr:twoCellAnchor>
    <xdr:from>
      <xdr:col>17</xdr:col>
      <xdr:colOff>34976</xdr:colOff>
      <xdr:row>11</xdr:row>
      <xdr:rowOff>80402</xdr:rowOff>
    </xdr:from>
    <xdr:to>
      <xdr:col>23</xdr:col>
      <xdr:colOff>1143013</xdr:colOff>
      <xdr:row>11</xdr:row>
      <xdr:rowOff>80402</xdr:rowOff>
    </xdr:to>
    <xdr:cxnSp macro="">
      <xdr:nvCxnSpPr>
        <xdr:cNvPr id="7" name="Gerade Verbindung mit Pfeil 6">
          <a:extLst>
            <a:ext uri="{FF2B5EF4-FFF2-40B4-BE49-F238E27FC236}">
              <a16:creationId xmlns:a16="http://schemas.microsoft.com/office/drawing/2014/main" id="{FD690D1E-FE55-4FEF-AD63-D4F206CC4368}"/>
            </a:ext>
          </a:extLst>
        </xdr:cNvPr>
        <xdr:cNvCxnSpPr/>
      </xdr:nvCxnSpPr>
      <xdr:spPr>
        <a:xfrm>
          <a:off x="8455076" y="2299727"/>
          <a:ext cx="5279987" cy="0"/>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xdr:col>
      <xdr:colOff>1906</xdr:colOff>
      <xdr:row>1</xdr:row>
      <xdr:rowOff>3483</xdr:rowOff>
    </xdr:from>
    <xdr:to>
      <xdr:col>15</xdr:col>
      <xdr:colOff>188042</xdr:colOff>
      <xdr:row>1</xdr:row>
      <xdr:rowOff>3483</xdr:rowOff>
    </xdr:to>
    <xdr:cxnSp macro="">
      <xdr:nvCxnSpPr>
        <xdr:cNvPr id="8" name="Gerade Verbindung 7">
          <a:extLst>
            <a:ext uri="{FF2B5EF4-FFF2-40B4-BE49-F238E27FC236}">
              <a16:creationId xmlns:a16="http://schemas.microsoft.com/office/drawing/2014/main" id="{555AC87D-595C-46FF-B660-967078FEDAC2}"/>
            </a:ext>
          </a:extLst>
        </xdr:cNvPr>
        <xdr:cNvCxnSpPr/>
      </xdr:nvCxnSpPr>
      <xdr:spPr>
        <a:xfrm>
          <a:off x="220981" y="260658"/>
          <a:ext cx="7206061"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1906</xdr:colOff>
      <xdr:row>23</xdr:row>
      <xdr:rowOff>71021</xdr:rowOff>
    </xdr:from>
    <xdr:to>
      <xdr:col>15</xdr:col>
      <xdr:colOff>188042</xdr:colOff>
      <xdr:row>23</xdr:row>
      <xdr:rowOff>71021</xdr:rowOff>
    </xdr:to>
    <xdr:cxnSp macro="">
      <xdr:nvCxnSpPr>
        <xdr:cNvPr id="9" name="Gerade Verbindung 8">
          <a:extLst>
            <a:ext uri="{FF2B5EF4-FFF2-40B4-BE49-F238E27FC236}">
              <a16:creationId xmlns:a16="http://schemas.microsoft.com/office/drawing/2014/main" id="{52828AA0-2300-489E-BBFB-23C0EF62E07E}"/>
            </a:ext>
          </a:extLst>
        </xdr:cNvPr>
        <xdr:cNvCxnSpPr/>
      </xdr:nvCxnSpPr>
      <xdr:spPr>
        <a:xfrm>
          <a:off x="218383" y="5041339"/>
          <a:ext cx="7200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34962</xdr:colOff>
      <xdr:row>13</xdr:row>
      <xdr:rowOff>28162</xdr:rowOff>
    </xdr:from>
    <xdr:to>
      <xdr:col>23</xdr:col>
      <xdr:colOff>1142999</xdr:colOff>
      <xdr:row>13</xdr:row>
      <xdr:rowOff>28162</xdr:rowOff>
    </xdr:to>
    <xdr:cxnSp macro="">
      <xdr:nvCxnSpPr>
        <xdr:cNvPr id="10" name="Gerade Verbindung mit Pfeil 9">
          <a:extLst>
            <a:ext uri="{FF2B5EF4-FFF2-40B4-BE49-F238E27FC236}">
              <a16:creationId xmlns:a16="http://schemas.microsoft.com/office/drawing/2014/main" id="{6E459BF7-9496-407D-B8A7-6B27A7FD7339}"/>
            </a:ext>
          </a:extLst>
        </xdr:cNvPr>
        <xdr:cNvCxnSpPr/>
      </xdr:nvCxnSpPr>
      <xdr:spPr>
        <a:xfrm>
          <a:off x="8455062" y="2676112"/>
          <a:ext cx="5279987" cy="0"/>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19</xdr:col>
      <xdr:colOff>745397</xdr:colOff>
      <xdr:row>3</xdr:row>
      <xdr:rowOff>140825</xdr:rowOff>
    </xdr:from>
    <xdr:to>
      <xdr:col>19</xdr:col>
      <xdr:colOff>745397</xdr:colOff>
      <xdr:row>18</xdr:row>
      <xdr:rowOff>1019694</xdr:rowOff>
    </xdr:to>
    <xdr:cxnSp macro="">
      <xdr:nvCxnSpPr>
        <xdr:cNvPr id="11" name="Gerade Verbindung mit Pfeil 10">
          <a:extLst>
            <a:ext uri="{FF2B5EF4-FFF2-40B4-BE49-F238E27FC236}">
              <a16:creationId xmlns:a16="http://schemas.microsoft.com/office/drawing/2014/main" id="{0BC8B2AD-16A5-45AE-A89F-1CCB0162B2F1}"/>
            </a:ext>
          </a:extLst>
        </xdr:cNvPr>
        <xdr:cNvCxnSpPr/>
      </xdr:nvCxnSpPr>
      <xdr:spPr>
        <a:xfrm>
          <a:off x="10727597" y="893300"/>
          <a:ext cx="0" cy="3669694"/>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20</xdr:col>
      <xdr:colOff>215311</xdr:colOff>
      <xdr:row>3</xdr:row>
      <xdr:rowOff>140837</xdr:rowOff>
    </xdr:from>
    <xdr:to>
      <xdr:col>20</xdr:col>
      <xdr:colOff>215311</xdr:colOff>
      <xdr:row>18</xdr:row>
      <xdr:rowOff>1019706</xdr:rowOff>
    </xdr:to>
    <xdr:cxnSp macro="">
      <xdr:nvCxnSpPr>
        <xdr:cNvPr id="12" name="Gerade Verbindung mit Pfeil 11">
          <a:extLst>
            <a:ext uri="{FF2B5EF4-FFF2-40B4-BE49-F238E27FC236}">
              <a16:creationId xmlns:a16="http://schemas.microsoft.com/office/drawing/2014/main" id="{ECDB33B5-6D8D-4096-9192-5C3E6D540B26}"/>
            </a:ext>
          </a:extLst>
        </xdr:cNvPr>
        <xdr:cNvCxnSpPr/>
      </xdr:nvCxnSpPr>
      <xdr:spPr>
        <a:xfrm>
          <a:off x="10978561" y="893312"/>
          <a:ext cx="0" cy="3669694"/>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oneCellAnchor>
    <xdr:from>
      <xdr:col>21</xdr:col>
      <xdr:colOff>323187</xdr:colOff>
      <xdr:row>3</xdr:row>
      <xdr:rowOff>139565</xdr:rowOff>
    </xdr:from>
    <xdr:ext cx="1048364" cy="330004"/>
    <xdr:sp macro="" textlink="" fLocksText="0">
      <xdr:nvSpPr>
        <xdr:cNvPr id="13" name="Textfeld 12">
          <a:extLst>
            <a:ext uri="{FF2B5EF4-FFF2-40B4-BE49-F238E27FC236}">
              <a16:creationId xmlns:a16="http://schemas.microsoft.com/office/drawing/2014/main" id="{188B6F7E-211A-4120-9B06-87CB417A92DE}"/>
            </a:ext>
          </a:extLst>
        </xdr:cNvPr>
        <xdr:cNvSpPr txBox="1"/>
      </xdr:nvSpPr>
      <xdr:spPr>
        <a:xfrm>
          <a:off x="11353137" y="892040"/>
          <a:ext cx="1048364" cy="330004"/>
        </a:xfrm>
        <a:prstGeom prst="rect">
          <a:avLst/>
        </a:prstGeom>
        <a:solidFill>
          <a:schemeClr val="tx1"/>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90000" bIns="90000" rtlCol="0" anchor="ctr">
          <a:spAutoFit/>
        </a:bodyPr>
        <a:lstStyle/>
        <a:p>
          <a:pPr algn="ctr"/>
          <a:r>
            <a:rPr lang="en-US" sz="900" b="1">
              <a:solidFill>
                <a:schemeClr val="bg1"/>
              </a:solidFill>
              <a:latin typeface="Meta Offc" pitchFamily="34" charset="0"/>
              <a:cs typeface="Meta Offc" pitchFamily="34" charset="0"/>
            </a:rPr>
            <a:t>Beschritungsfeld</a:t>
          </a:r>
        </a:p>
      </xdr:txBody>
    </xdr:sp>
    <xdr:clientData fLocksWithSheet="0"/>
  </xdr:oneCellAnchor>
  <xdr:twoCellAnchor>
    <xdr:from>
      <xdr:col>17</xdr:col>
      <xdr:colOff>42914</xdr:colOff>
      <xdr:row>11</xdr:row>
      <xdr:rowOff>16903</xdr:rowOff>
    </xdr:from>
    <xdr:to>
      <xdr:col>23</xdr:col>
      <xdr:colOff>1150951</xdr:colOff>
      <xdr:row>11</xdr:row>
      <xdr:rowOff>16903</xdr:rowOff>
    </xdr:to>
    <xdr:cxnSp macro="">
      <xdr:nvCxnSpPr>
        <xdr:cNvPr id="14" name="Gerade Verbindung mit Pfeil 13">
          <a:extLst>
            <a:ext uri="{FF2B5EF4-FFF2-40B4-BE49-F238E27FC236}">
              <a16:creationId xmlns:a16="http://schemas.microsoft.com/office/drawing/2014/main" id="{B27B5811-51DD-4286-B667-24227B4E3AC9}"/>
            </a:ext>
          </a:extLst>
        </xdr:cNvPr>
        <xdr:cNvCxnSpPr/>
      </xdr:nvCxnSpPr>
      <xdr:spPr>
        <a:xfrm>
          <a:off x="8463014" y="2236228"/>
          <a:ext cx="5279987" cy="0"/>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17</xdr:col>
      <xdr:colOff>34962</xdr:colOff>
      <xdr:row>13</xdr:row>
      <xdr:rowOff>28162</xdr:rowOff>
    </xdr:from>
    <xdr:to>
      <xdr:col>23</xdr:col>
      <xdr:colOff>1142999</xdr:colOff>
      <xdr:row>13</xdr:row>
      <xdr:rowOff>28162</xdr:rowOff>
    </xdr:to>
    <xdr:cxnSp macro="">
      <xdr:nvCxnSpPr>
        <xdr:cNvPr id="15" name="Gerade Verbindung mit Pfeil 14">
          <a:extLst>
            <a:ext uri="{FF2B5EF4-FFF2-40B4-BE49-F238E27FC236}">
              <a16:creationId xmlns:a16="http://schemas.microsoft.com/office/drawing/2014/main" id="{0735C163-6CC7-4697-A3F6-06CAA6A8E7A8}"/>
            </a:ext>
          </a:extLst>
        </xdr:cNvPr>
        <xdr:cNvCxnSpPr/>
      </xdr:nvCxnSpPr>
      <xdr:spPr>
        <a:xfrm>
          <a:off x="8455062" y="2676112"/>
          <a:ext cx="5279987" cy="0"/>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19</xdr:col>
      <xdr:colOff>745397</xdr:colOff>
      <xdr:row>3</xdr:row>
      <xdr:rowOff>140825</xdr:rowOff>
    </xdr:from>
    <xdr:to>
      <xdr:col>19</xdr:col>
      <xdr:colOff>745397</xdr:colOff>
      <xdr:row>18</xdr:row>
      <xdr:rowOff>1019694</xdr:rowOff>
    </xdr:to>
    <xdr:cxnSp macro="">
      <xdr:nvCxnSpPr>
        <xdr:cNvPr id="16" name="Gerade Verbindung mit Pfeil 15">
          <a:extLst>
            <a:ext uri="{FF2B5EF4-FFF2-40B4-BE49-F238E27FC236}">
              <a16:creationId xmlns:a16="http://schemas.microsoft.com/office/drawing/2014/main" id="{2A82DF79-33B3-4EE7-A89B-93FB7F096607}"/>
            </a:ext>
          </a:extLst>
        </xdr:cNvPr>
        <xdr:cNvCxnSpPr/>
      </xdr:nvCxnSpPr>
      <xdr:spPr>
        <a:xfrm>
          <a:off x="10727597" y="893300"/>
          <a:ext cx="0" cy="3669694"/>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20</xdr:col>
      <xdr:colOff>215311</xdr:colOff>
      <xdr:row>3</xdr:row>
      <xdr:rowOff>140837</xdr:rowOff>
    </xdr:from>
    <xdr:to>
      <xdr:col>20</xdr:col>
      <xdr:colOff>215311</xdr:colOff>
      <xdr:row>18</xdr:row>
      <xdr:rowOff>1019706</xdr:rowOff>
    </xdr:to>
    <xdr:cxnSp macro="">
      <xdr:nvCxnSpPr>
        <xdr:cNvPr id="17" name="Gerade Verbindung mit Pfeil 16">
          <a:extLst>
            <a:ext uri="{FF2B5EF4-FFF2-40B4-BE49-F238E27FC236}">
              <a16:creationId xmlns:a16="http://schemas.microsoft.com/office/drawing/2014/main" id="{C40A8832-627B-4966-87B8-DDD8ED7EFC24}"/>
            </a:ext>
          </a:extLst>
        </xdr:cNvPr>
        <xdr:cNvCxnSpPr/>
      </xdr:nvCxnSpPr>
      <xdr:spPr>
        <a:xfrm>
          <a:off x="10978561" y="893312"/>
          <a:ext cx="0" cy="3669694"/>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oneCellAnchor>
    <xdr:from>
      <xdr:col>21</xdr:col>
      <xdr:colOff>323187</xdr:colOff>
      <xdr:row>3</xdr:row>
      <xdr:rowOff>139565</xdr:rowOff>
    </xdr:from>
    <xdr:ext cx="1048364" cy="330004"/>
    <xdr:sp macro="" textlink="" fLocksText="0">
      <xdr:nvSpPr>
        <xdr:cNvPr id="18" name="Textfeld 17">
          <a:extLst>
            <a:ext uri="{FF2B5EF4-FFF2-40B4-BE49-F238E27FC236}">
              <a16:creationId xmlns:a16="http://schemas.microsoft.com/office/drawing/2014/main" id="{4B8939F2-072E-4C2D-8894-C5D995B3E4FD}"/>
            </a:ext>
          </a:extLst>
        </xdr:cNvPr>
        <xdr:cNvSpPr txBox="1"/>
      </xdr:nvSpPr>
      <xdr:spPr>
        <a:xfrm>
          <a:off x="11353137" y="892040"/>
          <a:ext cx="1048364" cy="330004"/>
        </a:xfrm>
        <a:prstGeom prst="rect">
          <a:avLst/>
        </a:prstGeom>
        <a:solidFill>
          <a:srgbClr val="333333"/>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90000" bIns="90000" rtlCol="0" anchor="ctr">
          <a:spAutoFit/>
        </a:bodyPr>
        <a:lstStyle/>
        <a:p>
          <a:pPr algn="ctr"/>
          <a:r>
            <a:rPr lang="en-US" sz="900" b="1">
              <a:solidFill>
                <a:srgbClr val="FFFFFF"/>
              </a:solidFill>
              <a:latin typeface="Meta Offc" pitchFamily="34" charset="0"/>
              <a:cs typeface="Meta Offc" pitchFamily="34" charset="0"/>
            </a:rPr>
            <a:t>Beschritungsfeld</a:t>
          </a:r>
        </a:p>
      </xdr:txBody>
    </xdr:sp>
    <xdr:clientData fLocksWithSheet="0"/>
  </xdr:oneCellAnchor>
  <xdr:twoCellAnchor>
    <xdr:from>
      <xdr:col>1</xdr:col>
      <xdr:colOff>1906</xdr:colOff>
      <xdr:row>18</xdr:row>
      <xdr:rowOff>749775</xdr:rowOff>
    </xdr:from>
    <xdr:to>
      <xdr:col>15</xdr:col>
      <xdr:colOff>188042</xdr:colOff>
      <xdr:row>18</xdr:row>
      <xdr:rowOff>749775</xdr:rowOff>
    </xdr:to>
    <xdr:cxnSp macro="">
      <xdr:nvCxnSpPr>
        <xdr:cNvPr id="19" name="Gerade Verbindung 20">
          <a:extLst>
            <a:ext uri="{FF2B5EF4-FFF2-40B4-BE49-F238E27FC236}">
              <a16:creationId xmlns:a16="http://schemas.microsoft.com/office/drawing/2014/main" id="{8A5F5BD0-73C3-4880-B637-81AA8207F308}"/>
            </a:ext>
          </a:extLst>
        </xdr:cNvPr>
        <xdr:cNvCxnSpPr/>
      </xdr:nvCxnSpPr>
      <xdr:spPr>
        <a:xfrm>
          <a:off x="220981" y="4521675"/>
          <a:ext cx="7206061"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651935</xdr:colOff>
      <xdr:row>49</xdr:row>
      <xdr:rowOff>62250</xdr:rowOff>
    </xdr:from>
    <xdr:to>
      <xdr:col>18</xdr:col>
      <xdr:colOff>192098</xdr:colOff>
      <xdr:row>49</xdr:row>
      <xdr:rowOff>62250</xdr:rowOff>
    </xdr:to>
    <xdr:cxnSp macro="">
      <xdr:nvCxnSpPr>
        <xdr:cNvPr id="20" name="Gerader Verbinder 19">
          <a:extLst>
            <a:ext uri="{FF2B5EF4-FFF2-40B4-BE49-F238E27FC236}">
              <a16:creationId xmlns:a16="http://schemas.microsoft.com/office/drawing/2014/main" id="{1F5CA8DE-7943-4FF9-B9E9-E23D8CBCAEE3}"/>
            </a:ext>
          </a:extLst>
        </xdr:cNvPr>
        <xdr:cNvCxnSpPr/>
      </xdr:nvCxnSpPr>
      <xdr:spPr>
        <a:xfrm>
          <a:off x="9072035" y="8758575"/>
          <a:ext cx="321213" cy="0"/>
        </a:xfrm>
        <a:prstGeom prst="line">
          <a:avLst/>
        </a:prstGeom>
        <a:ln w="12700">
          <a:solidFill>
            <a:srgbClr val="333333"/>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Larissa">
  <a:themeElements>
    <a:clrScheme name="UBA">
      <a:dk1>
        <a:srgbClr val="005F85"/>
      </a:dk1>
      <a:lt1>
        <a:srgbClr val="5EAD35"/>
      </a:lt1>
      <a:dk2>
        <a:srgbClr val="622F63"/>
      </a:dk2>
      <a:lt2>
        <a:srgbClr val="9D579A"/>
      </a:lt2>
      <a:accent1>
        <a:srgbClr val="D78400"/>
      </a:accent1>
      <a:accent2>
        <a:srgbClr val="CE1F5E"/>
      </a:accent2>
      <a:accent3>
        <a:srgbClr val="83053C"/>
      </a:accent3>
      <a:accent4>
        <a:srgbClr val="FABB00"/>
      </a:accent4>
      <a:accent5>
        <a:srgbClr val="007626"/>
      </a:accent5>
      <a:accent6>
        <a:srgbClr val="009BD5"/>
      </a:accent6>
      <a:hlink>
        <a:srgbClr val="005F85"/>
      </a:hlink>
      <a:folHlink>
        <a:srgbClr val="5EAD35"/>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undesfinanzministerium.de/Content/DE/Standardartikel/Themen/Steuern/Steuerschaetzungen_und_Steuereinnahmen/2-kassenmaessige-steuereinnahmen-nach-steuerarten-1950-bis-2017.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U42"/>
  <sheetViews>
    <sheetView topLeftCell="A13" workbookViewId="0">
      <selection activeCell="K38" sqref="K38"/>
    </sheetView>
  </sheetViews>
  <sheetFormatPr baseColWidth="10" defaultRowHeight="12.75"/>
  <cols>
    <col min="2" max="2" width="21.5703125" customWidth="1"/>
    <col min="3" max="3" width="22.140625" customWidth="1"/>
    <col min="4" max="4" width="20.140625" customWidth="1"/>
    <col min="5" max="5" width="16.7109375" customWidth="1"/>
    <col min="6" max="7" width="19.140625" customWidth="1"/>
    <col min="9" max="9" width="22" customWidth="1"/>
    <col min="10" max="11" width="17.5703125" customWidth="1"/>
    <col min="12" max="12" width="22.42578125" customWidth="1"/>
  </cols>
  <sheetData>
    <row r="2" spans="1:21">
      <c r="A2" t="s">
        <v>40</v>
      </c>
    </row>
    <row r="3" spans="1:21">
      <c r="A3" s="50" t="s">
        <v>35</v>
      </c>
      <c r="B3" s="50" t="s">
        <v>36</v>
      </c>
    </row>
    <row r="4" spans="1:21">
      <c r="A4" t="s">
        <v>37</v>
      </c>
      <c r="B4" s="50" t="s">
        <v>41</v>
      </c>
    </row>
    <row r="6" spans="1:21">
      <c r="A6" s="81" t="s">
        <v>38</v>
      </c>
      <c r="B6" s="81"/>
    </row>
    <row r="7" spans="1:21" ht="48.75" customHeight="1">
      <c r="A7" s="82" t="s">
        <v>39</v>
      </c>
      <c r="B7" s="82"/>
      <c r="C7" s="82"/>
      <c r="D7" s="82"/>
      <c r="E7" s="82"/>
      <c r="F7" s="82"/>
      <c r="G7" s="82"/>
      <c r="H7" s="82"/>
      <c r="I7" s="82"/>
      <c r="J7" s="82"/>
      <c r="K7" s="82"/>
      <c r="L7" s="82"/>
      <c r="M7" s="82"/>
      <c r="N7" s="82"/>
      <c r="O7" s="82"/>
      <c r="P7" s="82"/>
      <c r="Q7" s="82"/>
      <c r="R7" s="82"/>
      <c r="S7" s="82"/>
    </row>
    <row r="9" spans="1:21" s="41" customFormat="1">
      <c r="A9" s="63"/>
    </row>
    <row r="12" spans="1:21" ht="24">
      <c r="A12" s="47"/>
      <c r="B12" s="48" t="s">
        <v>31</v>
      </c>
      <c r="C12" s="48" t="s">
        <v>26</v>
      </c>
      <c r="D12" s="48" t="s">
        <v>27</v>
      </c>
      <c r="E12" s="48" t="s">
        <v>28</v>
      </c>
      <c r="F12" s="48" t="s">
        <v>33</v>
      </c>
      <c r="G12" s="48"/>
      <c r="H12" s="48" t="s">
        <v>29</v>
      </c>
      <c r="I12" s="48" t="s">
        <v>30</v>
      </c>
      <c r="J12" s="83" t="s">
        <v>44</v>
      </c>
      <c r="K12" s="84"/>
      <c r="L12" s="84"/>
      <c r="M12" s="85"/>
    </row>
    <row r="13" spans="1:21" ht="48">
      <c r="A13" s="37"/>
      <c r="B13" s="38" t="s">
        <v>34</v>
      </c>
      <c r="C13" s="38" t="s">
        <v>10</v>
      </c>
      <c r="D13" s="38" t="s">
        <v>11</v>
      </c>
      <c r="E13" s="38" t="s">
        <v>12</v>
      </c>
      <c r="F13" s="38" t="s">
        <v>14</v>
      </c>
      <c r="G13" s="38"/>
      <c r="H13" s="38" t="s">
        <v>13</v>
      </c>
      <c r="I13" s="53" t="s">
        <v>15</v>
      </c>
      <c r="J13" s="55" t="s">
        <v>42</v>
      </c>
      <c r="K13" s="51" t="s">
        <v>46</v>
      </c>
      <c r="L13" s="51" t="s">
        <v>43</v>
      </c>
      <c r="M13" s="52" t="s">
        <v>45</v>
      </c>
      <c r="N13" s="54"/>
      <c r="O13" s="50"/>
    </row>
    <row r="14" spans="1:21">
      <c r="A14" s="12">
        <v>1995</v>
      </c>
      <c r="B14" s="39">
        <v>33177</v>
      </c>
      <c r="C14" s="39">
        <v>7059</v>
      </c>
      <c r="D14" s="39"/>
      <c r="E14" s="39"/>
      <c r="F14" s="39"/>
      <c r="G14" s="39"/>
      <c r="H14" s="39">
        <f t="shared" ref="H14:H28" si="0">SUM(B14:E14)</f>
        <v>40236</v>
      </c>
      <c r="I14" s="43">
        <v>9.66429106798119E-2</v>
      </c>
      <c r="J14" s="56"/>
      <c r="K14" s="56"/>
      <c r="L14" s="56"/>
      <c r="M14" s="57"/>
    </row>
    <row r="15" spans="1:21">
      <c r="A15" s="14">
        <v>1996</v>
      </c>
      <c r="B15" s="40">
        <v>34896</v>
      </c>
      <c r="C15" s="40">
        <v>7027</v>
      </c>
      <c r="D15" s="40"/>
      <c r="E15" s="40"/>
      <c r="F15" s="40"/>
      <c r="G15" s="40"/>
      <c r="H15" s="40">
        <f t="shared" si="0"/>
        <v>41923</v>
      </c>
      <c r="I15" s="44">
        <v>0.102509164322469</v>
      </c>
      <c r="J15" s="58"/>
      <c r="K15" s="58"/>
      <c r="L15" s="58">
        <f t="shared" ref="L15:L36" si="1">I15-I14</f>
        <v>5.866253642657096E-3</v>
      </c>
      <c r="M15" s="58"/>
    </row>
    <row r="16" spans="1:21">
      <c r="A16" s="12">
        <v>1997</v>
      </c>
      <c r="B16" s="39">
        <v>33749.469023381382</v>
      </c>
      <c r="C16" s="39">
        <v>7372</v>
      </c>
      <c r="D16" s="39"/>
      <c r="E16" s="39"/>
      <c r="F16" s="39"/>
      <c r="G16" s="39"/>
      <c r="H16" s="39">
        <f t="shared" si="0"/>
        <v>41121.469023381382</v>
      </c>
      <c r="I16" s="43">
        <v>0.10091073363667399</v>
      </c>
      <c r="J16" s="59"/>
      <c r="K16" s="59"/>
      <c r="L16" s="59">
        <f t="shared" si="1"/>
        <v>-1.598430685795002E-3</v>
      </c>
      <c r="M16" s="59"/>
      <c r="P16" s="39"/>
      <c r="Q16" s="39"/>
      <c r="R16" s="39"/>
      <c r="S16" s="39"/>
      <c r="T16" s="39"/>
      <c r="U16" s="39"/>
    </row>
    <row r="17" spans="1:21">
      <c r="A17" s="14">
        <v>1998</v>
      </c>
      <c r="B17" s="40">
        <v>34091.381152758673</v>
      </c>
      <c r="C17" s="40">
        <v>7757</v>
      </c>
      <c r="D17" s="40"/>
      <c r="E17" s="40"/>
      <c r="F17" s="40"/>
      <c r="G17" s="40"/>
      <c r="H17" s="40">
        <f t="shared" si="0"/>
        <v>41848.381152758673</v>
      </c>
      <c r="I17" s="44">
        <v>9.8273102506988105E-2</v>
      </c>
      <c r="J17" s="58"/>
      <c r="K17" s="58"/>
      <c r="L17" s="58">
        <f t="shared" si="1"/>
        <v>-2.6376311296858884E-3</v>
      </c>
      <c r="M17" s="58"/>
      <c r="P17" s="40"/>
      <c r="Q17" s="40"/>
      <c r="R17" s="40"/>
      <c r="S17" s="40"/>
      <c r="T17" s="40"/>
      <c r="U17" s="40"/>
    </row>
    <row r="18" spans="1:21">
      <c r="A18" s="12">
        <v>1999</v>
      </c>
      <c r="B18" s="39">
        <v>36443.615753925449</v>
      </c>
      <c r="C18" s="39">
        <v>7039</v>
      </c>
      <c r="D18" s="39">
        <v>1816</v>
      </c>
      <c r="E18" s="39"/>
      <c r="F18" s="39"/>
      <c r="G18" s="39"/>
      <c r="H18" s="39">
        <f t="shared" si="0"/>
        <v>45298.615753925449</v>
      </c>
      <c r="I18" s="43">
        <v>9.9997474095015998E-2</v>
      </c>
      <c r="J18" s="59"/>
      <c r="K18" s="59"/>
      <c r="L18" s="59">
        <f t="shared" si="1"/>
        <v>1.7243715880278926E-3</v>
      </c>
      <c r="M18" s="59"/>
      <c r="P18" s="39"/>
      <c r="Q18" s="39"/>
      <c r="R18" s="39"/>
      <c r="S18" s="39"/>
      <c r="T18" s="39"/>
      <c r="U18" s="39"/>
    </row>
    <row r="19" spans="1:21">
      <c r="A19" s="14">
        <v>2000</v>
      </c>
      <c r="B19" s="40">
        <v>37826.309035038837</v>
      </c>
      <c r="C19" s="40">
        <v>7015</v>
      </c>
      <c r="D19" s="40">
        <v>3356</v>
      </c>
      <c r="E19" s="40"/>
      <c r="F19" s="40"/>
      <c r="G19" s="40"/>
      <c r="H19" s="40">
        <f t="shared" si="0"/>
        <v>48197.309035038837</v>
      </c>
      <c r="I19" s="44">
        <v>0.10316706298393</v>
      </c>
      <c r="J19" s="58">
        <v>467252</v>
      </c>
      <c r="K19" s="58"/>
      <c r="L19" s="58">
        <f t="shared" si="1"/>
        <v>3.1695888889139989E-3</v>
      </c>
      <c r="M19" s="58"/>
      <c r="P19" s="40"/>
      <c r="Q19" s="40"/>
      <c r="R19" s="40"/>
      <c r="S19" s="40"/>
      <c r="T19" s="40"/>
      <c r="U19" s="40"/>
    </row>
    <row r="20" spans="1:21">
      <c r="A20" s="12">
        <v>2001</v>
      </c>
      <c r="B20" s="39">
        <v>40689.986348506769</v>
      </c>
      <c r="C20" s="39">
        <v>8376</v>
      </c>
      <c r="D20" s="39">
        <v>4322</v>
      </c>
      <c r="E20" s="39"/>
      <c r="F20" s="39"/>
      <c r="G20" s="39"/>
      <c r="H20" s="39">
        <f t="shared" si="0"/>
        <v>53387.986348506769</v>
      </c>
      <c r="I20" s="43">
        <v>0.119658443736937</v>
      </c>
      <c r="J20" s="59">
        <v>446247</v>
      </c>
      <c r="K20" s="60">
        <f>J20/J$19-1</f>
        <v>-4.495432871341376E-2</v>
      </c>
      <c r="L20" s="59">
        <f t="shared" si="1"/>
        <v>1.6491380753007004E-2</v>
      </c>
      <c r="M20" s="60">
        <f t="shared" ref="M20" si="2">(H20/H$19)-1</f>
        <v>0.10769641329341373</v>
      </c>
      <c r="P20" s="39"/>
      <c r="Q20" s="39"/>
      <c r="R20" s="39"/>
      <c r="S20" s="39"/>
      <c r="T20" s="39"/>
      <c r="U20" s="39"/>
    </row>
    <row r="21" spans="1:21">
      <c r="A21" s="14">
        <v>2002</v>
      </c>
      <c r="B21" s="40">
        <v>42192.5</v>
      </c>
      <c r="C21" s="40">
        <v>7592</v>
      </c>
      <c r="D21" s="40">
        <v>5097</v>
      </c>
      <c r="E21" s="40"/>
      <c r="F21" s="40"/>
      <c r="G21" s="40"/>
      <c r="H21" s="40">
        <f t="shared" si="0"/>
        <v>54881.5</v>
      </c>
      <c r="I21" s="44">
        <v>0.12427079781309</v>
      </c>
      <c r="J21" s="58">
        <v>441705</v>
      </c>
      <c r="K21" s="61">
        <f>J21/J$19-1</f>
        <v>-5.4674993365464442E-2</v>
      </c>
      <c r="L21" s="58">
        <f t="shared" si="1"/>
        <v>4.6123540761529996E-3</v>
      </c>
      <c r="M21" s="61">
        <f t="shared" ref="M21" si="3">H21/H$19-1</f>
        <v>0.13868390370304362</v>
      </c>
      <c r="P21" s="40"/>
      <c r="Q21" s="40"/>
      <c r="R21" s="40"/>
      <c r="S21" s="40"/>
      <c r="T21" s="40"/>
      <c r="U21" s="40"/>
    </row>
    <row r="22" spans="1:21">
      <c r="A22" s="12">
        <v>2003</v>
      </c>
      <c r="B22" s="39">
        <v>43187.7</v>
      </c>
      <c r="C22" s="39">
        <v>7336</v>
      </c>
      <c r="D22" s="39">
        <v>6531</v>
      </c>
      <c r="E22" s="39"/>
      <c r="F22" s="39"/>
      <c r="G22" s="39"/>
      <c r="H22" s="39">
        <f t="shared" si="0"/>
        <v>57054.7</v>
      </c>
      <c r="I22" s="43">
        <v>0.12903438782884599</v>
      </c>
      <c r="J22" s="59">
        <v>442238</v>
      </c>
      <c r="K22" s="60">
        <f t="shared" ref="K22:K36" si="4">J22/J$19-1</f>
        <v>-5.3534281287185514E-2</v>
      </c>
      <c r="L22" s="59">
        <f t="shared" si="1"/>
        <v>4.7635900157559918E-3</v>
      </c>
      <c r="M22" s="60">
        <f t="shared" ref="M22" si="5">(H22/H$19)-1</f>
        <v>0.18377355794951011</v>
      </c>
      <c r="P22" s="39"/>
      <c r="Q22" s="39"/>
      <c r="R22" s="39"/>
      <c r="S22" s="39"/>
      <c r="T22" s="39"/>
      <c r="U22" s="39"/>
    </row>
    <row r="23" spans="1:21">
      <c r="A23" s="14">
        <v>2004</v>
      </c>
      <c r="B23" s="40">
        <v>41781.699999999997</v>
      </c>
      <c r="C23" s="40">
        <v>7739</v>
      </c>
      <c r="D23" s="40">
        <v>6597</v>
      </c>
      <c r="E23" s="40"/>
      <c r="F23" s="40"/>
      <c r="G23" s="40"/>
      <c r="H23" s="40">
        <f t="shared" si="0"/>
        <v>56117.7</v>
      </c>
      <c r="I23" s="44">
        <v>0.12674485119326701</v>
      </c>
      <c r="J23" s="58">
        <v>442838</v>
      </c>
      <c r="K23" s="61">
        <f t="shared" si="4"/>
        <v>-5.225017763433859E-2</v>
      </c>
      <c r="L23" s="58">
        <f t="shared" si="1"/>
        <v>-2.289536635578987E-3</v>
      </c>
      <c r="M23" s="61">
        <f t="shared" ref="M23" si="6">H23/H$19-1</f>
        <v>0.16433263855463665</v>
      </c>
      <c r="P23" s="40"/>
      <c r="Q23" s="40"/>
      <c r="R23" s="40"/>
      <c r="S23" s="40"/>
      <c r="T23" s="40"/>
      <c r="U23" s="40"/>
    </row>
    <row r="24" spans="1:21">
      <c r="A24" s="12">
        <v>2005</v>
      </c>
      <c r="B24" s="39">
        <v>40100.982000000004</v>
      </c>
      <c r="C24" s="39">
        <v>8673</v>
      </c>
      <c r="D24" s="39">
        <v>6462</v>
      </c>
      <c r="E24" s="39"/>
      <c r="F24" s="39"/>
      <c r="G24" s="39"/>
      <c r="H24" s="39">
        <f t="shared" si="0"/>
        <v>55235.982000000004</v>
      </c>
      <c r="I24" s="43">
        <v>0.122182254484379</v>
      </c>
      <c r="J24" s="59">
        <v>452079</v>
      </c>
      <c r="K24" s="60">
        <f t="shared" si="4"/>
        <v>-3.2472841207742298E-2</v>
      </c>
      <c r="L24" s="59">
        <f t="shared" si="1"/>
        <v>-4.5625967088880059E-3</v>
      </c>
      <c r="M24" s="60">
        <f t="shared" ref="M24" si="7">(H24/H$19)-1</f>
        <v>0.14603871265601454</v>
      </c>
      <c r="P24" s="39"/>
      <c r="Q24" s="39"/>
      <c r="R24" s="39"/>
      <c r="S24" s="39"/>
      <c r="T24" s="39"/>
      <c r="U24" s="39"/>
    </row>
    <row r="25" spans="1:21">
      <c r="A25" s="14">
        <v>2006</v>
      </c>
      <c r="B25" s="40">
        <v>39916.025000000001</v>
      </c>
      <c r="C25" s="40">
        <v>8937.2000000000007</v>
      </c>
      <c r="D25" s="40">
        <v>6272.8</v>
      </c>
      <c r="E25" s="40"/>
      <c r="F25" s="40"/>
      <c r="G25" s="40"/>
      <c r="H25" s="40">
        <f t="shared" si="0"/>
        <v>55126.025000000009</v>
      </c>
      <c r="I25" s="44">
        <v>0.112860450614403</v>
      </c>
      <c r="J25" s="58">
        <v>488444</v>
      </c>
      <c r="K25" s="61">
        <f t="shared" si="4"/>
        <v>4.5354541018550965E-2</v>
      </c>
      <c r="L25" s="58">
        <f t="shared" si="1"/>
        <v>-9.3218038699759975E-3</v>
      </c>
      <c r="M25" s="61">
        <f t="shared" ref="M25" si="8">H25/H$19-1</f>
        <v>0.14375731972762384</v>
      </c>
      <c r="P25" s="40"/>
      <c r="Q25" s="40"/>
      <c r="R25" s="40"/>
      <c r="S25" s="40"/>
      <c r="T25" s="40"/>
      <c r="U25" s="40"/>
    </row>
    <row r="26" spans="1:21">
      <c r="A26" s="12">
        <v>2007</v>
      </c>
      <c r="B26" s="39">
        <v>38954.593000000001</v>
      </c>
      <c r="C26" s="39">
        <v>8897.5</v>
      </c>
      <c r="D26" s="39">
        <v>6354.5</v>
      </c>
      <c r="E26" s="39"/>
      <c r="F26" s="39"/>
      <c r="G26" s="39"/>
      <c r="H26" s="39">
        <f t="shared" si="0"/>
        <v>54206.593000000001</v>
      </c>
      <c r="I26" s="43">
        <v>0.100710260978777</v>
      </c>
      <c r="J26" s="59">
        <v>538243</v>
      </c>
      <c r="K26" s="60">
        <f t="shared" si="4"/>
        <v>0.15193300403208543</v>
      </c>
      <c r="L26" s="59">
        <f t="shared" si="1"/>
        <v>-1.2150189635626002E-2</v>
      </c>
      <c r="M26" s="60">
        <f t="shared" ref="M26" si="9">(H26/H$19)-1</f>
        <v>0.12468090201036919</v>
      </c>
      <c r="P26" s="39"/>
      <c r="Q26" s="39"/>
      <c r="R26" s="39"/>
      <c r="S26" s="39"/>
      <c r="T26" s="39"/>
      <c r="U26" s="39"/>
    </row>
    <row r="27" spans="1:21">
      <c r="A27" s="14">
        <v>2008</v>
      </c>
      <c r="B27" s="40">
        <v>39247.5</v>
      </c>
      <c r="C27" s="40">
        <v>8841.7999999999993</v>
      </c>
      <c r="D27" s="40">
        <v>6260.6</v>
      </c>
      <c r="E27" s="40"/>
      <c r="F27" s="40"/>
      <c r="G27" s="40"/>
      <c r="H27" s="40">
        <f t="shared" si="0"/>
        <v>54349.9</v>
      </c>
      <c r="I27" s="44">
        <v>9.6848968033143995E-2</v>
      </c>
      <c r="J27" s="58">
        <v>561182</v>
      </c>
      <c r="K27" s="61">
        <f t="shared" si="4"/>
        <v>0.20102642685317562</v>
      </c>
      <c r="L27" s="58">
        <f t="shared" si="1"/>
        <v>-3.8612929456330047E-3</v>
      </c>
      <c r="M27" s="61">
        <f>H27/H$19-1</f>
        <v>0.12765424228328404</v>
      </c>
      <c r="P27" s="40"/>
      <c r="Q27" s="40"/>
      <c r="R27" s="40"/>
      <c r="S27" s="40"/>
      <c r="T27" s="40"/>
      <c r="U27" s="40"/>
    </row>
    <row r="28" spans="1:21">
      <c r="A28" s="12">
        <v>2009</v>
      </c>
      <c r="B28" s="39">
        <v>39822</v>
      </c>
      <c r="C28" s="39">
        <v>8201</v>
      </c>
      <c r="D28" s="39">
        <v>6278</v>
      </c>
      <c r="E28" s="39"/>
      <c r="F28" s="39"/>
      <c r="G28" s="39"/>
      <c r="H28" s="39">
        <f t="shared" si="0"/>
        <v>54301</v>
      </c>
      <c r="I28" s="43">
        <v>0.103627783490242</v>
      </c>
      <c r="J28" s="59">
        <v>524000</v>
      </c>
      <c r="K28" s="60">
        <f t="shared" si="4"/>
        <v>0.12145052348625573</v>
      </c>
      <c r="L28" s="59">
        <f t="shared" si="1"/>
        <v>6.7788154570980058E-3</v>
      </c>
      <c r="M28" s="60">
        <f t="shared" ref="M28" si="10">(H28/H$19)-1</f>
        <v>0.12663966281859951</v>
      </c>
      <c r="P28" s="39"/>
      <c r="Q28" s="39"/>
      <c r="R28" s="39"/>
      <c r="S28" s="39"/>
      <c r="T28" s="39"/>
      <c r="U28" s="39"/>
    </row>
    <row r="29" spans="1:21">
      <c r="A29" s="14">
        <v>2010</v>
      </c>
      <c r="B29" s="40">
        <v>39838</v>
      </c>
      <c r="C29" s="40">
        <v>8488</v>
      </c>
      <c r="D29" s="40">
        <v>6171</v>
      </c>
      <c r="E29" s="40"/>
      <c r="F29" s="40">
        <v>390</v>
      </c>
      <c r="G29" s="40"/>
      <c r="H29" s="40">
        <f t="shared" ref="H29:H36" si="11">SUM(B29:F29)</f>
        <v>54887</v>
      </c>
      <c r="I29" s="44">
        <v>0.10263653483992501</v>
      </c>
      <c r="J29" s="58">
        <v>530587</v>
      </c>
      <c r="K29" s="61">
        <f t="shared" si="4"/>
        <v>0.13554784142175946</v>
      </c>
      <c r="L29" s="58">
        <f t="shared" si="1"/>
        <v>-9.9124865031699483E-4</v>
      </c>
      <c r="M29" s="61">
        <f t="shared" ref="M29" si="12">H29/H$19-1</f>
        <v>0.13879801795776281</v>
      </c>
      <c r="P29" s="40"/>
      <c r="Q29" s="40"/>
      <c r="R29" s="40"/>
      <c r="S29" s="40"/>
      <c r="T29" s="40"/>
      <c r="U29" s="40"/>
    </row>
    <row r="30" spans="1:21">
      <c r="A30" s="12">
        <v>2011</v>
      </c>
      <c r="B30" s="39">
        <v>40036</v>
      </c>
      <c r="C30" s="39">
        <v>8422</v>
      </c>
      <c r="D30" s="39">
        <v>7247</v>
      </c>
      <c r="E30" s="39">
        <v>905</v>
      </c>
      <c r="F30" s="39">
        <v>653</v>
      </c>
      <c r="G30" s="39"/>
      <c r="H30" s="39">
        <f t="shared" si="11"/>
        <v>57263</v>
      </c>
      <c r="I30" s="43">
        <v>9.9874248060999996E-2</v>
      </c>
      <c r="J30" s="59">
        <v>573351</v>
      </c>
      <c r="K30" s="60">
        <f t="shared" si="4"/>
        <v>0.22707018910566457</v>
      </c>
      <c r="L30" s="59">
        <f t="shared" si="1"/>
        <v>-2.7622867789250105E-3</v>
      </c>
      <c r="M30" s="60">
        <f t="shared" ref="M30" si="13">(H30/H$19)-1</f>
        <v>0.18809537599641746</v>
      </c>
      <c r="P30" s="39"/>
      <c r="Q30" s="39"/>
      <c r="R30" s="39"/>
      <c r="S30" s="39"/>
      <c r="T30" s="39"/>
      <c r="U30" s="39"/>
    </row>
    <row r="31" spans="1:21">
      <c r="A31" s="14">
        <v>2012</v>
      </c>
      <c r="B31" s="40">
        <v>39305</v>
      </c>
      <c r="C31" s="40">
        <v>8443</v>
      </c>
      <c r="D31" s="40">
        <v>6973</v>
      </c>
      <c r="E31" s="40">
        <v>948</v>
      </c>
      <c r="F31" s="40">
        <v>528</v>
      </c>
      <c r="G31" s="40"/>
      <c r="H31" s="40">
        <f t="shared" si="11"/>
        <v>56197</v>
      </c>
      <c r="I31" s="44">
        <v>9.5402685794089004E-2</v>
      </c>
      <c r="J31" s="58">
        <v>600046</v>
      </c>
      <c r="K31" s="61">
        <f t="shared" si="4"/>
        <v>0.284202100793576</v>
      </c>
      <c r="L31" s="58">
        <f t="shared" si="1"/>
        <v>-4.4715622669109917E-3</v>
      </c>
      <c r="M31" s="61">
        <f t="shared" ref="M31" si="14">H31/H$19-1</f>
        <v>0.1659779586272232</v>
      </c>
      <c r="P31" s="40"/>
      <c r="Q31" s="40"/>
      <c r="R31" s="40"/>
      <c r="S31" s="40"/>
      <c r="T31" s="40"/>
      <c r="U31" s="40"/>
    </row>
    <row r="32" spans="1:21">
      <c r="A32" s="42">
        <v>2013</v>
      </c>
      <c r="B32" s="39">
        <v>39364</v>
      </c>
      <c r="C32" s="39">
        <v>8490</v>
      </c>
      <c r="D32" s="39">
        <v>7009</v>
      </c>
      <c r="E32" s="39">
        <v>978</v>
      </c>
      <c r="F32" s="39">
        <v>672</v>
      </c>
      <c r="G32" s="39"/>
      <c r="H32" s="39">
        <f t="shared" si="11"/>
        <v>56513</v>
      </c>
      <c r="I32" s="43">
        <v>9.0626553149999997E-2</v>
      </c>
      <c r="J32" s="59">
        <v>619708</v>
      </c>
      <c r="K32" s="60">
        <f t="shared" si="4"/>
        <v>0.32628217749736765</v>
      </c>
      <c r="L32" s="59">
        <f t="shared" si="1"/>
        <v>-4.7761326440890067E-3</v>
      </c>
      <c r="M32" s="60">
        <f t="shared" ref="M32" si="15">(H32/H$19)-1</f>
        <v>0.17253434126199374</v>
      </c>
      <c r="P32" s="39"/>
      <c r="Q32" s="39"/>
      <c r="R32" s="39"/>
      <c r="S32" s="39"/>
      <c r="T32" s="39"/>
      <c r="U32" s="39"/>
    </row>
    <row r="33" spans="1:13">
      <c r="A33" s="14">
        <v>2014</v>
      </c>
      <c r="B33" s="40">
        <v>39758</v>
      </c>
      <c r="C33" s="40">
        <v>8501</v>
      </c>
      <c r="D33" s="40">
        <v>6638</v>
      </c>
      <c r="E33" s="40">
        <v>990</v>
      </c>
      <c r="F33" s="40">
        <v>877</v>
      </c>
      <c r="G33" s="40"/>
      <c r="H33" s="40">
        <f t="shared" si="11"/>
        <v>56764</v>
      </c>
      <c r="I33" s="44">
        <v>8.8033721920000002E-2</v>
      </c>
      <c r="J33" s="58">
        <v>643617</v>
      </c>
      <c r="K33" s="61">
        <f t="shared" si="4"/>
        <v>0.37745156789056011</v>
      </c>
      <c r="L33" s="58">
        <f t="shared" si="1"/>
        <v>-2.592831229999995E-3</v>
      </c>
      <c r="M33" s="61">
        <f t="shared" ref="M33" si="16">H33/H$19-1</f>
        <v>0.17774210088644748</v>
      </c>
    </row>
    <row r="34" spans="1:13">
      <c r="A34" s="42">
        <v>2015</v>
      </c>
      <c r="B34" s="39">
        <v>39594</v>
      </c>
      <c r="C34" s="39">
        <v>8805</v>
      </c>
      <c r="D34" s="39">
        <v>6593</v>
      </c>
      <c r="E34" s="39">
        <v>1023</v>
      </c>
      <c r="F34" s="39">
        <v>764</v>
      </c>
      <c r="G34" s="39"/>
      <c r="H34" s="39">
        <f t="shared" si="11"/>
        <v>56779</v>
      </c>
      <c r="I34" s="43">
        <v>8.43E-2</v>
      </c>
      <c r="J34" s="59">
        <v>673525</v>
      </c>
      <c r="K34" s="60">
        <f t="shared" si="4"/>
        <v>0.44145985463946658</v>
      </c>
      <c r="L34" s="59">
        <f t="shared" si="1"/>
        <v>-3.7337219200000021E-3</v>
      </c>
      <c r="M34" s="60">
        <f t="shared" ref="M34" si="17">(H34/H$19)-1</f>
        <v>0.17805332158113596</v>
      </c>
    </row>
    <row r="35" spans="1:13">
      <c r="A35" s="14">
        <v>2016</v>
      </c>
      <c r="B35" s="40">
        <v>40091</v>
      </c>
      <c r="C35" s="40">
        <v>8952</v>
      </c>
      <c r="D35" s="40">
        <v>6569</v>
      </c>
      <c r="E35" s="40">
        <v>1074</v>
      </c>
      <c r="F35" s="40">
        <v>1068</v>
      </c>
      <c r="G35" s="40"/>
      <c r="H35" s="40">
        <f t="shared" si="11"/>
        <v>57754</v>
      </c>
      <c r="I35" s="44">
        <v>8.1799999999999998E-2</v>
      </c>
      <c r="J35" s="58">
        <v>705712</v>
      </c>
      <c r="K35" s="61">
        <f t="shared" si="4"/>
        <v>0.51034559509643618</v>
      </c>
      <c r="L35" s="58">
        <f t="shared" si="1"/>
        <v>-2.5000000000000022E-3</v>
      </c>
      <c r="M35" s="61">
        <f>H35/H$19-1</f>
        <v>0.19828266673588701</v>
      </c>
    </row>
    <row r="36" spans="1:13">
      <c r="A36" s="42">
        <v>2017</v>
      </c>
      <c r="B36" s="39">
        <v>41022</v>
      </c>
      <c r="C36" s="39">
        <v>8948</v>
      </c>
      <c r="D36" s="39">
        <v>6944</v>
      </c>
      <c r="E36" s="39">
        <v>1121</v>
      </c>
      <c r="F36" s="39">
        <v>900</v>
      </c>
      <c r="G36" s="39"/>
      <c r="H36" s="39">
        <f t="shared" si="11"/>
        <v>58935</v>
      </c>
      <c r="I36" s="43">
        <v>8.0199999999999994E-2</v>
      </c>
      <c r="J36" s="59">
        <v>734695</v>
      </c>
      <c r="K36" s="60">
        <f t="shared" si="4"/>
        <v>0.57237422204720367</v>
      </c>
      <c r="L36" s="59">
        <f t="shared" si="1"/>
        <v>-1.6000000000000042E-3</v>
      </c>
      <c r="M36" s="60">
        <f t="shared" ref="M36" si="18">(H36/H$19)-1</f>
        <v>0.22278610943102639</v>
      </c>
    </row>
    <row r="37" spans="1:13">
      <c r="A37" s="14">
        <v>2018</v>
      </c>
      <c r="B37" s="40">
        <v>40900</v>
      </c>
      <c r="C37" s="40">
        <v>9000</v>
      </c>
      <c r="D37" s="40">
        <v>6900</v>
      </c>
      <c r="E37" s="40">
        <v>1200</v>
      </c>
      <c r="F37" s="40">
        <v>1500</v>
      </c>
      <c r="G37" s="40"/>
      <c r="H37" s="40">
        <v>59500</v>
      </c>
      <c r="I37" s="44">
        <v>7.6999999999999999E-2</v>
      </c>
      <c r="J37" s="58">
        <v>776300</v>
      </c>
      <c r="K37" s="61">
        <f>J37/J$19-1</f>
        <v>0.6614161095083595</v>
      </c>
      <c r="L37" s="66">
        <f>I37-I36</f>
        <v>-3.1999999999999945E-3</v>
      </c>
      <c r="M37" s="61">
        <f t="shared" ref="M37" si="19">H37/H$19-1</f>
        <v>0.23450875559762574</v>
      </c>
    </row>
    <row r="38" spans="1:13">
      <c r="A38" s="42">
        <v>2019</v>
      </c>
    </row>
    <row r="39" spans="1:13">
      <c r="A39" s="14">
        <v>2020</v>
      </c>
    </row>
    <row r="40" spans="1:13" ht="16.5">
      <c r="A40" s="42">
        <v>2021</v>
      </c>
      <c r="J40" s="64"/>
      <c r="K40" s="65"/>
    </row>
    <row r="42" spans="1:13" ht="72" customHeight="1">
      <c r="A42" s="86" t="s">
        <v>48</v>
      </c>
      <c r="B42" s="86"/>
      <c r="C42" s="86"/>
      <c r="D42" s="86"/>
      <c r="E42" s="86"/>
      <c r="F42" s="86"/>
      <c r="G42" s="86"/>
      <c r="H42" s="86"/>
      <c r="I42" s="86"/>
      <c r="J42" s="86"/>
      <c r="K42" s="86"/>
      <c r="L42" s="86"/>
      <c r="M42" s="86"/>
    </row>
  </sheetData>
  <mergeCells count="4">
    <mergeCell ref="A6:B6"/>
    <mergeCell ref="A7:S7"/>
    <mergeCell ref="J12:M12"/>
    <mergeCell ref="A42:M42"/>
  </mergeCells>
  <hyperlinks>
    <hyperlink ref="J13" r:id="rId1" xr:uid="{00000000-0004-0000-0000-000000000000}"/>
  </hyperlink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theme="3"/>
  </sheetPr>
  <dimension ref="A1:Y40"/>
  <sheetViews>
    <sheetView showGridLines="0" zoomScale="90" zoomScaleNormal="90" workbookViewId="0">
      <selection activeCell="K28" sqref="K28"/>
    </sheetView>
  </sheetViews>
  <sheetFormatPr baseColWidth="10" defaultColWidth="11.42578125" defaultRowHeight="12.75"/>
  <cols>
    <col min="1" max="1" width="18" style="9" bestFit="1" customWidth="1"/>
    <col min="2" max="2" width="12.28515625" style="9" customWidth="1"/>
    <col min="3" max="3" width="16.7109375" style="9" customWidth="1"/>
    <col min="4" max="4" width="17.7109375" style="9" customWidth="1"/>
    <col min="5" max="5" width="16.7109375" style="9" customWidth="1"/>
    <col min="6" max="6" width="17.7109375" style="9" customWidth="1"/>
    <col min="7" max="8" width="16.7109375" style="9" customWidth="1"/>
    <col min="9" max="9" width="18" style="9" customWidth="1"/>
    <col min="10" max="11" width="16.140625" style="9" customWidth="1"/>
    <col min="12" max="12" width="16.5703125" style="9" customWidth="1"/>
    <col min="13" max="13" width="16.140625" style="9" customWidth="1"/>
    <col min="14" max="14" width="11.42578125" style="9"/>
    <col min="15" max="15" width="20.5703125" style="9" customWidth="1"/>
    <col min="16" max="16384" width="11.42578125" style="9"/>
  </cols>
  <sheetData>
    <row r="1" spans="1:25" ht="15.95" customHeight="1">
      <c r="A1" s="15" t="s">
        <v>1</v>
      </c>
      <c r="B1" s="90" t="s">
        <v>17</v>
      </c>
      <c r="C1" s="90"/>
      <c r="D1" s="90"/>
      <c r="E1" s="90"/>
      <c r="F1" s="90"/>
      <c r="G1" s="90"/>
      <c r="H1" s="90"/>
    </row>
    <row r="2" spans="1:25" ht="15.95" customHeight="1">
      <c r="A2" s="15" t="s">
        <v>19</v>
      </c>
      <c r="B2" s="89" t="s">
        <v>32</v>
      </c>
      <c r="C2" s="89"/>
      <c r="D2" s="89"/>
      <c r="E2" s="89"/>
      <c r="F2" s="89"/>
      <c r="G2" s="89"/>
      <c r="H2" s="89"/>
    </row>
    <row r="3" spans="1:25" ht="15.95" customHeight="1">
      <c r="A3" s="15" t="s">
        <v>2</v>
      </c>
      <c r="B3" s="92"/>
      <c r="C3" s="92"/>
      <c r="D3" s="92"/>
      <c r="E3" s="92"/>
      <c r="F3" s="92"/>
      <c r="G3" s="92"/>
      <c r="H3" s="92"/>
    </row>
    <row r="4" spans="1:25">
      <c r="A4" s="15" t="s">
        <v>0</v>
      </c>
      <c r="B4" s="90" t="s">
        <v>57</v>
      </c>
      <c r="C4" s="90"/>
      <c r="D4" s="90"/>
      <c r="E4" s="90"/>
      <c r="F4" s="90"/>
      <c r="G4" s="90"/>
      <c r="H4" s="90"/>
      <c r="Y4" s="9" t="str">
        <f>"Quelle: "&amp;B4</f>
        <v>Quelle: Statistisches Bundesamt (Destatis), 2026, Genesis-Online</v>
      </c>
    </row>
    <row r="5" spans="1:25">
      <c r="A5" s="15" t="s">
        <v>20</v>
      </c>
      <c r="B5" s="90" t="s">
        <v>56</v>
      </c>
      <c r="C5" s="90"/>
      <c r="D5" s="90"/>
      <c r="E5" s="90"/>
      <c r="F5" s="90"/>
      <c r="G5" s="90"/>
      <c r="H5" s="90"/>
      <c r="Y5" s="9" t="str">
        <f>"Source: "&amp;Daten!B5</f>
        <v>Source: Federal Statistical Office of Germany (Destatis), 2026, Genesis-Online</v>
      </c>
    </row>
    <row r="6" spans="1:25">
      <c r="A6" s="15" t="s">
        <v>3</v>
      </c>
      <c r="B6" s="90" t="s">
        <v>55</v>
      </c>
      <c r="C6" s="90"/>
      <c r="D6" s="90"/>
      <c r="E6" s="90"/>
      <c r="F6" s="90"/>
      <c r="G6" s="90"/>
      <c r="H6" s="90"/>
    </row>
    <row r="7" spans="1:25">
      <c r="A7" s="15" t="s">
        <v>21</v>
      </c>
      <c r="B7" s="89" t="s">
        <v>58</v>
      </c>
      <c r="C7" s="89"/>
      <c r="D7" s="89"/>
      <c r="E7" s="89"/>
      <c r="F7" s="89"/>
      <c r="G7" s="89"/>
      <c r="H7" s="89"/>
    </row>
    <row r="8" spans="1:25">
      <c r="A8" s="15" t="s">
        <v>8</v>
      </c>
      <c r="B8" s="91" t="s">
        <v>16</v>
      </c>
      <c r="C8" s="91"/>
      <c r="D8" s="91"/>
      <c r="E8" s="91"/>
      <c r="F8" s="91"/>
      <c r="G8" s="91"/>
      <c r="H8" s="91"/>
    </row>
    <row r="9" spans="1:25">
      <c r="A9" s="16" t="s">
        <v>22</v>
      </c>
      <c r="B9" s="90" t="s">
        <v>25</v>
      </c>
      <c r="C9" s="90"/>
      <c r="D9" s="90"/>
      <c r="E9" s="90"/>
      <c r="F9" s="90"/>
      <c r="G9" s="90"/>
      <c r="H9" s="90"/>
    </row>
    <row r="10" spans="1:25">
      <c r="A10" s="45" t="s">
        <v>9</v>
      </c>
      <c r="B10" s="88" t="s">
        <v>18</v>
      </c>
      <c r="C10" s="88"/>
      <c r="D10" s="88"/>
      <c r="E10" s="88"/>
      <c r="F10" s="88"/>
      <c r="G10" s="88"/>
      <c r="H10" s="88"/>
    </row>
    <row r="11" spans="1:25">
      <c r="A11" s="16" t="s">
        <v>23</v>
      </c>
      <c r="B11" s="88" t="s">
        <v>24</v>
      </c>
      <c r="C11" s="88"/>
      <c r="D11" s="88"/>
      <c r="E11" s="88"/>
      <c r="F11" s="88"/>
      <c r="G11" s="88"/>
      <c r="H11" s="88"/>
    </row>
    <row r="12" spans="1:25">
      <c r="A12" s="10"/>
      <c r="B12" s="46"/>
      <c r="C12" s="46"/>
      <c r="D12" s="46"/>
      <c r="E12" s="46"/>
      <c r="F12" s="46"/>
      <c r="G12" s="46"/>
      <c r="H12" s="46"/>
    </row>
    <row r="13" spans="1:25" ht="15" customHeight="1">
      <c r="A13" s="10"/>
      <c r="O13" s="11"/>
      <c r="P13" s="11"/>
      <c r="Q13" s="11"/>
      <c r="R13" s="11"/>
      <c r="S13" s="11"/>
      <c r="T13" s="11"/>
      <c r="U13" s="11"/>
    </row>
    <row r="14" spans="1:25" ht="36.75" customHeight="1">
      <c r="A14" s="10"/>
      <c r="B14" s="87" t="s">
        <v>47</v>
      </c>
      <c r="C14" s="48" t="s">
        <v>31</v>
      </c>
      <c r="D14" s="48" t="s">
        <v>26</v>
      </c>
      <c r="E14" s="48" t="s">
        <v>27</v>
      </c>
      <c r="F14" s="48" t="s">
        <v>28</v>
      </c>
      <c r="G14" s="48" t="s">
        <v>52</v>
      </c>
      <c r="H14" s="48" t="s">
        <v>51</v>
      </c>
    </row>
    <row r="15" spans="1:25" ht="54" customHeight="1">
      <c r="A15" s="8"/>
      <c r="B15" s="87"/>
      <c r="C15" s="38" t="s">
        <v>34</v>
      </c>
      <c r="D15" s="38" t="s">
        <v>10</v>
      </c>
      <c r="E15" s="38" t="s">
        <v>11</v>
      </c>
      <c r="F15" s="38" t="s">
        <v>12</v>
      </c>
      <c r="G15" s="38" t="s">
        <v>49</v>
      </c>
      <c r="H15" s="38" t="s">
        <v>50</v>
      </c>
      <c r="V15" s="11"/>
      <c r="W15" s="11"/>
      <c r="X15" s="11"/>
      <c r="Y15" s="11"/>
    </row>
    <row r="16" spans="1:25" ht="18" customHeight="1">
      <c r="A16" s="8"/>
      <c r="B16" s="12">
        <v>2005</v>
      </c>
      <c r="C16" s="39">
        <v>40047</v>
      </c>
      <c r="D16" s="39">
        <v>8680</v>
      </c>
      <c r="E16" s="39">
        <v>6412</v>
      </c>
      <c r="F16" s="39"/>
      <c r="G16" s="39"/>
      <c r="H16" s="97"/>
      <c r="V16" s="11"/>
      <c r="W16" s="11"/>
      <c r="X16" s="11"/>
      <c r="Y16" s="11"/>
    </row>
    <row r="17" spans="1:25" ht="18" customHeight="1">
      <c r="A17" s="8"/>
      <c r="B17" s="14">
        <v>2006</v>
      </c>
      <c r="C17" s="40">
        <v>40436</v>
      </c>
      <c r="D17" s="40">
        <v>8940</v>
      </c>
      <c r="E17" s="40">
        <v>6336</v>
      </c>
      <c r="F17" s="40"/>
      <c r="G17" s="40"/>
      <c r="H17" s="98"/>
      <c r="V17" s="11"/>
      <c r="W17" s="11"/>
      <c r="X17" s="11"/>
      <c r="Y17" s="11"/>
    </row>
    <row r="18" spans="1:25" ht="18" customHeight="1">
      <c r="A18" s="8"/>
      <c r="B18" s="12">
        <v>2007</v>
      </c>
      <c r="C18" s="39">
        <v>38877</v>
      </c>
      <c r="D18" s="39">
        <v>8910</v>
      </c>
      <c r="E18" s="39">
        <v>6398</v>
      </c>
      <c r="F18" s="39"/>
      <c r="G18" s="39"/>
      <c r="H18" s="97"/>
      <c r="V18" s="11"/>
      <c r="W18" s="11"/>
      <c r="X18" s="11"/>
      <c r="Y18" s="11"/>
    </row>
    <row r="19" spans="1:25" ht="18" customHeight="1">
      <c r="A19" s="8"/>
      <c r="B19" s="14">
        <v>2008</v>
      </c>
      <c r="C19" s="40">
        <v>39416</v>
      </c>
      <c r="D19" s="40">
        <v>8842</v>
      </c>
      <c r="E19" s="40">
        <v>6262</v>
      </c>
      <c r="F19" s="40"/>
      <c r="G19" s="40">
        <v>1110</v>
      </c>
      <c r="H19" s="98"/>
      <c r="V19" s="11"/>
      <c r="W19" s="11"/>
      <c r="X19" s="11"/>
      <c r="Y19" s="11"/>
    </row>
    <row r="20" spans="1:25" ht="18" customHeight="1">
      <c r="A20" s="8"/>
      <c r="B20" s="12">
        <v>2009</v>
      </c>
      <c r="C20" s="39">
        <v>39693</v>
      </c>
      <c r="D20" s="39">
        <v>8201</v>
      </c>
      <c r="E20" s="39">
        <v>6251</v>
      </c>
      <c r="F20" s="39"/>
      <c r="G20" s="39">
        <v>549</v>
      </c>
      <c r="H20" s="97"/>
      <c r="V20" s="11"/>
      <c r="W20" s="11"/>
      <c r="X20" s="11"/>
      <c r="Y20" s="11"/>
    </row>
    <row r="21" spans="1:25" ht="18" customHeight="1">
      <c r="A21" s="8"/>
      <c r="B21" s="14">
        <v>2010</v>
      </c>
      <c r="C21" s="40">
        <v>39601</v>
      </c>
      <c r="D21" s="40">
        <v>8488</v>
      </c>
      <c r="E21" s="40">
        <v>6168</v>
      </c>
      <c r="F21" s="40"/>
      <c r="G21" s="40">
        <v>625</v>
      </c>
      <c r="H21" s="98"/>
      <c r="V21" s="11"/>
      <c r="W21" s="11"/>
      <c r="X21" s="11"/>
      <c r="Y21" s="11"/>
    </row>
    <row r="22" spans="1:25" ht="18" customHeight="1">
      <c r="A22" s="8"/>
      <c r="B22" s="12">
        <v>2011</v>
      </c>
      <c r="C22" s="39">
        <v>40278</v>
      </c>
      <c r="D22" s="39">
        <v>8422</v>
      </c>
      <c r="E22" s="39">
        <v>7278</v>
      </c>
      <c r="F22" s="39">
        <v>959</v>
      </c>
      <c r="G22" s="39">
        <v>452</v>
      </c>
      <c r="H22" s="97"/>
      <c r="V22" s="11"/>
      <c r="W22" s="11"/>
      <c r="X22" s="11"/>
      <c r="Y22" s="11"/>
    </row>
    <row r="23" spans="1:25" ht="18" customHeight="1">
      <c r="A23" s="8"/>
      <c r="B23" s="14">
        <v>2012</v>
      </c>
      <c r="C23" s="40">
        <v>39350</v>
      </c>
      <c r="D23" s="40">
        <v>8443</v>
      </c>
      <c r="E23" s="40">
        <v>6970</v>
      </c>
      <c r="F23" s="40">
        <v>954</v>
      </c>
      <c r="G23" s="40">
        <v>653</v>
      </c>
      <c r="H23" s="98"/>
      <c r="V23" s="11"/>
      <c r="W23" s="11"/>
      <c r="X23" s="11"/>
      <c r="Y23" s="11"/>
    </row>
    <row r="24" spans="1:25" ht="18" customHeight="1">
      <c r="A24" s="8"/>
      <c r="B24" s="12">
        <v>2013</v>
      </c>
      <c r="C24" s="39">
        <v>39260</v>
      </c>
      <c r="D24" s="39">
        <v>8490</v>
      </c>
      <c r="E24" s="39">
        <v>6986</v>
      </c>
      <c r="F24" s="39">
        <v>955</v>
      </c>
      <c r="G24" s="39">
        <v>877</v>
      </c>
      <c r="H24" s="97"/>
      <c r="V24" s="11"/>
      <c r="W24" s="11"/>
      <c r="X24" s="11"/>
      <c r="Y24" s="11"/>
    </row>
    <row r="25" spans="1:25" ht="18" customHeight="1">
      <c r="A25" s="8"/>
      <c r="B25" s="14">
        <v>2014</v>
      </c>
      <c r="C25" s="40">
        <v>39829</v>
      </c>
      <c r="D25" s="40">
        <v>8501</v>
      </c>
      <c r="E25" s="40">
        <v>6741</v>
      </c>
      <c r="F25" s="40">
        <v>988</v>
      </c>
      <c r="G25" s="40">
        <v>756</v>
      </c>
      <c r="H25" s="98"/>
      <c r="V25" s="11"/>
      <c r="W25" s="11"/>
      <c r="X25" s="11"/>
      <c r="Y25" s="11"/>
    </row>
    <row r="26" spans="1:25" ht="18" customHeight="1">
      <c r="A26" s="13"/>
      <c r="B26" s="12">
        <v>2015</v>
      </c>
      <c r="C26" s="39">
        <v>39605</v>
      </c>
      <c r="D26" s="39">
        <v>8805</v>
      </c>
      <c r="E26" s="39">
        <v>6560</v>
      </c>
      <c r="F26" s="39">
        <v>1027</v>
      </c>
      <c r="G26" s="39">
        <v>1062</v>
      </c>
      <c r="H26" s="97"/>
      <c r="I26" s="62"/>
    </row>
    <row r="27" spans="1:25" ht="18" customHeight="1">
      <c r="B27" s="14">
        <v>2016</v>
      </c>
      <c r="C27" s="40">
        <v>40135</v>
      </c>
      <c r="D27" s="40">
        <v>8952</v>
      </c>
      <c r="E27" s="40">
        <v>6507</v>
      </c>
      <c r="F27" s="40">
        <v>1075</v>
      </c>
      <c r="G27" s="40">
        <v>896</v>
      </c>
      <c r="H27" s="98"/>
      <c r="I27" s="62"/>
    </row>
    <row r="28" spans="1:25" ht="18" customHeight="1">
      <c r="B28" s="42">
        <v>2017</v>
      </c>
      <c r="C28" s="39">
        <v>40998</v>
      </c>
      <c r="D28" s="39">
        <v>8948</v>
      </c>
      <c r="E28" s="39">
        <v>7003</v>
      </c>
      <c r="F28" s="39">
        <v>1117</v>
      </c>
      <c r="G28" s="39">
        <v>1505</v>
      </c>
      <c r="H28" s="97"/>
      <c r="I28" s="62"/>
    </row>
    <row r="29" spans="1:25" ht="18" customHeight="1">
      <c r="B29" s="14">
        <v>2018</v>
      </c>
      <c r="C29" s="40">
        <v>40834</v>
      </c>
      <c r="D29" s="40">
        <v>9047</v>
      </c>
      <c r="E29" s="40">
        <v>6848</v>
      </c>
      <c r="F29" s="40">
        <v>1203</v>
      </c>
      <c r="G29" s="40">
        <v>2752</v>
      </c>
      <c r="H29" s="98"/>
      <c r="I29" s="62"/>
    </row>
    <row r="30" spans="1:25" ht="18" customHeight="1">
      <c r="B30" s="42">
        <v>2019</v>
      </c>
      <c r="C30" s="39">
        <v>40837</v>
      </c>
      <c r="D30" s="39">
        <v>9372</v>
      </c>
      <c r="E30" s="39">
        <v>6719</v>
      </c>
      <c r="F30" s="39">
        <v>1167</v>
      </c>
      <c r="G30" s="39">
        <v>3084</v>
      </c>
      <c r="H30" s="97"/>
      <c r="I30" s="62"/>
    </row>
    <row r="31" spans="1:25" ht="18" customHeight="1">
      <c r="B31" s="77">
        <v>2020</v>
      </c>
      <c r="C31" s="40">
        <v>37702</v>
      </c>
      <c r="D31" s="40">
        <v>9526</v>
      </c>
      <c r="E31" s="40">
        <v>6474</v>
      </c>
      <c r="F31" s="40">
        <v>349</v>
      </c>
      <c r="G31" s="40">
        <v>3278</v>
      </c>
      <c r="H31" s="98"/>
      <c r="I31" s="62"/>
    </row>
    <row r="32" spans="1:25" ht="18" customHeight="1">
      <c r="B32" s="78">
        <v>2021</v>
      </c>
      <c r="C32" s="79">
        <v>37191</v>
      </c>
      <c r="D32" s="79">
        <v>9546</v>
      </c>
      <c r="E32" s="79">
        <v>6805</v>
      </c>
      <c r="F32" s="79">
        <v>539</v>
      </c>
      <c r="G32" s="79">
        <v>6322</v>
      </c>
      <c r="H32" s="99">
        <v>7649</v>
      </c>
      <c r="I32" s="62"/>
    </row>
    <row r="33" spans="1:9" ht="18" customHeight="1">
      <c r="B33" s="77">
        <v>2022</v>
      </c>
      <c r="C33" s="40">
        <v>33341</v>
      </c>
      <c r="D33" s="40">
        <v>9499</v>
      </c>
      <c r="E33" s="40">
        <v>6755</v>
      </c>
      <c r="F33" s="40">
        <v>1168</v>
      </c>
      <c r="G33" s="40">
        <v>6967</v>
      </c>
      <c r="H33" s="98">
        <v>8635</v>
      </c>
      <c r="I33" s="62"/>
    </row>
    <row r="34" spans="1:9" ht="18" customHeight="1">
      <c r="B34" s="42" t="s">
        <v>53</v>
      </c>
      <c r="C34" s="39">
        <v>36796</v>
      </c>
      <c r="D34" s="39">
        <v>9514</v>
      </c>
      <c r="E34" s="39">
        <v>6621</v>
      </c>
      <c r="F34" s="39">
        <v>1510</v>
      </c>
      <c r="G34" s="39">
        <v>6577</v>
      </c>
      <c r="H34" s="97">
        <v>8484</v>
      </c>
      <c r="I34" s="62"/>
    </row>
    <row r="35" spans="1:9" ht="18" customHeight="1">
      <c r="A35" s="49"/>
      <c r="B35" s="77" t="s">
        <v>54</v>
      </c>
      <c r="C35" s="40">
        <v>36579</v>
      </c>
      <c r="D35" s="40">
        <v>9667</v>
      </c>
      <c r="E35" s="40">
        <v>5806</v>
      </c>
      <c r="F35" s="40">
        <v>1877</v>
      </c>
      <c r="G35" s="40">
        <v>5497</v>
      </c>
      <c r="H35" s="98">
        <v>13285</v>
      </c>
    </row>
    <row r="36" spans="1:9" ht="18" customHeight="1">
      <c r="B36" s="42">
        <v>2025</v>
      </c>
      <c r="C36" s="39" t="e">
        <f>NA()</f>
        <v>#N/A</v>
      </c>
      <c r="D36" s="39" t="e">
        <f>NA()</f>
        <v>#N/A</v>
      </c>
      <c r="E36" s="39" t="e">
        <f>NA()</f>
        <v>#N/A</v>
      </c>
      <c r="F36" s="39" t="e">
        <f>NA()</f>
        <v>#N/A</v>
      </c>
      <c r="G36" s="39" t="e">
        <f>NA()</f>
        <v>#N/A</v>
      </c>
      <c r="H36" s="97" t="e">
        <f>NA()</f>
        <v>#N/A</v>
      </c>
    </row>
    <row r="37" spans="1:9" ht="18" customHeight="1"/>
    <row r="38" spans="1:9" ht="18" customHeight="1"/>
    <row r="39" spans="1:9" ht="18" customHeight="1"/>
    <row r="40" spans="1:9" ht="18" customHeight="1"/>
  </sheetData>
  <sheetProtection selectLockedCells="1"/>
  <mergeCells count="12">
    <mergeCell ref="B1:H1"/>
    <mergeCell ref="B8:H8"/>
    <mergeCell ref="B10:H10"/>
    <mergeCell ref="B6:H6"/>
    <mergeCell ref="B4:H4"/>
    <mergeCell ref="B3:H3"/>
    <mergeCell ref="B14:B15"/>
    <mergeCell ref="B11:H11"/>
    <mergeCell ref="B2:H2"/>
    <mergeCell ref="B5:H5"/>
    <mergeCell ref="B7:H7"/>
    <mergeCell ref="B9:H9"/>
  </mergeCells>
  <phoneticPr fontId="20" type="noConversion"/>
  <conditionalFormatting sqref="O13:U13 V15:Y25">
    <cfRule type="cellIs" dxfId="0" priority="2" operator="greaterThan">
      <formula>0</formula>
    </cfRule>
  </conditionalFormatting>
  <pageMargins left="0.78740157480314965" right="0.78740157480314965" top="0.98425196850393704" bottom="0.98425196850393704" header="0.51181102362204722" footer="0.51181102362204722"/>
  <pageSetup paperSize="9" scale="65"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pageSetUpPr fitToPage="1"/>
  </sheetPr>
  <dimension ref="A1:Y35"/>
  <sheetViews>
    <sheetView showGridLines="0" tabSelected="1" zoomScale="120" zoomScaleNormal="120" workbookViewId="0">
      <selection activeCell="R28" sqref="R28"/>
    </sheetView>
  </sheetViews>
  <sheetFormatPr baseColWidth="10" defaultRowHeight="12.75"/>
  <cols>
    <col min="1" max="1" width="3.28515625" style="41" customWidth="1"/>
    <col min="2" max="2" width="5.7109375" style="1" customWidth="1"/>
    <col min="3" max="3" width="4.28515625" style="1" customWidth="1"/>
    <col min="4" max="4" width="1.7109375" style="1" customWidth="1"/>
    <col min="5" max="5" width="14" style="1" customWidth="1"/>
    <col min="6" max="6" width="1.7109375" style="1" customWidth="1"/>
    <col min="7" max="7" width="14" style="1" customWidth="1"/>
    <col min="8" max="8" width="1.7109375" style="1" customWidth="1"/>
    <col min="9" max="9" width="14" style="1" customWidth="1"/>
    <col min="10" max="10" width="1.7109375" style="1" customWidth="1"/>
    <col min="11" max="11" width="14" style="1" customWidth="1"/>
    <col min="12" max="12" width="1.7109375" style="1" customWidth="1"/>
    <col min="13" max="13" width="14.28515625" style="1" customWidth="1"/>
    <col min="14" max="14" width="13.42578125" style="1" customWidth="1"/>
    <col min="15" max="15" width="3" style="1" customWidth="1"/>
    <col min="16" max="16" width="15.140625" style="1" customWidth="1"/>
    <col min="17" max="17" width="2.5703125" customWidth="1"/>
    <col min="18" max="20" width="11.7109375" customWidth="1"/>
    <col min="21" max="21" width="4" customWidth="1"/>
    <col min="22" max="23" width="11.7109375" customWidth="1"/>
    <col min="24" max="24" width="19.140625" customWidth="1"/>
    <col min="25" max="25" width="2.5703125" customWidth="1"/>
  </cols>
  <sheetData>
    <row r="1" spans="1:25" ht="20.25" customHeight="1">
      <c r="A1" s="68"/>
      <c r="B1" s="69"/>
      <c r="C1" s="69"/>
      <c r="D1" s="69"/>
      <c r="E1" s="69"/>
      <c r="F1" s="69"/>
      <c r="G1" s="69"/>
      <c r="H1" s="69"/>
      <c r="I1" s="69"/>
      <c r="J1" s="69"/>
      <c r="K1" s="69"/>
      <c r="L1" s="69"/>
      <c r="M1" s="69"/>
      <c r="N1" s="69"/>
      <c r="O1" s="70"/>
    </row>
    <row r="2" spans="1:25" ht="20.25" customHeight="1">
      <c r="A2" s="71"/>
      <c r="B2" s="2"/>
      <c r="C2" s="2"/>
      <c r="D2" s="2"/>
      <c r="E2" s="2"/>
      <c r="F2" s="2"/>
      <c r="G2" s="2"/>
      <c r="H2" s="2"/>
      <c r="I2" s="2"/>
      <c r="J2" s="2"/>
      <c r="K2" s="2"/>
      <c r="L2" s="2"/>
      <c r="M2" s="2"/>
      <c r="O2" s="72"/>
      <c r="Q2" s="93" t="s">
        <v>7</v>
      </c>
      <c r="R2" s="94"/>
      <c r="S2" s="94"/>
      <c r="T2" s="94"/>
      <c r="U2" s="94"/>
      <c r="V2" s="94"/>
      <c r="W2" s="94"/>
      <c r="X2" s="94"/>
      <c r="Y2" s="95"/>
    </row>
    <row r="3" spans="1:25" ht="18.75" customHeight="1">
      <c r="A3" s="71"/>
      <c r="B3" s="6"/>
      <c r="C3" s="6"/>
      <c r="D3" s="6"/>
      <c r="E3" s="6"/>
      <c r="F3" s="6"/>
      <c r="G3" s="6"/>
      <c r="H3" s="6"/>
      <c r="I3" s="6"/>
      <c r="J3" s="6"/>
      <c r="K3" s="6"/>
      <c r="L3" s="6"/>
      <c r="M3" s="6"/>
      <c r="O3" s="72"/>
      <c r="Q3" s="22"/>
      <c r="R3" s="23"/>
      <c r="S3" s="24"/>
      <c r="T3" s="23"/>
      <c r="U3" s="23"/>
      <c r="V3" s="24"/>
      <c r="W3" s="23"/>
      <c r="X3" s="23"/>
      <c r="Y3" s="25"/>
    </row>
    <row r="4" spans="1:25" ht="15.95" customHeight="1">
      <c r="A4" s="71"/>
      <c r="B4" s="5"/>
      <c r="C4" s="5"/>
      <c r="D4" s="5"/>
      <c r="E4" s="5"/>
      <c r="F4" s="5"/>
      <c r="G4" s="5"/>
      <c r="H4" s="5"/>
      <c r="I4" s="5"/>
      <c r="J4" s="5"/>
      <c r="K4" s="5"/>
      <c r="L4" s="5"/>
      <c r="O4" s="72"/>
      <c r="Q4" s="22"/>
      <c r="R4" s="23"/>
      <c r="S4" s="23"/>
      <c r="T4" s="23"/>
      <c r="U4" s="23"/>
      <c r="V4" s="23"/>
      <c r="W4" s="23"/>
      <c r="X4" s="23"/>
      <c r="Y4" s="25"/>
    </row>
    <row r="5" spans="1:25" ht="7.5" customHeight="1">
      <c r="A5" s="71"/>
      <c r="B5" s="5"/>
      <c r="C5" s="5"/>
      <c r="D5" s="5"/>
      <c r="E5" s="5"/>
      <c r="F5" s="5"/>
      <c r="G5" s="5"/>
      <c r="H5" s="5"/>
      <c r="I5" s="5"/>
      <c r="J5" s="5"/>
      <c r="K5" s="5"/>
      <c r="L5" s="5"/>
      <c r="M5" s="5"/>
      <c r="O5" s="72"/>
      <c r="Q5" s="26"/>
      <c r="R5" s="27"/>
      <c r="S5" s="27"/>
      <c r="T5" s="27"/>
      <c r="U5" s="27"/>
      <c r="V5" s="27"/>
      <c r="W5" s="27"/>
      <c r="X5" s="27"/>
      <c r="Y5" s="28"/>
    </row>
    <row r="6" spans="1:25" ht="16.5" customHeight="1">
      <c r="A6" s="71"/>
      <c r="C6" s="4"/>
      <c r="O6" s="72"/>
      <c r="Q6" s="26"/>
      <c r="R6" s="27"/>
      <c r="S6" s="27"/>
      <c r="T6" s="27"/>
      <c r="U6" s="27"/>
      <c r="V6" s="27"/>
      <c r="W6" s="27"/>
      <c r="X6" s="27"/>
      <c r="Y6" s="28"/>
    </row>
    <row r="7" spans="1:25" ht="16.5" customHeight="1">
      <c r="A7" s="71"/>
      <c r="C7" s="4"/>
      <c r="O7" s="72"/>
      <c r="Q7" s="26"/>
      <c r="R7" s="27"/>
      <c r="S7" s="27"/>
      <c r="T7" s="27"/>
      <c r="U7" s="27"/>
      <c r="V7" s="27"/>
      <c r="W7" s="27"/>
      <c r="X7" s="27"/>
      <c r="Y7" s="28"/>
    </row>
    <row r="8" spans="1:25" ht="16.5" customHeight="1">
      <c r="A8" s="71"/>
      <c r="C8" s="4"/>
      <c r="O8" s="72"/>
      <c r="Q8" s="26"/>
      <c r="R8" s="27"/>
      <c r="S8" s="27"/>
      <c r="T8" s="27"/>
      <c r="U8" s="27"/>
      <c r="V8" s="27"/>
      <c r="W8" s="27"/>
      <c r="X8" s="27"/>
      <c r="Y8" s="28"/>
    </row>
    <row r="9" spans="1:25" ht="9.75" customHeight="1">
      <c r="A9" s="71"/>
      <c r="C9" s="4"/>
      <c r="O9" s="72"/>
      <c r="Q9" s="26"/>
      <c r="R9" s="27"/>
      <c r="S9" s="27"/>
      <c r="T9" s="27"/>
      <c r="U9" s="27"/>
      <c r="V9" s="27"/>
      <c r="W9" s="27"/>
      <c r="X9" s="27"/>
      <c r="Y9" s="28"/>
    </row>
    <row r="10" spans="1:25" ht="16.5" customHeight="1">
      <c r="A10" s="71"/>
      <c r="C10" s="4"/>
      <c r="O10" s="72"/>
      <c r="Q10" s="26"/>
      <c r="R10" s="27"/>
      <c r="S10" s="27"/>
      <c r="T10" s="27"/>
      <c r="U10" s="27"/>
      <c r="V10" s="27"/>
      <c r="W10" s="27"/>
      <c r="X10" s="27"/>
      <c r="Y10" s="28"/>
    </row>
    <row r="11" spans="1:25" ht="16.5" customHeight="1">
      <c r="A11" s="71"/>
      <c r="C11" s="4"/>
      <c r="O11" s="72"/>
      <c r="Q11" s="26"/>
      <c r="R11" s="29" t="s">
        <v>4</v>
      </c>
      <c r="S11" s="27"/>
      <c r="T11" s="27"/>
      <c r="U11" s="27"/>
      <c r="V11" s="27"/>
      <c r="W11" s="27"/>
      <c r="X11" s="27"/>
      <c r="Y11" s="28"/>
    </row>
    <row r="12" spans="1:25" ht="16.5" customHeight="1">
      <c r="A12" s="71"/>
      <c r="C12" s="4"/>
      <c r="O12" s="72"/>
      <c r="Q12" s="26"/>
      <c r="R12" s="27"/>
      <c r="S12" s="27"/>
      <c r="T12" s="27"/>
      <c r="U12" s="27"/>
      <c r="V12" s="27"/>
      <c r="W12" s="27"/>
      <c r="X12" s="27"/>
      <c r="Y12" s="28"/>
    </row>
    <row r="13" spans="1:25" ht="17.25" customHeight="1">
      <c r="A13" s="71"/>
      <c r="C13" s="4"/>
      <c r="O13" s="72"/>
      <c r="Q13" s="26"/>
      <c r="R13" s="29" t="s">
        <v>5</v>
      </c>
      <c r="S13" s="27"/>
      <c r="T13" s="27"/>
      <c r="U13" s="27"/>
      <c r="V13" s="27"/>
      <c r="W13" s="27"/>
      <c r="X13" s="27"/>
      <c r="Y13" s="28"/>
    </row>
    <row r="14" spans="1:25" ht="16.5" customHeight="1">
      <c r="A14" s="71"/>
      <c r="B14" s="17"/>
      <c r="C14" s="18"/>
      <c r="D14" s="17"/>
      <c r="E14" s="17"/>
      <c r="F14" s="17"/>
      <c r="G14" s="17"/>
      <c r="H14" s="17"/>
      <c r="I14" s="17"/>
      <c r="J14" s="17"/>
      <c r="K14" s="17"/>
      <c r="L14" s="17"/>
      <c r="M14" s="17"/>
      <c r="N14" s="17"/>
      <c r="O14" s="73"/>
      <c r="P14" s="17"/>
      <c r="Q14" s="26"/>
      <c r="R14" s="27"/>
      <c r="S14" s="27"/>
      <c r="T14" s="27"/>
      <c r="U14" s="27"/>
      <c r="V14" s="27"/>
      <c r="W14" s="27"/>
      <c r="X14" s="27"/>
      <c r="Y14" s="28"/>
    </row>
    <row r="15" spans="1:25" ht="16.5" customHeight="1">
      <c r="A15" s="71"/>
      <c r="B15" s="17"/>
      <c r="C15" s="18"/>
      <c r="D15" s="17"/>
      <c r="E15" s="17"/>
      <c r="F15" s="17"/>
      <c r="G15" s="17"/>
      <c r="H15" s="17"/>
      <c r="I15" s="17"/>
      <c r="J15" s="17"/>
      <c r="K15" s="17"/>
      <c r="L15" s="17"/>
      <c r="M15" s="17"/>
      <c r="N15" s="17"/>
      <c r="O15" s="73"/>
      <c r="P15" s="17"/>
      <c r="Q15" s="26"/>
      <c r="R15" s="27"/>
      <c r="S15" s="29" t="s">
        <v>6</v>
      </c>
      <c r="T15" s="27"/>
      <c r="U15" s="27"/>
      <c r="V15" s="29" t="s">
        <v>6</v>
      </c>
      <c r="W15" s="27"/>
      <c r="X15" s="27"/>
      <c r="Y15" s="28"/>
    </row>
    <row r="16" spans="1:25" ht="16.5" customHeight="1">
      <c r="A16" s="71"/>
      <c r="B16" s="17"/>
      <c r="C16" s="18"/>
      <c r="D16" s="17"/>
      <c r="E16" s="17"/>
      <c r="F16" s="17"/>
      <c r="G16" s="17"/>
      <c r="H16" s="17"/>
      <c r="I16" s="17"/>
      <c r="J16" s="17"/>
      <c r="K16" s="17"/>
      <c r="L16" s="17"/>
      <c r="M16" s="17"/>
      <c r="N16" s="17"/>
      <c r="O16" s="73"/>
      <c r="P16" s="17"/>
      <c r="Q16" s="26"/>
      <c r="R16" s="27"/>
      <c r="S16" s="27"/>
      <c r="T16" s="27"/>
      <c r="U16" s="27"/>
      <c r="V16" s="27"/>
      <c r="W16" s="27"/>
      <c r="X16" s="27"/>
      <c r="Y16" s="28"/>
    </row>
    <row r="17" spans="1:25" ht="16.5" customHeight="1">
      <c r="A17" s="71"/>
      <c r="B17" s="17"/>
      <c r="C17" s="18"/>
      <c r="D17" s="17"/>
      <c r="E17" s="17"/>
      <c r="F17" s="17"/>
      <c r="G17" s="17"/>
      <c r="H17" s="17"/>
      <c r="I17" s="17"/>
      <c r="J17" s="17"/>
      <c r="K17" s="17"/>
      <c r="L17" s="17"/>
      <c r="M17" s="17"/>
      <c r="N17" s="17"/>
      <c r="O17" s="73"/>
      <c r="P17" s="17"/>
      <c r="Q17" s="26"/>
      <c r="R17" s="27"/>
      <c r="S17" s="27"/>
      <c r="T17" s="27"/>
      <c r="U17" s="27"/>
      <c r="V17" s="27"/>
      <c r="W17" s="27"/>
      <c r="X17" s="27"/>
      <c r="Y17" s="28"/>
    </row>
    <row r="18" spans="1:25" ht="22.5" customHeight="1">
      <c r="A18" s="71"/>
      <c r="B18" s="17"/>
      <c r="C18" s="18"/>
      <c r="D18" s="17"/>
      <c r="E18" s="17"/>
      <c r="F18" s="17"/>
      <c r="G18" s="17"/>
      <c r="H18" s="17"/>
      <c r="I18" s="17"/>
      <c r="J18" s="17"/>
      <c r="K18" s="17"/>
      <c r="L18" s="17"/>
      <c r="M18" s="17"/>
      <c r="N18" s="17"/>
      <c r="O18" s="73"/>
      <c r="P18" s="17"/>
      <c r="Q18" s="26"/>
      <c r="R18" s="27"/>
      <c r="S18" s="27"/>
      <c r="T18" s="27"/>
      <c r="U18" s="27"/>
      <c r="V18" s="27"/>
      <c r="W18" s="27"/>
      <c r="X18" s="27"/>
      <c r="Y18" s="28"/>
    </row>
    <row r="19" spans="1:25" ht="62.25" customHeight="1">
      <c r="A19" s="71"/>
      <c r="B19" s="19"/>
      <c r="C19" s="20"/>
      <c r="D19" s="19"/>
      <c r="E19" s="19"/>
      <c r="F19" s="19"/>
      <c r="G19" s="19"/>
      <c r="H19" s="19"/>
      <c r="I19" s="19"/>
      <c r="J19" s="19"/>
      <c r="K19" s="19"/>
      <c r="L19" s="19"/>
      <c r="M19" s="19"/>
      <c r="N19" s="19"/>
      <c r="O19" s="73"/>
      <c r="P19" s="17"/>
      <c r="Q19" s="30"/>
      <c r="R19" s="31"/>
      <c r="S19" s="31"/>
      <c r="T19" s="31"/>
      <c r="U19" s="31"/>
      <c r="V19" s="31"/>
      <c r="W19" s="31"/>
      <c r="X19" s="31"/>
      <c r="Y19" s="32"/>
    </row>
    <row r="20" spans="1:25" ht="9" customHeight="1">
      <c r="A20" s="71"/>
      <c r="B20" s="19"/>
      <c r="C20" s="20"/>
      <c r="D20" s="19"/>
      <c r="E20" s="96"/>
      <c r="F20" s="19"/>
      <c r="G20" s="96"/>
      <c r="H20" s="19"/>
      <c r="I20" s="96"/>
      <c r="J20" s="19"/>
      <c r="K20" s="96"/>
      <c r="L20" s="19"/>
      <c r="M20" s="96"/>
      <c r="N20" s="19"/>
      <c r="O20" s="73"/>
      <c r="P20" s="17"/>
    </row>
    <row r="21" spans="1:25" ht="11.25" customHeight="1">
      <c r="A21" s="71"/>
      <c r="B21" s="19"/>
      <c r="C21" s="20"/>
      <c r="D21" s="19"/>
      <c r="E21" s="96"/>
      <c r="F21" s="19"/>
      <c r="G21" s="96"/>
      <c r="H21" s="19"/>
      <c r="I21" s="96"/>
      <c r="J21" s="19"/>
      <c r="K21" s="96"/>
      <c r="L21" s="19"/>
      <c r="M21" s="96"/>
      <c r="N21" s="19"/>
      <c r="O21" s="73"/>
      <c r="P21" s="17"/>
    </row>
    <row r="22" spans="1:25" ht="3.75" customHeight="1">
      <c r="A22" s="71"/>
      <c r="B22" s="19"/>
      <c r="C22" s="20"/>
      <c r="D22" s="19"/>
      <c r="E22" s="67"/>
      <c r="F22" s="19"/>
      <c r="G22" s="67"/>
      <c r="H22" s="19"/>
      <c r="I22" s="67"/>
      <c r="J22" s="19"/>
      <c r="K22" s="67"/>
      <c r="L22" s="19"/>
      <c r="M22" s="67"/>
      <c r="N22" s="19"/>
      <c r="O22" s="73"/>
      <c r="P22" s="17"/>
    </row>
    <row r="23" spans="1:25" ht="9" customHeight="1">
      <c r="A23" s="71"/>
      <c r="B23" s="19"/>
      <c r="C23" s="20"/>
      <c r="D23" s="19"/>
      <c r="E23" s="96"/>
      <c r="F23" s="19"/>
      <c r="G23" s="96"/>
      <c r="H23" s="19"/>
      <c r="I23" s="96"/>
      <c r="J23" s="19"/>
      <c r="K23" s="96"/>
      <c r="L23" s="19"/>
      <c r="M23" s="96"/>
      <c r="N23" s="19"/>
      <c r="O23" s="73"/>
      <c r="P23" s="17"/>
    </row>
    <row r="24" spans="1:25" ht="9" customHeight="1">
      <c r="A24" s="71"/>
      <c r="B24" s="19"/>
      <c r="C24" s="20"/>
      <c r="D24" s="19"/>
      <c r="E24" s="96"/>
      <c r="F24" s="19"/>
      <c r="G24" s="96"/>
      <c r="H24" s="19"/>
      <c r="I24" s="96"/>
      <c r="J24" s="19"/>
      <c r="K24" s="96"/>
      <c r="L24" s="19"/>
      <c r="M24" s="96"/>
      <c r="N24" s="19"/>
      <c r="O24" s="73"/>
      <c r="P24" s="17"/>
    </row>
    <row r="25" spans="1:25" ht="16.5" customHeight="1">
      <c r="A25" s="71"/>
      <c r="B25" s="17"/>
      <c r="C25" s="18"/>
      <c r="D25" s="21"/>
      <c r="E25" s="21"/>
      <c r="F25" s="21"/>
      <c r="G25" s="21"/>
      <c r="H25" s="21"/>
      <c r="I25" s="21"/>
      <c r="J25" s="21"/>
      <c r="K25" s="21"/>
      <c r="L25" s="21"/>
      <c r="M25" s="17"/>
      <c r="N25" s="17"/>
      <c r="O25" s="73"/>
      <c r="P25" s="17"/>
    </row>
    <row r="26" spans="1:25" ht="10.5" customHeight="1">
      <c r="A26" s="74"/>
      <c r="B26" s="75"/>
      <c r="C26" s="75"/>
      <c r="D26" s="75"/>
      <c r="E26" s="75"/>
      <c r="F26" s="75"/>
      <c r="G26" s="75"/>
      <c r="H26" s="75"/>
      <c r="I26" s="75"/>
      <c r="J26" s="75"/>
      <c r="K26" s="75"/>
      <c r="L26" s="75"/>
      <c r="M26" s="75"/>
      <c r="N26" s="75"/>
      <c r="O26" s="76"/>
      <c r="P26" s="17"/>
    </row>
    <row r="27" spans="1:25" ht="6.75" customHeight="1">
      <c r="B27" s="17"/>
      <c r="C27" s="17"/>
      <c r="D27" s="17"/>
      <c r="E27" s="17"/>
      <c r="F27" s="17"/>
      <c r="G27" s="17"/>
      <c r="H27" s="17"/>
      <c r="I27" s="17"/>
      <c r="J27" s="17"/>
      <c r="K27" s="17"/>
      <c r="L27" s="17"/>
      <c r="M27" s="17"/>
      <c r="N27" s="17"/>
      <c r="O27" s="17"/>
      <c r="P27" s="17"/>
    </row>
    <row r="28" spans="1:25" ht="6" customHeight="1">
      <c r="B28" s="33"/>
      <c r="C28" s="33"/>
      <c r="D28" s="33"/>
      <c r="E28" s="34"/>
      <c r="F28" s="34"/>
      <c r="G28" s="34"/>
      <c r="H28" s="34"/>
      <c r="I28" s="34"/>
      <c r="J28" s="34"/>
      <c r="K28" s="34"/>
      <c r="L28" s="34"/>
      <c r="M28" s="34"/>
      <c r="N28" s="34"/>
      <c r="O28" s="34"/>
      <c r="P28" s="34"/>
    </row>
    <row r="29" spans="1:25" ht="4.5" customHeight="1">
      <c r="B29" s="33"/>
      <c r="C29" s="33"/>
      <c r="D29" s="33"/>
      <c r="E29" s="34"/>
      <c r="F29" s="34"/>
      <c r="G29" s="34"/>
      <c r="H29" s="34"/>
      <c r="I29" s="34"/>
      <c r="J29" s="34"/>
      <c r="K29" s="34"/>
      <c r="L29" s="34"/>
      <c r="M29" s="34"/>
      <c r="N29" s="34"/>
      <c r="O29" s="34"/>
      <c r="P29" s="34"/>
    </row>
    <row r="30" spans="1:25" ht="6" customHeight="1">
      <c r="B30" s="33"/>
      <c r="C30" s="33"/>
      <c r="D30" s="33"/>
      <c r="E30" s="34"/>
      <c r="F30" s="34"/>
      <c r="G30" s="34"/>
      <c r="H30" s="34"/>
      <c r="I30" s="34"/>
      <c r="J30" s="34"/>
      <c r="K30" s="34"/>
      <c r="L30" s="34"/>
      <c r="M30" s="34"/>
      <c r="N30" s="34"/>
      <c r="O30" s="34"/>
      <c r="P30" s="34"/>
    </row>
    <row r="31" spans="1:25" ht="6.75" customHeight="1">
      <c r="B31" s="17"/>
      <c r="C31" s="17"/>
      <c r="D31" s="17"/>
      <c r="E31" s="17"/>
      <c r="F31" s="17"/>
      <c r="G31" s="17"/>
      <c r="H31" s="17"/>
      <c r="I31" s="17"/>
      <c r="J31" s="17"/>
      <c r="K31" s="17"/>
      <c r="L31" s="17"/>
      <c r="M31" s="17"/>
      <c r="N31" s="17"/>
      <c r="O31" s="17"/>
      <c r="P31" s="17"/>
    </row>
    <row r="32" spans="1:25" ht="4.5" customHeight="1">
      <c r="B32" s="17"/>
      <c r="C32" s="17"/>
      <c r="D32" s="17"/>
      <c r="E32" s="17"/>
      <c r="F32" s="17"/>
      <c r="G32" s="17"/>
      <c r="H32" s="35"/>
      <c r="I32" s="35"/>
      <c r="J32" s="35"/>
      <c r="K32" s="35"/>
      <c r="L32" s="35"/>
      <c r="M32" s="17"/>
      <c r="N32" s="17"/>
      <c r="O32" s="17"/>
      <c r="P32" s="17"/>
    </row>
    <row r="33" spans="2:16" ht="18" customHeight="1">
      <c r="B33" s="36"/>
      <c r="C33" s="36"/>
      <c r="D33" s="36"/>
      <c r="E33" s="36"/>
      <c r="F33" s="36"/>
      <c r="G33" s="35"/>
      <c r="H33" s="35"/>
      <c r="I33" s="35"/>
      <c r="J33" s="35"/>
      <c r="K33" s="35"/>
      <c r="L33" s="35"/>
      <c r="M33" s="17"/>
      <c r="N33" s="17"/>
      <c r="O33" s="17"/>
      <c r="P33" s="17"/>
    </row>
    <row r="34" spans="2:16">
      <c r="B34" s="36"/>
      <c r="C34" s="36"/>
      <c r="D34" s="36"/>
      <c r="E34" s="36"/>
      <c r="F34" s="36"/>
      <c r="G34" s="35"/>
      <c r="H34" s="35"/>
      <c r="I34" s="35"/>
      <c r="J34" s="35"/>
      <c r="K34" s="35"/>
      <c r="L34" s="35"/>
      <c r="M34" s="17"/>
      <c r="N34" s="17"/>
      <c r="O34" s="17"/>
      <c r="P34" s="17"/>
    </row>
    <row r="35" spans="2:16">
      <c r="B35" s="7"/>
      <c r="C35" s="7"/>
      <c r="D35" s="7"/>
      <c r="E35" s="7"/>
      <c r="F35" s="7"/>
      <c r="G35" s="3"/>
      <c r="H35" s="3"/>
      <c r="I35" s="3"/>
      <c r="J35" s="3"/>
      <c r="K35" s="3"/>
      <c r="L35" s="3"/>
    </row>
  </sheetData>
  <sheetProtection selectLockedCells="1"/>
  <mergeCells count="11">
    <mergeCell ref="E23:E24"/>
    <mergeCell ref="G23:G24"/>
    <mergeCell ref="I23:I24"/>
    <mergeCell ref="K23:K24"/>
    <mergeCell ref="M23:M24"/>
    <mergeCell ref="Q2:Y2"/>
    <mergeCell ref="E20:E21"/>
    <mergeCell ref="G20:G21"/>
    <mergeCell ref="I20:I21"/>
    <mergeCell ref="K20:K21"/>
    <mergeCell ref="M20:M21"/>
  </mergeCells>
  <printOptions horizontalCentered="1"/>
  <pageMargins left="0" right="0" top="0.78740157480314965" bottom="0.78740157480314965" header="0.31496062992125984" footer="0.31496062992125984"/>
  <pageSetup paperSize="9"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990F9-667F-4F13-9567-EEB2138F8E86}">
  <sheetPr>
    <tabColor theme="8"/>
    <pageSetUpPr fitToPage="1"/>
  </sheetPr>
  <dimension ref="A1:Y35"/>
  <sheetViews>
    <sheetView showGridLines="0" zoomScale="120" zoomScaleNormal="120" workbookViewId="0">
      <selection activeCell="G30" sqref="G30"/>
    </sheetView>
  </sheetViews>
  <sheetFormatPr baseColWidth="10" defaultRowHeight="12.75"/>
  <cols>
    <col min="1" max="1" width="3.28515625" style="41" customWidth="1"/>
    <col min="2" max="2" width="5.7109375" style="1" customWidth="1"/>
    <col min="3" max="3" width="4.28515625" style="1" customWidth="1"/>
    <col min="4" max="4" width="1.7109375" style="1" customWidth="1"/>
    <col min="5" max="5" width="14" style="1" customWidth="1"/>
    <col min="6" max="6" width="1.7109375" style="1" customWidth="1"/>
    <col min="7" max="7" width="14" style="1" customWidth="1"/>
    <col min="8" max="8" width="1.7109375" style="1" customWidth="1"/>
    <col min="9" max="9" width="14" style="1" customWidth="1"/>
    <col min="10" max="10" width="1.7109375" style="1" customWidth="1"/>
    <col min="11" max="11" width="14" style="1" customWidth="1"/>
    <col min="12" max="12" width="1.7109375" style="1" customWidth="1"/>
    <col min="13" max="13" width="14.28515625" style="1" customWidth="1"/>
    <col min="14" max="14" width="13.42578125" style="1" customWidth="1"/>
    <col min="15" max="15" width="3" style="1" customWidth="1"/>
    <col min="16" max="16" width="15.140625" style="1" customWidth="1"/>
    <col min="17" max="17" width="2.5703125" customWidth="1"/>
    <col min="18" max="20" width="11.7109375" customWidth="1"/>
    <col min="21" max="21" width="4" customWidth="1"/>
    <col min="22" max="23" width="11.7109375" customWidth="1"/>
    <col min="24" max="24" width="19.140625" customWidth="1"/>
    <col min="25" max="25" width="2.5703125" customWidth="1"/>
  </cols>
  <sheetData>
    <row r="1" spans="1:25" ht="20.25" customHeight="1">
      <c r="A1" s="68"/>
      <c r="B1" s="69"/>
      <c r="C1" s="69"/>
      <c r="D1" s="69"/>
      <c r="E1" s="69"/>
      <c r="F1" s="69"/>
      <c r="G1" s="69"/>
      <c r="H1" s="69"/>
      <c r="I1" s="69"/>
      <c r="J1" s="69"/>
      <c r="K1" s="69"/>
      <c r="L1" s="69"/>
      <c r="M1" s="69"/>
      <c r="N1" s="69"/>
      <c r="O1" s="70"/>
    </row>
    <row r="2" spans="1:25" ht="20.25" customHeight="1">
      <c r="A2" s="71"/>
      <c r="B2" s="2"/>
      <c r="C2" s="2"/>
      <c r="D2" s="2"/>
      <c r="E2" s="2"/>
      <c r="F2" s="2"/>
      <c r="G2" s="2"/>
      <c r="H2" s="2"/>
      <c r="I2" s="2"/>
      <c r="J2" s="2"/>
      <c r="K2" s="2"/>
      <c r="L2" s="2"/>
      <c r="M2" s="2"/>
      <c r="O2" s="72"/>
      <c r="Q2" s="93" t="s">
        <v>7</v>
      </c>
      <c r="R2" s="94"/>
      <c r="S2" s="94"/>
      <c r="T2" s="94"/>
      <c r="U2" s="94"/>
      <c r="V2" s="94"/>
      <c r="W2" s="94"/>
      <c r="X2" s="94"/>
      <c r="Y2" s="95"/>
    </row>
    <row r="3" spans="1:25" ht="18.75" customHeight="1">
      <c r="A3" s="71"/>
      <c r="B3" s="6"/>
      <c r="C3" s="6"/>
      <c r="D3" s="6"/>
      <c r="E3" s="6"/>
      <c r="F3" s="6"/>
      <c r="G3" s="6"/>
      <c r="H3" s="6"/>
      <c r="I3" s="6"/>
      <c r="J3" s="6"/>
      <c r="K3" s="6"/>
      <c r="L3" s="6"/>
      <c r="M3" s="6"/>
      <c r="O3" s="72"/>
      <c r="Q3" s="22"/>
      <c r="R3" s="23"/>
      <c r="S3" s="24"/>
      <c r="T3" s="23"/>
      <c r="U3" s="23"/>
      <c r="V3" s="24"/>
      <c r="W3" s="23"/>
      <c r="X3" s="23"/>
      <c r="Y3" s="25"/>
    </row>
    <row r="4" spans="1:25" ht="15.95" customHeight="1">
      <c r="A4" s="71"/>
      <c r="B4" s="5"/>
      <c r="C4" s="5"/>
      <c r="D4" s="5"/>
      <c r="E4" s="5"/>
      <c r="F4" s="5"/>
      <c r="G4" s="5"/>
      <c r="H4" s="5"/>
      <c r="I4" s="5"/>
      <c r="J4" s="5"/>
      <c r="K4" s="5"/>
      <c r="L4" s="5"/>
      <c r="O4" s="72"/>
      <c r="Q4" s="22"/>
      <c r="R4" s="23"/>
      <c r="S4" s="23"/>
      <c r="T4" s="23"/>
      <c r="U4" s="23"/>
      <c r="V4" s="23"/>
      <c r="W4" s="23"/>
      <c r="X4" s="23"/>
      <c r="Y4" s="25"/>
    </row>
    <row r="5" spans="1:25" ht="7.5" customHeight="1">
      <c r="A5" s="71"/>
      <c r="B5" s="5"/>
      <c r="C5" s="5"/>
      <c r="D5" s="5"/>
      <c r="E5" s="5"/>
      <c r="F5" s="5"/>
      <c r="G5" s="5"/>
      <c r="H5" s="5"/>
      <c r="I5" s="5"/>
      <c r="J5" s="5"/>
      <c r="K5" s="5"/>
      <c r="L5" s="5"/>
      <c r="M5" s="5"/>
      <c r="O5" s="72"/>
      <c r="Q5" s="26"/>
      <c r="R5" s="27"/>
      <c r="S5" s="27"/>
      <c r="T5" s="27"/>
      <c r="U5" s="27"/>
      <c r="V5" s="27"/>
      <c r="W5" s="27"/>
      <c r="X5" s="27"/>
      <c r="Y5" s="28"/>
    </row>
    <row r="6" spans="1:25" ht="16.5" customHeight="1">
      <c r="A6" s="71"/>
      <c r="C6" s="4"/>
      <c r="O6" s="72"/>
      <c r="Q6" s="26"/>
      <c r="R6" s="27"/>
      <c r="S6" s="27"/>
      <c r="T6" s="27"/>
      <c r="U6" s="27"/>
      <c r="V6" s="27"/>
      <c r="W6" s="27"/>
      <c r="X6" s="27"/>
      <c r="Y6" s="28"/>
    </row>
    <row r="7" spans="1:25" ht="16.5" customHeight="1">
      <c r="A7" s="71"/>
      <c r="C7" s="4"/>
      <c r="O7" s="72"/>
      <c r="Q7" s="26"/>
      <c r="R7" s="27"/>
      <c r="S7" s="27"/>
      <c r="T7" s="27"/>
      <c r="U7" s="27"/>
      <c r="V7" s="27"/>
      <c r="W7" s="27"/>
      <c r="X7" s="27"/>
      <c r="Y7" s="28"/>
    </row>
    <row r="8" spans="1:25" ht="16.5" customHeight="1">
      <c r="A8" s="71"/>
      <c r="C8" s="4"/>
      <c r="O8" s="72"/>
      <c r="Q8" s="26"/>
      <c r="R8" s="27"/>
      <c r="S8" s="27"/>
      <c r="T8" s="27"/>
      <c r="U8" s="27"/>
      <c r="V8" s="27"/>
      <c r="W8" s="27"/>
      <c r="X8" s="27"/>
      <c r="Y8" s="28"/>
    </row>
    <row r="9" spans="1:25" ht="9.75" customHeight="1">
      <c r="A9" s="71"/>
      <c r="C9" s="4"/>
      <c r="O9" s="72"/>
      <c r="Q9" s="26"/>
      <c r="R9" s="27"/>
      <c r="S9" s="27"/>
      <c r="T9" s="27"/>
      <c r="U9" s="27"/>
      <c r="V9" s="27"/>
      <c r="W9" s="27"/>
      <c r="X9" s="27"/>
      <c r="Y9" s="28"/>
    </row>
    <row r="10" spans="1:25" ht="16.5" customHeight="1">
      <c r="A10" s="71"/>
      <c r="C10" s="4"/>
      <c r="O10" s="72"/>
      <c r="Q10" s="26"/>
      <c r="R10" s="27"/>
      <c r="S10" s="27"/>
      <c r="T10" s="27"/>
      <c r="U10" s="27"/>
      <c r="V10" s="27"/>
      <c r="W10" s="27"/>
      <c r="X10" s="27"/>
      <c r="Y10" s="28"/>
    </row>
    <row r="11" spans="1:25" ht="16.5" customHeight="1">
      <c r="A11" s="71"/>
      <c r="C11" s="4"/>
      <c r="O11" s="72"/>
      <c r="Q11" s="26"/>
      <c r="R11" s="29" t="s">
        <v>4</v>
      </c>
      <c r="S11" s="27"/>
      <c r="T11" s="27"/>
      <c r="U11" s="27"/>
      <c r="V11" s="27"/>
      <c r="W11" s="27"/>
      <c r="X11" s="27"/>
      <c r="Y11" s="28"/>
    </row>
    <row r="12" spans="1:25" ht="16.5" customHeight="1">
      <c r="A12" s="71"/>
      <c r="C12" s="4"/>
      <c r="O12" s="72"/>
      <c r="Q12" s="26"/>
      <c r="R12" s="27"/>
      <c r="S12" s="27"/>
      <c r="T12" s="27"/>
      <c r="U12" s="27"/>
      <c r="V12" s="27"/>
      <c r="W12" s="27"/>
      <c r="X12" s="27"/>
      <c r="Y12" s="28"/>
    </row>
    <row r="13" spans="1:25" ht="17.25" customHeight="1">
      <c r="A13" s="71"/>
      <c r="C13" s="4"/>
      <c r="O13" s="72"/>
      <c r="Q13" s="26"/>
      <c r="R13" s="29" t="s">
        <v>5</v>
      </c>
      <c r="S13" s="27"/>
      <c r="T13" s="27"/>
      <c r="U13" s="27"/>
      <c r="V13" s="27"/>
      <c r="W13" s="27"/>
      <c r="X13" s="27"/>
      <c r="Y13" s="28"/>
    </row>
    <row r="14" spans="1:25" ht="16.5" customHeight="1">
      <c r="A14" s="71"/>
      <c r="B14" s="17"/>
      <c r="C14" s="18"/>
      <c r="D14" s="17"/>
      <c r="E14" s="17"/>
      <c r="F14" s="17"/>
      <c r="G14" s="17"/>
      <c r="H14" s="17"/>
      <c r="I14" s="17"/>
      <c r="J14" s="17"/>
      <c r="K14" s="17"/>
      <c r="L14" s="17"/>
      <c r="M14" s="17"/>
      <c r="N14" s="17"/>
      <c r="O14" s="73"/>
      <c r="P14" s="17"/>
      <c r="Q14" s="26"/>
      <c r="R14" s="27"/>
      <c r="S14" s="27"/>
      <c r="T14" s="27"/>
      <c r="U14" s="27"/>
      <c r="V14" s="27"/>
      <c r="W14" s="27"/>
      <c r="X14" s="27"/>
      <c r="Y14" s="28"/>
    </row>
    <row r="15" spans="1:25" ht="16.5" customHeight="1">
      <c r="A15" s="71"/>
      <c r="B15" s="17"/>
      <c r="C15" s="18"/>
      <c r="D15" s="17"/>
      <c r="E15" s="17"/>
      <c r="F15" s="17"/>
      <c r="G15" s="17"/>
      <c r="H15" s="17"/>
      <c r="I15" s="17"/>
      <c r="J15" s="17"/>
      <c r="K15" s="17"/>
      <c r="L15" s="17"/>
      <c r="M15" s="17"/>
      <c r="N15" s="17"/>
      <c r="O15" s="73"/>
      <c r="P15" s="17"/>
      <c r="Q15" s="26"/>
      <c r="R15" s="27"/>
      <c r="S15" s="29" t="s">
        <v>6</v>
      </c>
      <c r="T15" s="27"/>
      <c r="U15" s="27"/>
      <c r="V15" s="29" t="s">
        <v>6</v>
      </c>
      <c r="W15" s="27"/>
      <c r="X15" s="27"/>
      <c r="Y15" s="28"/>
    </row>
    <row r="16" spans="1:25" ht="16.5" customHeight="1">
      <c r="A16" s="71"/>
      <c r="B16" s="17"/>
      <c r="C16" s="18"/>
      <c r="D16" s="17"/>
      <c r="E16" s="17"/>
      <c r="F16" s="17"/>
      <c r="G16" s="17"/>
      <c r="H16" s="17"/>
      <c r="I16" s="17"/>
      <c r="J16" s="17"/>
      <c r="K16" s="17"/>
      <c r="L16" s="17"/>
      <c r="M16" s="17"/>
      <c r="N16" s="17"/>
      <c r="O16" s="73"/>
      <c r="P16" s="17"/>
      <c r="Q16" s="26"/>
      <c r="R16" s="27"/>
      <c r="S16" s="27"/>
      <c r="T16" s="27"/>
      <c r="U16" s="27"/>
      <c r="V16" s="27"/>
      <c r="W16" s="27"/>
      <c r="X16" s="27"/>
      <c r="Y16" s="28"/>
    </row>
    <row r="17" spans="1:25" ht="16.5" customHeight="1">
      <c r="A17" s="71"/>
      <c r="B17" s="17"/>
      <c r="C17" s="18"/>
      <c r="D17" s="17"/>
      <c r="E17" s="17"/>
      <c r="F17" s="17"/>
      <c r="G17" s="17"/>
      <c r="H17" s="17"/>
      <c r="I17" s="17"/>
      <c r="J17" s="17"/>
      <c r="K17" s="17"/>
      <c r="L17" s="17"/>
      <c r="M17" s="17"/>
      <c r="N17" s="17"/>
      <c r="O17" s="73"/>
      <c r="P17" s="17"/>
      <c r="Q17" s="26"/>
      <c r="R17" s="27"/>
      <c r="S17" s="27"/>
      <c r="T17" s="27"/>
      <c r="U17" s="27"/>
      <c r="V17" s="27"/>
      <c r="W17" s="27"/>
      <c r="X17" s="27"/>
      <c r="Y17" s="28"/>
    </row>
    <row r="18" spans="1:25" ht="22.5" customHeight="1">
      <c r="A18" s="71"/>
      <c r="B18" s="17"/>
      <c r="C18" s="18"/>
      <c r="D18" s="17"/>
      <c r="E18" s="17"/>
      <c r="F18" s="17"/>
      <c r="G18" s="17"/>
      <c r="H18" s="17"/>
      <c r="I18" s="17"/>
      <c r="J18" s="17"/>
      <c r="K18" s="17"/>
      <c r="L18" s="17"/>
      <c r="M18" s="17"/>
      <c r="N18" s="17"/>
      <c r="O18" s="73"/>
      <c r="P18" s="17"/>
      <c r="Q18" s="26"/>
      <c r="R18" s="27"/>
      <c r="S18" s="27"/>
      <c r="T18" s="27"/>
      <c r="U18" s="27"/>
      <c r="V18" s="27"/>
      <c r="W18" s="27"/>
      <c r="X18" s="27"/>
      <c r="Y18" s="28"/>
    </row>
    <row r="19" spans="1:25" ht="62.25" customHeight="1">
      <c r="A19" s="71"/>
      <c r="B19" s="19"/>
      <c r="C19" s="20"/>
      <c r="D19" s="19"/>
      <c r="E19" s="19"/>
      <c r="F19" s="19"/>
      <c r="G19" s="19"/>
      <c r="H19" s="19"/>
      <c r="I19" s="19"/>
      <c r="J19" s="19"/>
      <c r="K19" s="19"/>
      <c r="L19" s="19"/>
      <c r="M19" s="19"/>
      <c r="N19" s="19"/>
      <c r="O19" s="73"/>
      <c r="P19" s="17"/>
      <c r="Q19" s="30"/>
      <c r="R19" s="31"/>
      <c r="S19" s="31"/>
      <c r="T19" s="31"/>
      <c r="U19" s="31"/>
      <c r="V19" s="31"/>
      <c r="W19" s="31"/>
      <c r="X19" s="31"/>
      <c r="Y19" s="32"/>
    </row>
    <row r="20" spans="1:25" ht="9" customHeight="1">
      <c r="A20" s="71"/>
      <c r="B20" s="19"/>
      <c r="C20" s="20"/>
      <c r="D20" s="19"/>
      <c r="E20" s="96"/>
      <c r="F20" s="19"/>
      <c r="G20" s="96"/>
      <c r="H20" s="19"/>
      <c r="I20" s="96"/>
      <c r="J20" s="19"/>
      <c r="K20" s="96"/>
      <c r="L20" s="19"/>
      <c r="M20" s="96"/>
      <c r="N20" s="19"/>
      <c r="O20" s="73"/>
      <c r="P20" s="17"/>
    </row>
    <row r="21" spans="1:25" ht="11.25" customHeight="1">
      <c r="A21" s="71"/>
      <c r="B21" s="19"/>
      <c r="C21" s="20"/>
      <c r="D21" s="19"/>
      <c r="E21" s="96"/>
      <c r="F21" s="19"/>
      <c r="G21" s="96"/>
      <c r="H21" s="19"/>
      <c r="I21" s="96"/>
      <c r="J21" s="19"/>
      <c r="K21" s="96"/>
      <c r="L21" s="19"/>
      <c r="M21" s="96"/>
      <c r="N21" s="19"/>
      <c r="O21" s="73"/>
      <c r="P21" s="17"/>
    </row>
    <row r="22" spans="1:25" ht="3.75" customHeight="1">
      <c r="A22" s="71"/>
      <c r="B22" s="19"/>
      <c r="C22" s="20"/>
      <c r="D22" s="19"/>
      <c r="E22" s="80"/>
      <c r="F22" s="19"/>
      <c r="G22" s="80"/>
      <c r="H22" s="19"/>
      <c r="I22" s="80"/>
      <c r="J22" s="19"/>
      <c r="K22" s="80"/>
      <c r="L22" s="19"/>
      <c r="M22" s="80"/>
      <c r="N22" s="19"/>
      <c r="O22" s="73"/>
      <c r="P22" s="17"/>
    </row>
    <row r="23" spans="1:25" ht="9" customHeight="1">
      <c r="A23" s="71"/>
      <c r="B23" s="19"/>
      <c r="C23" s="20"/>
      <c r="D23" s="19"/>
      <c r="E23" s="96"/>
      <c r="F23" s="19"/>
      <c r="G23" s="96"/>
      <c r="H23" s="19"/>
      <c r="I23" s="96"/>
      <c r="J23" s="19"/>
      <c r="K23" s="96"/>
      <c r="L23" s="19"/>
      <c r="M23" s="96"/>
      <c r="N23" s="19"/>
      <c r="O23" s="73"/>
      <c r="P23" s="17"/>
    </row>
    <row r="24" spans="1:25" ht="9" customHeight="1">
      <c r="A24" s="71"/>
      <c r="B24" s="19"/>
      <c r="C24" s="20"/>
      <c r="D24" s="19"/>
      <c r="E24" s="96"/>
      <c r="F24" s="19"/>
      <c r="G24" s="96"/>
      <c r="H24" s="19"/>
      <c r="I24" s="96"/>
      <c r="J24" s="19"/>
      <c r="K24" s="96"/>
      <c r="L24" s="19"/>
      <c r="M24" s="96"/>
      <c r="N24" s="19"/>
      <c r="O24" s="73"/>
      <c r="P24" s="17"/>
    </row>
    <row r="25" spans="1:25" ht="16.5" customHeight="1">
      <c r="A25" s="71"/>
      <c r="B25" s="17"/>
      <c r="C25" s="18"/>
      <c r="D25" s="21"/>
      <c r="E25" s="21"/>
      <c r="F25" s="21"/>
      <c r="G25" s="21"/>
      <c r="H25" s="21"/>
      <c r="I25" s="21"/>
      <c r="J25" s="21"/>
      <c r="K25" s="21"/>
      <c r="L25" s="21"/>
      <c r="M25" s="17"/>
      <c r="N25" s="17"/>
      <c r="O25" s="73"/>
      <c r="P25" s="17"/>
    </row>
    <row r="26" spans="1:25" ht="10.5" customHeight="1">
      <c r="A26" s="74"/>
      <c r="B26" s="75"/>
      <c r="C26" s="75"/>
      <c r="D26" s="75"/>
      <c r="E26" s="75"/>
      <c r="F26" s="75"/>
      <c r="G26" s="75"/>
      <c r="H26" s="75"/>
      <c r="I26" s="75"/>
      <c r="J26" s="75"/>
      <c r="K26" s="75"/>
      <c r="L26" s="75"/>
      <c r="M26" s="75"/>
      <c r="N26" s="75"/>
      <c r="O26" s="76"/>
      <c r="P26" s="17"/>
    </row>
    <row r="27" spans="1:25" ht="6.75" customHeight="1">
      <c r="B27" s="17"/>
      <c r="C27" s="17"/>
      <c r="D27" s="17"/>
      <c r="E27" s="17"/>
      <c r="F27" s="17"/>
      <c r="G27" s="17"/>
      <c r="H27" s="17"/>
      <c r="I27" s="17"/>
      <c r="J27" s="17"/>
      <c r="K27" s="17"/>
      <c r="L27" s="17"/>
      <c r="M27" s="17"/>
      <c r="N27" s="17"/>
      <c r="O27" s="17"/>
      <c r="P27" s="17"/>
    </row>
    <row r="28" spans="1:25" ht="6" customHeight="1">
      <c r="B28" s="33"/>
      <c r="C28" s="33"/>
      <c r="D28" s="33"/>
      <c r="E28" s="34"/>
      <c r="F28" s="34"/>
      <c r="G28" s="34"/>
      <c r="H28" s="34"/>
      <c r="I28" s="34"/>
      <c r="J28" s="34"/>
      <c r="K28" s="34"/>
      <c r="L28" s="34"/>
      <c r="M28" s="34"/>
      <c r="N28" s="34"/>
      <c r="O28" s="34"/>
      <c r="P28" s="34"/>
    </row>
    <row r="29" spans="1:25" ht="4.5" customHeight="1">
      <c r="B29" s="33"/>
      <c r="C29" s="33"/>
      <c r="D29" s="33"/>
      <c r="E29" s="34"/>
      <c r="F29" s="34"/>
      <c r="G29" s="34"/>
      <c r="H29" s="34"/>
      <c r="I29" s="34"/>
      <c r="J29" s="34"/>
      <c r="K29" s="34"/>
      <c r="L29" s="34"/>
      <c r="M29" s="34"/>
      <c r="N29" s="34"/>
      <c r="O29" s="34"/>
      <c r="P29" s="34"/>
    </row>
    <row r="30" spans="1:25" ht="6" customHeight="1">
      <c r="B30" s="33"/>
      <c r="C30" s="33"/>
      <c r="D30" s="33"/>
      <c r="E30" s="34"/>
      <c r="F30" s="34"/>
      <c r="G30" s="34"/>
      <c r="H30" s="34"/>
      <c r="I30" s="34"/>
      <c r="J30" s="34"/>
      <c r="K30" s="34"/>
      <c r="L30" s="34"/>
      <c r="M30" s="34"/>
      <c r="N30" s="34"/>
      <c r="O30" s="34"/>
      <c r="P30" s="34"/>
    </row>
    <row r="31" spans="1:25" ht="6.75" customHeight="1">
      <c r="B31" s="17"/>
      <c r="C31" s="17"/>
      <c r="D31" s="17"/>
      <c r="E31" s="17"/>
      <c r="F31" s="17"/>
      <c r="G31" s="17"/>
      <c r="H31" s="17"/>
      <c r="I31" s="17"/>
      <c r="J31" s="17"/>
      <c r="K31" s="17"/>
      <c r="L31" s="17"/>
      <c r="M31" s="17"/>
      <c r="N31" s="17"/>
      <c r="O31" s="17"/>
      <c r="P31" s="17"/>
    </row>
    <row r="32" spans="1:25" ht="4.5" customHeight="1">
      <c r="B32" s="17"/>
      <c r="C32" s="17"/>
      <c r="D32" s="17"/>
      <c r="E32" s="17"/>
      <c r="F32" s="17"/>
      <c r="G32" s="17"/>
      <c r="H32" s="35"/>
      <c r="I32" s="35"/>
      <c r="J32" s="35"/>
      <c r="K32" s="35"/>
      <c r="L32" s="35"/>
      <c r="M32" s="17"/>
      <c r="N32" s="17"/>
      <c r="O32" s="17"/>
      <c r="P32" s="17"/>
    </row>
    <row r="33" spans="2:16" ht="18" customHeight="1">
      <c r="B33" s="36"/>
      <c r="C33" s="36"/>
      <c r="D33" s="36"/>
      <c r="E33" s="36"/>
      <c r="F33" s="36"/>
      <c r="G33" s="35"/>
      <c r="H33" s="35"/>
      <c r="I33" s="35"/>
      <c r="J33" s="35"/>
      <c r="K33" s="35"/>
      <c r="L33" s="35"/>
      <c r="M33" s="17"/>
      <c r="N33" s="17"/>
      <c r="O33" s="17"/>
      <c r="P33" s="17"/>
    </row>
    <row r="34" spans="2:16">
      <c r="B34" s="36"/>
      <c r="C34" s="36"/>
      <c r="D34" s="36"/>
      <c r="E34" s="36"/>
      <c r="F34" s="36"/>
      <c r="G34" s="35"/>
      <c r="H34" s="35"/>
      <c r="I34" s="35"/>
      <c r="J34" s="35"/>
      <c r="K34" s="35"/>
      <c r="L34" s="35"/>
      <c r="M34" s="17"/>
      <c r="N34" s="17"/>
      <c r="O34" s="17"/>
      <c r="P34" s="17"/>
    </row>
    <row r="35" spans="2:16">
      <c r="B35" s="7"/>
      <c r="C35" s="7"/>
      <c r="D35" s="7"/>
      <c r="E35" s="7"/>
      <c r="F35" s="7"/>
      <c r="G35" s="3"/>
      <c r="H35" s="3"/>
      <c r="I35" s="3"/>
      <c r="J35" s="3"/>
      <c r="K35" s="3"/>
      <c r="L35" s="3"/>
    </row>
  </sheetData>
  <sheetProtection selectLockedCells="1"/>
  <mergeCells count="11">
    <mergeCell ref="E23:E24"/>
    <mergeCell ref="G23:G24"/>
    <mergeCell ref="I23:I24"/>
    <mergeCell ref="K23:K24"/>
    <mergeCell ref="M23:M24"/>
    <mergeCell ref="Q2:Y2"/>
    <mergeCell ref="E20:E21"/>
    <mergeCell ref="G20:G21"/>
    <mergeCell ref="I20:I21"/>
    <mergeCell ref="K20:K21"/>
    <mergeCell ref="M20:M21"/>
  </mergeCells>
  <printOptions horizontalCentered="1"/>
  <pageMargins left="0" right="0" top="0.78740157480314965" bottom="0.78740157480314965" header="0.31496062992125984" footer="0.31496062992125984"/>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Vorberechnung</vt:lpstr>
      <vt:lpstr>Daten</vt:lpstr>
      <vt:lpstr>Diagramm</vt:lpstr>
      <vt:lpstr>Diagramm ENGLISCH</vt:lpstr>
      <vt:lpstr>Daten!Print_Area</vt:lpstr>
      <vt:lpstr>Diagramm!Print_Area</vt:lpstr>
      <vt:lpstr>'Diagramm ENGLISCH'!Print_Area</vt:lpstr>
    </vt:vector>
  </TitlesOfParts>
  <Company>UBA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Sibylle Wilke</dc:creator>
  <cp:lastModifiedBy>Wilke, Sibylle</cp:lastModifiedBy>
  <cp:lastPrinted>2024-11-04T10:23:19Z</cp:lastPrinted>
  <dcterms:created xsi:type="dcterms:W3CDTF">2010-08-25T11:28:54Z</dcterms:created>
  <dcterms:modified xsi:type="dcterms:W3CDTF">2026-08-04T11:03:05Z</dcterms:modified>
</cp:coreProperties>
</file>