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DieseArbeitsmappe"/>
  <mc:AlternateContent xmlns:mc="http://schemas.openxmlformats.org/markup-compatibility/2006">
    <mc:Choice Requires="x15">
      <x15ac:absPath xmlns:x15ac="http://schemas.microsoft.com/office/spreadsheetml/2010/11/ac" url="\\gruppende\i1.6\Int\DATEN-ZUR-UMWELT\_Indikatoren-ARTIKEL\01_KLIMA\KLIM-01_Emission-Treibhausgase\"/>
    </mc:Choice>
  </mc:AlternateContent>
  <xr:revisionPtr revIDLastSave="0" documentId="13_ncr:1_{08B04533-BECC-4D31-962C-672656586BB9}" xr6:coauthVersionLast="47" xr6:coauthVersionMax="47" xr10:uidLastSave="{00000000-0000-0000-0000-000000000000}"/>
  <bookViews>
    <workbookView xWindow="-120" yWindow="-120" windowWidth="29040" windowHeight="17640" tabRatio="886" firstSheet="2" activeTab="4" xr2:uid="{00000000-000D-0000-FFFF-FFFF00000000}"/>
  </bookViews>
  <sheets>
    <sheet name="Deckblatt_Cover" sheetId="5" state="hidden" r:id="rId1"/>
    <sheet name="## KIS - Indikator ##" sheetId="97" state="hidden" r:id="rId2"/>
    <sheet name="Daten" sheetId="105" r:id="rId3"/>
    <sheet name="Diagramm" sheetId="106" r:id="rId4"/>
    <sheet name="Diagramm ENGLISCH" sheetId="107" r:id="rId5"/>
  </sheets>
  <externalReferences>
    <externalReference r:id="rId6"/>
    <externalReference r:id="rId7"/>
    <externalReference r:id="rId8"/>
  </externalReferences>
  <definedNames>
    <definedName name="Beschriftung" localSheetId="3">OFFSET(#REF!,0,0,COUNTA(#REF!),-1)</definedName>
    <definedName name="Beschriftung" localSheetId="4">OFFSET(#REF!,0,0,COUNTA(#REF!),-1)</definedName>
    <definedName name="Beschriftung">OFFSET(#REF!,0,0,COUNTA(#REF!),-1)</definedName>
    <definedName name="CRF_CountryName">[1]Sheet1!$C$4</definedName>
    <definedName name="CRF_InventoryYear">[1]Sheet1!$C$6</definedName>
    <definedName name="CRF_Submission">[1]Sheet1!$C$30</definedName>
    <definedName name="CRF_Table10s5_Main1" localSheetId="3">#REF!</definedName>
    <definedName name="CRF_Table10s5_Main1" localSheetId="4">#REF!</definedName>
    <definedName name="CRF_Table10s5_Main1">#REF!</definedName>
    <definedName name="CRF_Table10s5_Main2" localSheetId="3">#REF!</definedName>
    <definedName name="CRF_Table10s5_Main2" localSheetId="4">#REF!</definedName>
    <definedName name="CRF_Table10s5_Main2">#REF!</definedName>
    <definedName name="CRF_Table10s5_Main3" localSheetId="4">#REF!</definedName>
    <definedName name="CRF_Table10s5_Main3">#REF!</definedName>
    <definedName name="CRF_Table3.A_D_Doc" localSheetId="3">'[1]Table3.A-D'!#REF!</definedName>
    <definedName name="CRF_Table3.A_D_Doc" localSheetId="4">'[1]Table3.A-D'!#REF!</definedName>
    <definedName name="CRF_Table3.A_D_Doc">'[1]Table3.A-D'!#REF!</definedName>
    <definedName name="Daten" localSheetId="4">OFFSET('[2]8-3_2_Abb-Daten'!#REF!,0,0,COUNTA('[2]8-3_2_Abb-Daten'!#REF!),-1)</definedName>
    <definedName name="Daten">OFFSET('[2]8-3_2_Abb-Daten'!#REF!,0,0,COUNTA('[2]8-3_2_Abb-Daten'!#REF!),-1)</definedName>
    <definedName name="Daten01" localSheetId="3">OFFSET(#REF!,0,0,COUNTA(#REF!),-1)</definedName>
    <definedName name="Daten01" localSheetId="4">OFFSET(#REF!,0,0,COUNTA(#REF!),-1)</definedName>
    <definedName name="Daten01">OFFSET(#REF!,0,0,COUNTA(#REF!),-1)</definedName>
    <definedName name="Daten02" localSheetId="3">OFFSET(#REF!,0,0,COUNTA(#REF!),-1)</definedName>
    <definedName name="Daten02" localSheetId="4">OFFSET(#REF!,0,0,COUNTA(#REF!),-1)</definedName>
    <definedName name="Daten02">OFFSET(#REF!,0,0,COUNTA(#REF!),-1)</definedName>
    <definedName name="Daten03" localSheetId="3">OFFSET(#REF!,0,0,COUNTA(#REF!),-1)</definedName>
    <definedName name="Daten03" localSheetId="4">OFFSET(#REF!,0,0,COUNTA(#REF!),-1)</definedName>
    <definedName name="Daten03">OFFSET(#REF!,0,0,COUNTA(#REF!),-1)</definedName>
    <definedName name="Daten04" localSheetId="3">OFFSET(#REF!,0,0,COUNTA(#REF!),-1)</definedName>
    <definedName name="Daten04" localSheetId="4">OFFSET(#REF!,0,0,COUNTA(#REF!),-1)</definedName>
    <definedName name="Daten04">OFFSET(#REF!,0,0,COUNTA(#REF!),-1)</definedName>
    <definedName name="Daten05" localSheetId="3">OFFSET(#REF!,0,0,COUNTA(#REF!),-1)</definedName>
    <definedName name="Daten05" localSheetId="4">OFFSET(#REF!,0,0,COUNTA(#REF!),-1)</definedName>
    <definedName name="Daten05">OFFSET(#REF!,0,0,COUNTA(#REF!),-1)</definedName>
    <definedName name="Daten06" localSheetId="3">OFFSET(#REF!,0,0,COUNTA(#REF!),-1)</definedName>
    <definedName name="Daten06" localSheetId="4">OFFSET(#REF!,0,0,COUNTA(#REF!),-1)</definedName>
    <definedName name="Daten06">OFFSET(#REF!,0,0,COUNTA(#REF!),-1)</definedName>
    <definedName name="Daten07" localSheetId="3">OFFSET(#REF!,0,0,COUNTA(#REF!),-1)</definedName>
    <definedName name="Daten07" localSheetId="4">OFFSET(#REF!,0,0,COUNTA(#REF!),-1)</definedName>
    <definedName name="Daten07">OFFSET(#REF!,0,0,COUNTA(#REF!),-1)</definedName>
    <definedName name="Daten08" localSheetId="3">OFFSET(#REF!,0,0,COUNTA(#REF!),-1)</definedName>
    <definedName name="Daten08" localSheetId="4">OFFSET(#REF!,0,0,COUNTA(#REF!),-1)</definedName>
    <definedName name="Daten08">OFFSET(#REF!,0,0,COUNTA(#REF!),-1)</definedName>
    <definedName name="Daten09" localSheetId="3">OFFSET(#REF!,0,0,COUNTA(#REF!),-1)</definedName>
    <definedName name="Daten09" localSheetId="4">OFFSET(#REF!,0,0,COUNTA(#REF!),-1)</definedName>
    <definedName name="Daten09">OFFSET(#REF!,0,0,COUNTA(#REF!),-1)</definedName>
    <definedName name="Daten10" localSheetId="3">OFFSET(#REF!,0,0,COUNTA(#REF!),-1)</definedName>
    <definedName name="Daten10" localSheetId="4">OFFSET(#REF!,0,0,COUNTA(#REF!),-1)</definedName>
    <definedName name="Daten10">OFFSET(#REF!,0,0,COUNTA(#REF!),-1)</definedName>
    <definedName name="dsfds" localSheetId="4">#REF!</definedName>
    <definedName name="dsfds">#REF!</definedName>
    <definedName name="Print_Area" localSheetId="0">Deckblatt_Cover!$A$1:$C$48</definedName>
    <definedName name="Print_Area" localSheetId="3">Diagramm!$B$1:$N$27</definedName>
    <definedName name="Print_Area" localSheetId="4">'Diagramm ENGLISCH'!$B$1:$N$27</definedName>
    <definedName name="sdf" localSheetId="4">#REF!</definedName>
    <definedName name="sdf">#REF!</definedName>
    <definedName name="Titel_de">Deckblatt_Cover!$B$4</definedName>
    <definedName name="Titel_en">Deckblatt_Cover!$B$7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66" i="105" l="1"/>
  <c r="O66" i="105"/>
  <c r="P65" i="105"/>
  <c r="O65" i="105"/>
  <c r="P64" i="105"/>
  <c r="O64" i="105"/>
  <c r="L64" i="105"/>
  <c r="P63" i="105"/>
  <c r="O63" i="105"/>
  <c r="P62" i="105"/>
  <c r="O62" i="105"/>
  <c r="P61" i="105"/>
  <c r="O61" i="105"/>
  <c r="P60" i="105"/>
  <c r="O60" i="105"/>
  <c r="P59" i="105"/>
  <c r="O59" i="105"/>
  <c r="P58" i="105"/>
  <c r="O58" i="105"/>
  <c r="P57" i="105"/>
  <c r="O57" i="105"/>
  <c r="P56" i="105"/>
  <c r="O56" i="105"/>
  <c r="P55" i="105"/>
  <c r="O55" i="105"/>
  <c r="P54" i="105"/>
  <c r="O54" i="105"/>
  <c r="P53" i="105"/>
  <c r="O53" i="105"/>
  <c r="P52" i="105"/>
  <c r="O52" i="105"/>
  <c r="P51" i="105"/>
  <c r="O51" i="105"/>
  <c r="P50" i="105"/>
  <c r="O50" i="105"/>
  <c r="P49" i="105"/>
  <c r="O49" i="105"/>
  <c r="K49" i="105"/>
  <c r="P48" i="105"/>
  <c r="O48" i="105"/>
  <c r="P47" i="105"/>
  <c r="O47" i="105"/>
  <c r="P46" i="105"/>
  <c r="O46" i="105"/>
  <c r="P45" i="105"/>
  <c r="O45" i="105"/>
  <c r="P44" i="105"/>
  <c r="O44" i="105"/>
  <c r="P43" i="105"/>
  <c r="O43" i="105"/>
  <c r="P42" i="105"/>
  <c r="O42" i="105"/>
  <c r="P41" i="105"/>
  <c r="O41" i="105"/>
  <c r="P40" i="105"/>
  <c r="O40" i="105"/>
  <c r="P39" i="105"/>
  <c r="O39" i="105"/>
  <c r="P38" i="105"/>
  <c r="O38" i="105"/>
  <c r="P37" i="105"/>
  <c r="O37" i="105"/>
  <c r="P36" i="105"/>
  <c r="O36" i="105"/>
  <c r="P35" i="105"/>
  <c r="O35" i="105"/>
  <c r="P34" i="105"/>
  <c r="O34" i="105"/>
  <c r="P33" i="105"/>
  <c r="O33" i="105"/>
  <c r="P32" i="105"/>
  <c r="O32" i="105"/>
  <c r="P31" i="105"/>
  <c r="O31" i="105"/>
  <c r="P30" i="105"/>
  <c r="O30" i="105"/>
  <c r="P29" i="105"/>
  <c r="O29" i="105"/>
  <c r="P28" i="105"/>
  <c r="O28" i="105"/>
  <c r="P27" i="105"/>
  <c r="O27" i="105"/>
  <c r="P26" i="105"/>
  <c r="O26" i="105"/>
  <c r="P25" i="105"/>
  <c r="O25" i="105"/>
  <c r="Q24" i="105" a="1"/>
  <c r="Q24" i="105" s="1"/>
  <c r="P24" i="105"/>
  <c r="O24" i="105"/>
  <c r="I18" i="105"/>
  <c r="H18" i="105"/>
  <c r="G18" i="105"/>
  <c r="F18" i="105"/>
  <c r="E18" i="105"/>
  <c r="D18" i="105"/>
  <c r="C18" i="105"/>
  <c r="AI5" i="105"/>
  <c r="B4" i="105"/>
  <c r="AI4" i="10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<sst xmlns="http://schemas.openxmlformats.org/spreadsheetml/2006/main" count="158" uniqueCount="99">
  <si>
    <t>UMWELTBUNDESAMT</t>
  </si>
  <si>
    <t>Impressum / Inprint</t>
  </si>
  <si>
    <t>Herausgeber / Publisher:</t>
  </si>
  <si>
    <t>Umweltbundesamt</t>
  </si>
  <si>
    <t>Postfach 14 06</t>
  </si>
  <si>
    <t>06813 Dessau</t>
  </si>
  <si>
    <t>Tel.: 0340-2103-0</t>
  </si>
  <si>
    <t>Telefax: 0340-2103-2285</t>
  </si>
  <si>
    <t>Internet: http://www.umweltbundesamt.de</t>
  </si>
  <si>
    <t>Redaktion / Editor:</t>
  </si>
  <si>
    <t>Patrick Gniffke</t>
  </si>
  <si>
    <t>Aus technischen Gründen können geringfügige Datenabweichungen zu den offiziell an das Klimasekretariat übermittelten Emissionsinventaren auftreten.</t>
  </si>
  <si>
    <t xml:space="preserve"> Für den Vergleich mit den Reduktionsverpflichtungen aus dem Kyoto-Protokoll sind die offiziell übermittelten Daten ausschlaggebend.</t>
  </si>
  <si>
    <t xml:space="preserve">Due to technical reasons the data presented in this document may show small discrepancies compared to the official emission inventory submission to the Climate Secretariat. </t>
  </si>
  <si>
    <t>Only the officially submitted data is relevant for the deduction of Kyoto Protocol reduction obligations.</t>
  </si>
  <si>
    <t>Abkürzungsverzeichnis / Abbreviations</t>
  </si>
  <si>
    <t>IE: an anderer Stelle einbezogen / engl.: Included Elsewhere</t>
  </si>
  <si>
    <t>NA: nicht anwendbar / engl.: Not Applicable</t>
  </si>
  <si>
    <t>NE: nicht geschätzt / engl.: Not Estimated</t>
  </si>
  <si>
    <t>NO: nicht vorkommend / engl.: Not Occurring</t>
  </si>
  <si>
    <t>GWP: Globales Treibhausgaspotential / Global Warming Potential</t>
  </si>
  <si>
    <t>Einheiten / Units</t>
  </si>
  <si>
    <t>1 Gigagramm (Gg) = 1000 Tonnen (kt)</t>
  </si>
  <si>
    <t>1 gigagram (Gg) = 1000 metric tons (kt)</t>
  </si>
  <si>
    <t>Energiewirtschaft</t>
  </si>
  <si>
    <t>Landwirtschaft</t>
  </si>
  <si>
    <t>Abfall und Abwasser</t>
  </si>
  <si>
    <t>Treibhausgase gesamt</t>
  </si>
  <si>
    <t>Daten zur Umwelt: Daten der deutschen Berichterstattung atmosphärischer Emissionen - Treibhausgase</t>
  </si>
  <si>
    <t>Zusätzliche Grafikelemente</t>
  </si>
  <si>
    <t>Trennlinie horizontal gepunktet</t>
  </si>
  <si>
    <t>Trennlinie horizontal</t>
  </si>
  <si>
    <t>Trennlinie vertikal gepunktet</t>
  </si>
  <si>
    <t>Hauptitel:</t>
  </si>
  <si>
    <t>Untertitel:</t>
  </si>
  <si>
    <t>Quelle:</t>
  </si>
  <si>
    <t>Fußnote:</t>
  </si>
  <si>
    <t>Achsenbezeichnung 1:</t>
  </si>
  <si>
    <t>Verkehr</t>
  </si>
  <si>
    <t>Millionen Tonnen Kohlendioxid-Äquivalente</t>
  </si>
  <si>
    <t>Summe THG</t>
  </si>
  <si>
    <t>Million tonnes of carbon dioxide equivalents</t>
  </si>
  <si>
    <t>Main heading:</t>
  </si>
  <si>
    <t>Source:</t>
  </si>
  <si>
    <t>Footnote:</t>
  </si>
  <si>
    <t>Name of axis 1:</t>
  </si>
  <si>
    <t>Agriculture</t>
  </si>
  <si>
    <t>Transport</t>
  </si>
  <si>
    <t>Energy Industry</t>
  </si>
  <si>
    <t>Waste and Waste Water</t>
  </si>
  <si>
    <t>Greenhouse gas emissions total</t>
  </si>
  <si>
    <t>GHG total</t>
  </si>
  <si>
    <t>Emission der von der UN-Klimarahmenkonvention abgedeckten Treibhausgase</t>
  </si>
  <si>
    <t>Emission of greenhouse gases covered by the UN Framework Convention on Climate</t>
  </si>
  <si>
    <t>1990 - 2019</t>
  </si>
  <si>
    <t>KLIM01</t>
  </si>
  <si>
    <t>(Stand Trendtabellen THG v0.9 vom 08.12.2020, Vorjahresschätzung vom 15.03.2021)</t>
  </si>
  <si>
    <t>Dessau, 15.03.2022</t>
  </si>
  <si>
    <t>Target 2030</t>
  </si>
  <si>
    <t>Target 2045</t>
  </si>
  <si>
    <t>Ziel 2030</t>
  </si>
  <si>
    <t>Ziel 2045</t>
  </si>
  <si>
    <t>CRF-Code</t>
  </si>
  <si>
    <t>1.A.1, 1.A.3.e, 1.B</t>
  </si>
  <si>
    <t>1.A.3 ohne 1.A.3.e</t>
  </si>
  <si>
    <t>1.A.4.a,b &amp; 1.A.5</t>
  </si>
  <si>
    <t>1.A.2 &amp; CRF 2</t>
  </si>
  <si>
    <t>1.A.4.c &amp; CRF 3</t>
  </si>
  <si>
    <t>CRF 5</t>
  </si>
  <si>
    <t>Buildings</t>
  </si>
  <si>
    <t>Gebäude</t>
  </si>
  <si>
    <t>Emissionen nach Sektoren des Bundesklimaschutzgesetzes, ohne Landnutzung, Landnutzungsänderung und Forstwirtschaft</t>
  </si>
  <si>
    <t>Emissions by sector of the German Federal Climate Protection Act, excluding land use, land use change and forestry</t>
  </si>
  <si>
    <t>Industry</t>
  </si>
  <si>
    <t>Industrie</t>
  </si>
  <si>
    <t>German Environment Agency, National Greenhouse Gas Inventory  1990 to 2024 (as of 03/2026), for 2025 preliminary data (as of 18.03.2026)</t>
  </si>
  <si>
    <t>* Angepasste Ziele 2030 und 2045:  entsprechend der Novelle des Bundes-Klimaschutzgesetzes vom 12.05.2021 inkl. jährliche Anpassungen</t>
  </si>
  <si>
    <t>* Adjusted Targets 2030 and 2045: according to the revision of the Federal Climate Protection Act (KSG) as of 12.05.2021, including annual adjustments</t>
  </si>
  <si>
    <t>Filtereinstellungen:</t>
  </si>
  <si>
    <t>Filter 1</t>
  </si>
  <si>
    <t>TYPE=aggEM_CO2eq</t>
  </si>
  <si>
    <t>Crosscheck</t>
  </si>
  <si>
    <t>Filter 2</t>
  </si>
  <si>
    <t>SUBSTANCE=GHG</t>
  </si>
  <si>
    <t>Filter 3</t>
  </si>
  <si>
    <t>CATEGORY=1A1,1A3e,1B</t>
  </si>
  <si>
    <t>CATEGORY=1A3a,1A3b,1A3c,1A3d</t>
  </si>
  <si>
    <t>CATEGORY=1A4a,1A4b,1A5</t>
  </si>
  <si>
    <t>CATEGORY=1A2,2_INDUSTRY</t>
  </si>
  <si>
    <t>CATEGORY=1A4c,3_AGRICULTURE</t>
  </si>
  <si>
    <t>CATEGORY=5_WASTE</t>
  </si>
  <si>
    <t>CATEGORY=1A,1B,2_INDUSTRY,3_AGRICULTURE,5_WASTE</t>
  </si>
  <si>
    <t>Filter 4</t>
  </si>
  <si>
    <t>Filter 5</t>
  </si>
  <si>
    <t>Einheit</t>
  </si>
  <si>
    <t>Mt</t>
  </si>
  <si>
    <t>Kein Wert vorhanden</t>
  </si>
  <si>
    <t>Ziel
2030**</t>
  </si>
  <si>
    <t>Ziel
2045**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</si>
</sst>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164" formatCode="yyyy"/>
    <numFmt numFmtId="165" formatCode="0.0"/>
    <numFmt numFmtId="166" formatCode="#,##0.0000"/>
    <numFmt numFmtId="167" formatCode="#,##0.00\ &quot;TJ&quot;"/>
    <numFmt numFmtId="168" formatCode="#,##0.00\ &quot;kg&quot;"/>
    <numFmt numFmtId="169" formatCode="#,##0.00\ &quot;Gg&quot;"/>
    <numFmt numFmtId="170" formatCode="#,##0.00\ &quot;kt&quot;"/>
    <numFmt numFmtId="171" formatCode="#,##0.00\ &quot;TStk&quot;"/>
    <numFmt numFmtId="172" formatCode="#,##0.00\ &quot;Stk&quot;"/>
    <numFmt numFmtId="173" formatCode="#,##0.00\ &quot;Stck&quot;"/>
    <numFmt numFmtId="174" formatCode="#,##0.00\ &quot;T.Stk&quot;"/>
    <numFmt numFmtId="175" formatCode="@\ *."/>
    <numFmt numFmtId="176" formatCode="\ \ \ \ \ \ \ \ \ \ @\ *."/>
    <numFmt numFmtId="177" formatCode="\ \ \ \ \ \ \ \ \ \ \ \ @\ *."/>
    <numFmt numFmtId="178" formatCode="\ \ \ \ \ \ \ \ \ \ \ \ @"/>
    <numFmt numFmtId="179" formatCode="\ \ \ \ \ \ \ \ \ \ \ \ \ @\ *."/>
    <numFmt numFmtId="180" formatCode="\ @\ *."/>
    <numFmt numFmtId="181" formatCode="\ @"/>
    <numFmt numFmtId="182" formatCode="\ \ @\ *."/>
    <numFmt numFmtId="183" formatCode="\ \ @"/>
    <numFmt numFmtId="184" formatCode="\ \ \ @\ *."/>
    <numFmt numFmtId="185" formatCode="\ \ \ @"/>
    <numFmt numFmtId="186" formatCode="\ \ \ \ @\ *."/>
    <numFmt numFmtId="187" formatCode="\ \ \ \ @"/>
    <numFmt numFmtId="188" formatCode="\ \ \ \ \ \ @\ *."/>
    <numFmt numFmtId="189" formatCode="\ \ \ \ \ \ @"/>
    <numFmt numFmtId="190" formatCode="\ \ \ \ \ \ \ @\ *."/>
    <numFmt numFmtId="191" formatCode="\ \ \ \ \ \ \ \ \ @\ *."/>
    <numFmt numFmtId="192" formatCode="\ \ \ \ \ \ \ \ \ @"/>
    <numFmt numFmtId="193" formatCode="_-* #,##0.00\ [$€]_-;\-* #,##0.00\ [$€]_-;_-* &quot;-&quot;??\ [$€]_-;_-@_-"/>
    <numFmt numFmtId="194" formatCode="&quot;Quelle:&quot;\ @"/>
    <numFmt numFmtId="195" formatCode="#,##0.0"/>
  </numFmts>
  <fonts count="4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7"/>
      <name val="Letter Gothic CE"/>
      <family val="3"/>
      <charset val="238"/>
    </font>
    <font>
      <sz val="7"/>
      <name val="Arial"/>
      <family val="2"/>
    </font>
    <font>
      <sz val="9"/>
      <name val="Times New Roman"/>
      <family val="1"/>
    </font>
    <font>
      <sz val="10"/>
      <name val="Arial"/>
      <family val="2"/>
    </font>
    <font>
      <b/>
      <sz val="9"/>
      <name val="Times New Roman"/>
      <family val="1"/>
    </font>
    <font>
      <b/>
      <sz val="12"/>
      <name val="Times New Roman"/>
      <family val="1"/>
    </font>
    <font>
      <sz val="8"/>
      <name val="Helvetica"/>
    </font>
    <font>
      <b/>
      <sz val="10"/>
      <name val="Arial"/>
      <family val="2"/>
    </font>
    <font>
      <b/>
      <sz val="14"/>
      <name val="Arial"/>
      <family val="2"/>
    </font>
    <font>
      <sz val="9"/>
      <name val="Meta Offc"/>
      <family val="2"/>
    </font>
    <font>
      <b/>
      <sz val="10"/>
      <color rgb="FFFFFFFF"/>
      <name val="Cambria"/>
      <family val="1"/>
    </font>
    <font>
      <b/>
      <sz val="12"/>
      <name val="Meta Offc"/>
      <family val="2"/>
    </font>
    <font>
      <b/>
      <sz val="9"/>
      <name val="Meta Offc"/>
      <family val="2"/>
    </font>
    <font>
      <sz val="7"/>
      <name val="Meta Offc"/>
      <family val="2"/>
    </font>
    <font>
      <sz val="6"/>
      <name val="Meta Serif Offc Book"/>
    </font>
    <font>
      <sz val="6"/>
      <name val="Meta Offc"/>
      <family val="2"/>
    </font>
    <font>
      <b/>
      <sz val="9"/>
      <color rgb="FFFFFFFF"/>
      <name val="Cambria"/>
      <family val="1"/>
    </font>
    <font>
      <sz val="10"/>
      <color rgb="FF080808"/>
      <name val="Cambria"/>
      <family val="1"/>
    </font>
    <font>
      <b/>
      <sz val="10"/>
      <color rgb="FF080808"/>
      <name val="Cambria"/>
      <family val="1"/>
    </font>
    <font>
      <b/>
      <sz val="9"/>
      <color rgb="FF080808"/>
      <name val="Cambria"/>
      <family val="1"/>
    </font>
    <font>
      <sz val="9"/>
      <color rgb="FF080808"/>
      <name val="Cambria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MetaNormalLF-Roman"/>
      <family val="2"/>
    </font>
    <font>
      <sz val="11"/>
      <name val="MetaNormalLF-Roman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darkTrellis"/>
    </fill>
    <fill>
      <patternFill patternType="solid">
        <fgColor rgb="FF333333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0"/>
        <bgColor auto="1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 style="dotted">
        <color theme="1"/>
      </right>
      <top/>
      <bottom/>
      <diagonal/>
    </border>
    <border>
      <left style="dotted">
        <color theme="1"/>
      </left>
      <right style="dotted">
        <color theme="1"/>
      </right>
      <top/>
      <bottom/>
      <diagonal/>
    </border>
    <border>
      <left style="thin">
        <color rgb="FFFFFFFF"/>
      </left>
      <right/>
      <top/>
      <bottom/>
      <diagonal/>
    </border>
    <border>
      <left style="dotted">
        <color theme="1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rgb="FFFFFFFF"/>
      </right>
      <top/>
      <bottom style="thin">
        <color theme="0"/>
      </bottom>
      <diagonal/>
    </border>
    <border>
      <left style="thin">
        <color rgb="FFFFFFFF"/>
      </left>
      <right style="thin">
        <color rgb="FFFFFFFF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hair">
        <color theme="1"/>
      </right>
      <top style="thin">
        <color indexed="64"/>
      </top>
      <bottom/>
      <diagonal/>
    </border>
    <border>
      <left style="hair">
        <color theme="1"/>
      </left>
      <right style="hair">
        <color theme="1"/>
      </right>
      <top style="thin">
        <color indexed="64"/>
      </top>
      <bottom/>
      <diagonal/>
    </border>
    <border>
      <left style="hair">
        <color theme="1"/>
      </left>
      <right/>
      <top style="thin">
        <color indexed="64"/>
      </top>
      <bottom/>
      <diagonal/>
    </border>
    <border>
      <left/>
      <right style="hair">
        <color theme="1"/>
      </right>
      <top/>
      <bottom/>
      <diagonal/>
    </border>
    <border>
      <left style="hair">
        <color theme="1"/>
      </left>
      <right style="hair">
        <color theme="1"/>
      </right>
      <top/>
      <bottom/>
      <diagonal/>
    </border>
    <border>
      <left style="hair">
        <color theme="1"/>
      </left>
      <right/>
      <top/>
      <bottom/>
      <diagonal/>
    </border>
    <border>
      <left/>
      <right style="hair">
        <color theme="1"/>
      </right>
      <top/>
      <bottom style="thin">
        <color indexed="64"/>
      </bottom>
      <diagonal/>
    </border>
    <border>
      <left style="hair">
        <color theme="1"/>
      </left>
      <right style="hair">
        <color theme="1"/>
      </right>
      <top/>
      <bottom style="thin">
        <color indexed="64"/>
      </bottom>
      <diagonal/>
    </border>
    <border>
      <left style="hair">
        <color theme="1"/>
      </left>
      <right/>
      <top/>
      <bottom style="thin">
        <color indexed="64"/>
      </bottom>
      <diagonal/>
    </border>
  </borders>
  <cellStyleXfs count="105">
    <xf numFmtId="0" fontId="0" fillId="0" borderId="0"/>
    <xf numFmtId="175" fontId="8" fillId="0" borderId="0"/>
    <xf numFmtId="49" fontId="8" fillId="0" borderId="0"/>
    <xf numFmtId="176" fontId="8" fillId="0" borderId="0">
      <alignment horizontal="center"/>
    </xf>
    <xf numFmtId="177" fontId="8" fillId="0" borderId="0"/>
    <xf numFmtId="178" fontId="8" fillId="0" borderId="0"/>
    <xf numFmtId="179" fontId="8" fillId="0" borderId="0"/>
    <xf numFmtId="180" fontId="8" fillId="0" borderId="0"/>
    <xf numFmtId="181" fontId="9" fillId="0" borderId="0"/>
    <xf numFmtId="182" fontId="10" fillId="0" borderId="0"/>
    <xf numFmtId="183" fontId="9" fillId="0" borderId="0"/>
    <xf numFmtId="49" fontId="11" fillId="0" borderId="1" applyNumberFormat="0" applyFont="0" applyFill="0" applyBorder="0" applyProtection="0">
      <alignment horizontal="left" vertical="center" indent="2"/>
    </xf>
    <xf numFmtId="184" fontId="8" fillId="0" borderId="0"/>
    <xf numFmtId="185" fontId="8" fillId="0" borderId="0"/>
    <xf numFmtId="186" fontId="8" fillId="0" borderId="0"/>
    <xf numFmtId="187" fontId="9" fillId="0" borderId="0"/>
    <xf numFmtId="49" fontId="11" fillId="0" borderId="2" applyNumberFormat="0" applyFont="0" applyFill="0" applyBorder="0" applyProtection="0">
      <alignment horizontal="left" vertical="center" indent="5"/>
    </xf>
    <xf numFmtId="188" fontId="8" fillId="0" borderId="0">
      <alignment horizontal="center"/>
    </xf>
    <xf numFmtId="189" fontId="8" fillId="0" borderId="0">
      <alignment horizontal="center"/>
    </xf>
    <xf numFmtId="190" fontId="8" fillId="0" borderId="0">
      <alignment horizontal="center"/>
    </xf>
    <xf numFmtId="191" fontId="8" fillId="0" borderId="0">
      <alignment horizontal="center"/>
    </xf>
    <xf numFmtId="192" fontId="8" fillId="0" borderId="0">
      <alignment horizontal="center"/>
    </xf>
    <xf numFmtId="0" fontId="5" fillId="0" borderId="0" applyFont="0" applyFill="0" applyBorder="0" applyAlignment="0" applyProtection="0"/>
    <xf numFmtId="169" fontId="12" fillId="0" borderId="3" applyFont="0" applyFill="0" applyBorder="0" applyAlignment="0" applyProtection="0">
      <alignment horizontal="left"/>
    </xf>
    <xf numFmtId="168" fontId="12" fillId="0" borderId="3" applyFont="0" applyFill="0" applyBorder="0" applyAlignment="0" applyProtection="0">
      <alignment horizontal="left"/>
    </xf>
    <xf numFmtId="170" fontId="12" fillId="0" borderId="3" applyFont="0" applyFill="0" applyBorder="0" applyAlignment="0" applyProtection="0">
      <alignment horizontal="left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>
      <alignment horizontal="left"/>
    </xf>
    <xf numFmtId="173" fontId="12" fillId="0" borderId="3" applyFont="0" applyFill="0" applyBorder="0" applyAlignment="0" applyProtection="0">
      <alignment horizontal="left"/>
    </xf>
    <xf numFmtId="172" fontId="12" fillId="0" borderId="3" applyFont="0" applyFill="0" applyBorder="0" applyAlignment="0" applyProtection="0">
      <alignment horizontal="left"/>
    </xf>
    <xf numFmtId="174" fontId="12" fillId="0" borderId="3" applyFont="0" applyFill="0" applyBorder="0" applyAlignment="0" applyProtection="0">
      <alignment horizontal="left"/>
    </xf>
    <xf numFmtId="167" fontId="12" fillId="0" borderId="3" applyFont="0" applyFill="0" applyBorder="0" applyAlignment="0" applyProtection="0">
      <alignment horizontal="left"/>
    </xf>
    <xf numFmtId="171" fontId="12" fillId="0" borderId="3" applyFont="0" applyFill="0" applyBorder="0" applyAlignment="0" applyProtection="0">
      <alignment horizontal="left"/>
    </xf>
    <xf numFmtId="164" fontId="12" fillId="0" borderId="3" applyFont="0" applyFill="0" applyBorder="0" applyAlignment="0" applyProtection="0">
      <alignment horizontal="left"/>
    </xf>
    <xf numFmtId="4" fontId="13" fillId="0" borderId="4" applyFill="0" applyBorder="0" applyProtection="0">
      <alignment horizontal="right" vertical="center"/>
    </xf>
    <xf numFmtId="193" fontId="5" fillId="0" borderId="0" applyFont="0" applyFill="0" applyBorder="0" applyAlignment="0" applyProtection="0"/>
    <xf numFmtId="0" fontId="14" fillId="0" borderId="0" applyNumberFormat="0" applyFill="0" applyBorder="0" applyAlignment="0" applyProtection="0"/>
    <xf numFmtId="175" fontId="9" fillId="0" borderId="0"/>
    <xf numFmtId="4" fontId="11" fillId="0" borderId="1" applyFill="0" applyBorder="0" applyProtection="0">
      <alignment horizontal="right" vertical="center"/>
    </xf>
    <xf numFmtId="49" fontId="13" fillId="0" borderId="1" applyNumberFormat="0" applyFill="0" applyBorder="0" applyProtection="0">
      <alignment horizontal="left" vertical="center"/>
    </xf>
    <xf numFmtId="0" fontId="11" fillId="0" borderId="1" applyNumberFormat="0" applyFill="0" applyAlignment="0" applyProtection="0"/>
    <xf numFmtId="0" fontId="15" fillId="2" borderId="0" applyNumberFormat="0" applyFont="0" applyBorder="0" applyAlignment="0" applyProtection="0"/>
    <xf numFmtId="0" fontId="5" fillId="0" borderId="0"/>
    <xf numFmtId="49" fontId="9" fillId="0" borderId="0"/>
    <xf numFmtId="166" fontId="11" fillId="3" borderId="1" applyNumberFormat="0" applyFont="0" applyBorder="0" applyAlignment="0" applyProtection="0">
      <alignment horizontal="right" vertical="center"/>
    </xf>
    <xf numFmtId="0" fontId="11" fillId="0" borderId="0"/>
    <xf numFmtId="0" fontId="7" fillId="0" borderId="0"/>
    <xf numFmtId="0" fontId="5" fillId="0" borderId="0"/>
    <xf numFmtId="0" fontId="30" fillId="0" borderId="0"/>
    <xf numFmtId="9" fontId="31" fillId="0" borderId="0" applyFont="0" applyFill="0" applyBorder="0" applyAlignment="0" applyProtection="0"/>
    <xf numFmtId="175" fontId="6" fillId="0" borderId="0"/>
    <xf numFmtId="49" fontId="6" fillId="0" borderId="0"/>
    <xf numFmtId="176" fontId="6" fillId="0" borderId="0">
      <alignment horizontal="center"/>
    </xf>
    <xf numFmtId="177" fontId="6" fillId="0" borderId="0"/>
    <xf numFmtId="178" fontId="6" fillId="0" borderId="0"/>
    <xf numFmtId="179" fontId="6" fillId="0" borderId="0"/>
    <xf numFmtId="180" fontId="6" fillId="0" borderId="0"/>
    <xf numFmtId="184" fontId="6" fillId="0" borderId="0"/>
    <xf numFmtId="185" fontId="6" fillId="0" borderId="0"/>
    <xf numFmtId="186" fontId="6" fillId="0" borderId="0"/>
    <xf numFmtId="188" fontId="6" fillId="0" borderId="0">
      <alignment horizontal="center"/>
    </xf>
    <xf numFmtId="189" fontId="6" fillId="0" borderId="0">
      <alignment horizontal="center"/>
    </xf>
    <xf numFmtId="190" fontId="6" fillId="0" borderId="0">
      <alignment horizontal="center"/>
    </xf>
    <xf numFmtId="191" fontId="6" fillId="0" borderId="0">
      <alignment horizontal="center"/>
    </xf>
    <xf numFmtId="192" fontId="6" fillId="0" borderId="0">
      <alignment horizontal="center"/>
    </xf>
    <xf numFmtId="169" fontId="5" fillId="0" borderId="3" applyFont="0" applyFill="0" applyBorder="0" applyAlignment="0" applyProtection="0">
      <alignment horizontal="left"/>
    </xf>
    <xf numFmtId="168" fontId="5" fillId="0" borderId="3" applyFont="0" applyFill="0" applyBorder="0" applyAlignment="0" applyProtection="0">
      <alignment horizontal="left"/>
    </xf>
    <xf numFmtId="170" fontId="5" fillId="0" borderId="3" applyFont="0" applyFill="0" applyBorder="0" applyAlignment="0" applyProtection="0">
      <alignment horizontal="left"/>
    </xf>
    <xf numFmtId="173" fontId="5" fillId="0" borderId="3" applyFont="0" applyFill="0" applyBorder="0" applyAlignment="0" applyProtection="0">
      <alignment horizontal="left"/>
    </xf>
    <xf numFmtId="172" fontId="5" fillId="0" borderId="3" applyFont="0" applyFill="0" applyBorder="0" applyAlignment="0" applyProtection="0">
      <alignment horizontal="left"/>
    </xf>
    <xf numFmtId="174" fontId="5" fillId="0" borderId="3" applyFont="0" applyFill="0" applyBorder="0" applyAlignment="0" applyProtection="0">
      <alignment horizontal="left"/>
    </xf>
    <xf numFmtId="167" fontId="5" fillId="0" borderId="3" applyFont="0" applyFill="0" applyBorder="0" applyAlignment="0" applyProtection="0">
      <alignment horizontal="left"/>
    </xf>
    <xf numFmtId="171" fontId="5" fillId="0" borderId="3" applyFont="0" applyFill="0" applyBorder="0" applyAlignment="0" applyProtection="0">
      <alignment horizontal="left"/>
    </xf>
    <xf numFmtId="164" fontId="5" fillId="0" borderId="3" applyFont="0" applyFill="0" applyBorder="0" applyAlignment="0" applyProtection="0">
      <alignment horizontal="left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0" fontId="5" fillId="0" borderId="0"/>
    <xf numFmtId="0" fontId="4" fillId="0" borderId="0"/>
    <xf numFmtId="0" fontId="6" fillId="0" borderId="6"/>
    <xf numFmtId="0" fontId="3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3" fillId="0" borderId="0"/>
    <xf numFmtId="0" fontId="35" fillId="7" borderId="0" applyNumberFormat="0" applyBorder="0" applyAlignment="0" applyProtection="0"/>
    <xf numFmtId="0" fontId="35" fillId="8" borderId="0" applyNumberFormat="0" applyBorder="0" applyAlignment="0" applyProtection="0"/>
    <xf numFmtId="0" fontId="35" fillId="9" borderId="0" applyNumberFormat="0" applyBorder="0" applyAlignment="0" applyProtection="0"/>
    <xf numFmtId="0" fontId="35" fillId="10" borderId="0" applyNumberFormat="0" applyBorder="0" applyAlignment="0" applyProtection="0"/>
    <xf numFmtId="0" fontId="35" fillId="11" borderId="0" applyNumberFormat="0" applyBorder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5" borderId="0" applyNumberFormat="0" applyBorder="0" applyAlignment="0" applyProtection="0"/>
    <xf numFmtId="0" fontId="35" fillId="10" borderId="0" applyNumberFormat="0" applyBorder="0" applyAlignment="0" applyProtection="0"/>
    <xf numFmtId="0" fontId="35" fillId="13" borderId="0" applyNumberFormat="0" applyBorder="0" applyAlignment="0" applyProtection="0"/>
    <xf numFmtId="0" fontId="35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14" borderId="0" applyNumberFormat="0" applyBorder="0" applyAlignment="0" applyProtection="0"/>
    <xf numFmtId="0" fontId="36" fillId="15" borderId="0" applyNumberFormat="0" applyBorder="0" applyAlignment="0" applyProtection="0"/>
    <xf numFmtId="0" fontId="36" fillId="18" borderId="0" applyNumberFormat="0" applyBorder="0" applyAlignment="0" applyProtection="0"/>
    <xf numFmtId="0" fontId="36" fillId="19" borderId="0" applyNumberFormat="0" applyBorder="0" applyAlignment="0" applyProtection="0"/>
    <xf numFmtId="0" fontId="36" fillId="20" borderId="0" applyNumberFormat="0" applyBorder="0" applyAlignment="0" applyProtection="0"/>
    <xf numFmtId="0" fontId="2" fillId="0" borderId="0"/>
    <xf numFmtId="0" fontId="1" fillId="0" borderId="0"/>
  </cellStyleXfs>
  <cellXfs count="111">
    <xf numFmtId="0" fontId="0" fillId="0" borderId="0" xfId="0"/>
    <xf numFmtId="0" fontId="0" fillId="0" borderId="5" xfId="0" applyBorder="1"/>
    <xf numFmtId="0" fontId="0" fillId="0" borderId="6" xfId="0" applyBorder="1" applyAlignment="1">
      <alignment vertical="top" wrapText="1"/>
    </xf>
    <xf numFmtId="0" fontId="0" fillId="0" borderId="7" xfId="0" applyBorder="1"/>
    <xf numFmtId="0" fontId="0" fillId="0" borderId="8" xfId="0" applyBorder="1"/>
    <xf numFmtId="0" fontId="0" fillId="0" borderId="0" xfId="0" applyBorder="1" applyAlignment="1">
      <alignment vertical="top" wrapText="1"/>
    </xf>
    <xf numFmtId="0" fontId="0" fillId="0" borderId="9" xfId="0" applyBorder="1"/>
    <xf numFmtId="0" fontId="16" fillId="0" borderId="0" xfId="0" applyFont="1" applyBorder="1" applyAlignment="1">
      <alignment vertical="top" wrapText="1"/>
    </xf>
    <xf numFmtId="0" fontId="17" fillId="0" borderId="0" xfId="0" applyFont="1" applyBorder="1" applyAlignment="1">
      <alignment vertical="top" wrapText="1"/>
    </xf>
    <xf numFmtId="0" fontId="16" fillId="0" borderId="10" xfId="0" applyFont="1" applyBorder="1" applyAlignment="1">
      <alignment horizontal="right" vertical="top" wrapText="1"/>
    </xf>
    <xf numFmtId="0" fontId="0" fillId="0" borderId="11" xfId="0" applyBorder="1"/>
    <xf numFmtId="0" fontId="16" fillId="0" borderId="12" xfId="0" applyFont="1" applyBorder="1" applyAlignment="1">
      <alignment horizontal="right" vertical="top" wrapText="1"/>
    </xf>
    <xf numFmtId="0" fontId="0" fillId="0" borderId="13" xfId="0" applyBorder="1"/>
    <xf numFmtId="0" fontId="0" fillId="0" borderId="0" xfId="0" applyBorder="1"/>
    <xf numFmtId="0" fontId="16" fillId="0" borderId="0" xfId="0" applyFont="1" applyBorder="1" applyAlignment="1">
      <alignment horizontal="right" vertical="top" wrapText="1"/>
    </xf>
    <xf numFmtId="0" fontId="16" fillId="0" borderId="6" xfId="0" applyFont="1" applyBorder="1" applyAlignment="1">
      <alignment vertical="top" wrapText="1"/>
    </xf>
    <xf numFmtId="0" fontId="12" fillId="0" borderId="0" xfId="0" applyFont="1" applyBorder="1" applyAlignment="1">
      <alignment vertical="top" wrapText="1"/>
    </xf>
    <xf numFmtId="0" fontId="0" fillId="0" borderId="0" xfId="0" applyBorder="1" applyAlignment="1">
      <alignment horizontal="left" vertical="top" wrapText="1" indent="10"/>
    </xf>
    <xf numFmtId="0" fontId="16" fillId="0" borderId="8" xfId="0" applyFont="1" applyBorder="1"/>
    <xf numFmtId="0" fontId="16" fillId="0" borderId="9" xfId="0" applyFont="1" applyBorder="1"/>
    <xf numFmtId="0" fontId="16" fillId="0" borderId="0" xfId="0" applyFont="1"/>
    <xf numFmtId="0" fontId="0" fillId="0" borderId="12" xfId="0" applyBorder="1" applyAlignment="1">
      <alignment vertical="top" wrapText="1"/>
    </xf>
    <xf numFmtId="0" fontId="0" fillId="0" borderId="0" xfId="0" applyAlignment="1">
      <alignment vertical="top" wrapText="1"/>
    </xf>
    <xf numFmtId="0" fontId="26" fillId="6" borderId="0" xfId="47" applyFont="1" applyFill="1"/>
    <xf numFmtId="0" fontId="25" fillId="4" borderId="17" xfId="47" applyFont="1" applyFill="1" applyBorder="1" applyAlignment="1">
      <alignment horizontal="left" vertical="center" wrapText="1"/>
    </xf>
    <xf numFmtId="0" fontId="25" fillId="4" borderId="18" xfId="47" applyFont="1" applyFill="1" applyBorder="1" applyAlignment="1">
      <alignment horizontal="center" vertical="center" wrapText="1"/>
    </xf>
    <xf numFmtId="165" fontId="26" fillId="6" borderId="0" xfId="47" applyNumberFormat="1" applyFont="1" applyFill="1" applyAlignment="1">
      <alignment horizontal="right" vertical="center" indent="3"/>
    </xf>
    <xf numFmtId="0" fontId="5" fillId="0" borderId="0" xfId="47"/>
    <xf numFmtId="0" fontId="5" fillId="5" borderId="8" xfId="47" applyFill="1" applyBorder="1"/>
    <xf numFmtId="0" fontId="5" fillId="5" borderId="9" xfId="47" applyFill="1" applyBorder="1"/>
    <xf numFmtId="0" fontId="5" fillId="5" borderId="11" xfId="47" applyFill="1" applyBorder="1"/>
    <xf numFmtId="0" fontId="5" fillId="5" borderId="12" xfId="47" applyFill="1" applyBorder="1"/>
    <xf numFmtId="0" fontId="5" fillId="5" borderId="13" xfId="47" applyFill="1" applyBorder="1"/>
    <xf numFmtId="0" fontId="25" fillId="4" borderId="18" xfId="0" applyFont="1" applyFill="1" applyBorder="1" applyAlignment="1">
      <alignment horizontal="center" vertical="center" wrapText="1"/>
    </xf>
    <xf numFmtId="1" fontId="26" fillId="6" borderId="0" xfId="47" applyNumberFormat="1" applyFont="1" applyFill="1"/>
    <xf numFmtId="165" fontId="26" fillId="6" borderId="0" xfId="47" applyNumberFormat="1" applyFont="1" applyFill="1"/>
    <xf numFmtId="195" fontId="29" fillId="5" borderId="20" xfId="47" applyNumberFormat="1" applyFont="1" applyFill="1" applyBorder="1" applyAlignment="1">
      <alignment horizontal="center" vertical="center" wrapText="1"/>
    </xf>
    <xf numFmtId="195" fontId="29" fillId="6" borderId="20" xfId="47" applyNumberFormat="1" applyFont="1" applyFill="1" applyBorder="1" applyAlignment="1">
      <alignment horizontal="center" vertical="center" wrapText="1"/>
    </xf>
    <xf numFmtId="195" fontId="29" fillId="5" borderId="22" xfId="47" applyNumberFormat="1" applyFont="1" applyFill="1" applyBorder="1" applyAlignment="1">
      <alignment horizontal="center" vertical="center" wrapText="1"/>
    </xf>
    <xf numFmtId="195" fontId="29" fillId="6" borderId="22" xfId="47" applyNumberFormat="1" applyFont="1" applyFill="1" applyBorder="1" applyAlignment="1">
      <alignment horizontal="center" vertical="center" wrapText="1"/>
    </xf>
    <xf numFmtId="0" fontId="26" fillId="6" borderId="14" xfId="47" applyFont="1" applyFill="1" applyBorder="1" applyAlignment="1" applyProtection="1">
      <alignment horizontal="left" vertical="center"/>
      <protection locked="0"/>
    </xf>
    <xf numFmtId="0" fontId="25" fillId="4" borderId="21" xfId="47" applyFont="1" applyFill="1" applyBorder="1" applyAlignment="1">
      <alignment horizontal="center" vertical="center" wrapText="1"/>
    </xf>
    <xf numFmtId="0" fontId="26" fillId="6" borderId="0" xfId="47" applyFont="1" applyFill="1" applyAlignment="1">
      <alignment wrapText="1"/>
    </xf>
    <xf numFmtId="0" fontId="25" fillId="4" borderId="24" xfId="47" applyFont="1" applyFill="1" applyBorder="1" applyAlignment="1">
      <alignment horizontal="center" vertical="center" wrapText="1"/>
    </xf>
    <xf numFmtId="0" fontId="25" fillId="4" borderId="25" xfId="47" applyFont="1" applyFill="1" applyBorder="1" applyAlignment="1">
      <alignment horizontal="center" vertical="center" wrapText="1"/>
    </xf>
    <xf numFmtId="0" fontId="28" fillId="6" borderId="19" xfId="47" applyFont="1" applyFill="1" applyBorder="1" applyAlignment="1">
      <alignment horizontal="center" vertical="center" wrapText="1"/>
    </xf>
    <xf numFmtId="0" fontId="28" fillId="5" borderId="19" xfId="47" applyFont="1" applyFill="1" applyBorder="1" applyAlignment="1">
      <alignment horizontal="center" vertical="center" wrapText="1"/>
    </xf>
    <xf numFmtId="0" fontId="26" fillId="6" borderId="0" xfId="47" applyFont="1" applyFill="1" applyAlignment="1">
      <alignment horizontal="center" vertical="center"/>
    </xf>
    <xf numFmtId="0" fontId="5" fillId="0" borderId="28" xfId="47" applyBorder="1"/>
    <xf numFmtId="0" fontId="5" fillId="0" borderId="29" xfId="47" applyBorder="1"/>
    <xf numFmtId="0" fontId="5" fillId="0" borderId="23" xfId="47" applyBorder="1"/>
    <xf numFmtId="0" fontId="5" fillId="6" borderId="23" xfId="47" applyFill="1" applyBorder="1"/>
    <xf numFmtId="0" fontId="5" fillId="6" borderId="31" xfId="47" applyFill="1" applyBorder="1"/>
    <xf numFmtId="0" fontId="5" fillId="6" borderId="32" xfId="47" applyFill="1" applyBorder="1"/>
    <xf numFmtId="0" fontId="16" fillId="0" borderId="0" xfId="0" applyFont="1" applyFill="1" applyBorder="1" applyAlignment="1">
      <alignment vertical="top" wrapText="1"/>
    </xf>
    <xf numFmtId="0" fontId="17" fillId="0" borderId="0" xfId="0" applyFont="1" applyFill="1" applyBorder="1" applyAlignment="1">
      <alignment vertical="top" wrapText="1"/>
    </xf>
    <xf numFmtId="0" fontId="25" fillId="4" borderId="17" xfId="47" applyFont="1" applyFill="1" applyBorder="1" applyAlignment="1">
      <alignment horizontal="center" vertical="center" wrapText="1"/>
    </xf>
    <xf numFmtId="195" fontId="26" fillId="6" borderId="0" xfId="47" applyNumberFormat="1" applyFont="1" applyFill="1"/>
    <xf numFmtId="0" fontId="26" fillId="6" borderId="16" xfId="47" applyFont="1" applyFill="1" applyBorder="1" applyAlignment="1" applyProtection="1">
      <alignment horizontal="left" vertical="center"/>
      <protection locked="0"/>
    </xf>
    <xf numFmtId="0" fontId="25" fillId="4" borderId="0" xfId="0" applyFont="1" applyFill="1" applyAlignment="1">
      <alignment horizontal="right" vertical="center"/>
    </xf>
    <xf numFmtId="0" fontId="26" fillId="6" borderId="0" xfId="47" applyFont="1" applyFill="1" applyAlignment="1" applyProtection="1">
      <alignment horizontal="left" vertical="center"/>
      <protection locked="0"/>
    </xf>
    <xf numFmtId="0" fontId="26" fillId="6" borderId="0" xfId="47" applyFont="1" applyFill="1" applyAlignment="1" applyProtection="1">
      <alignment horizontal="left"/>
      <protection locked="0"/>
    </xf>
    <xf numFmtId="0" fontId="37" fillId="21" borderId="0" xfId="104" applyFont="1" applyFill="1" applyAlignment="1">
      <alignment horizontal="left"/>
    </xf>
    <xf numFmtId="0" fontId="38" fillId="21" borderId="0" xfId="104" applyFont="1" applyFill="1" applyAlignment="1">
      <alignment horizontal="left" vertical="top"/>
    </xf>
    <xf numFmtId="0" fontId="39" fillId="21" borderId="33" xfId="104" applyFont="1" applyFill="1" applyBorder="1" applyAlignment="1">
      <alignment horizontal="left" vertical="center" wrapText="1"/>
    </xf>
    <xf numFmtId="4" fontId="40" fillId="21" borderId="34" xfId="104" applyNumberFormat="1" applyFont="1" applyFill="1" applyBorder="1" applyAlignment="1">
      <alignment horizontal="center" vertical="center" wrapText="1"/>
    </xf>
    <xf numFmtId="4" fontId="40" fillId="21" borderId="35" xfId="104" applyNumberFormat="1" applyFont="1" applyFill="1" applyBorder="1" applyAlignment="1">
      <alignment horizontal="left" vertical="center" wrapText="1"/>
    </xf>
    <xf numFmtId="0" fontId="40" fillId="21" borderId="0" xfId="104" applyFont="1" applyFill="1" applyAlignment="1">
      <alignment horizontal="left" vertical="center" wrapText="1"/>
    </xf>
    <xf numFmtId="0" fontId="39" fillId="5" borderId="36" xfId="104" applyFont="1" applyFill="1" applyBorder="1" applyAlignment="1">
      <alignment horizontal="left" vertical="center" wrapText="1"/>
    </xf>
    <xf numFmtId="4" fontId="40" fillId="5" borderId="37" xfId="104" applyNumberFormat="1" applyFont="1" applyFill="1" applyBorder="1" applyAlignment="1">
      <alignment horizontal="center" vertical="center" wrapText="1"/>
    </xf>
    <xf numFmtId="4" fontId="40" fillId="5" borderId="38" xfId="104" applyNumberFormat="1" applyFont="1" applyFill="1" applyBorder="1" applyAlignment="1">
      <alignment horizontal="center" vertical="center" wrapText="1"/>
    </xf>
    <xf numFmtId="4" fontId="40" fillId="5" borderId="38" xfId="104" applyNumberFormat="1" applyFont="1" applyFill="1" applyBorder="1" applyAlignment="1">
      <alignment horizontal="left" vertical="center" wrapText="1"/>
    </xf>
    <xf numFmtId="0" fontId="26" fillId="6" borderId="0" xfId="47" applyFont="1" applyFill="1" applyAlignment="1">
      <alignment horizontal="center"/>
    </xf>
    <xf numFmtId="0" fontId="27" fillId="6" borderId="0" xfId="47" applyFont="1" applyFill="1" applyAlignment="1" applyProtection="1">
      <alignment horizontal="center"/>
      <protection locked="0"/>
    </xf>
    <xf numFmtId="0" fontId="39" fillId="21" borderId="36" xfId="104" applyFont="1" applyFill="1" applyBorder="1" applyAlignment="1">
      <alignment horizontal="left" vertical="center" wrapText="1"/>
    </xf>
    <xf numFmtId="4" fontId="40" fillId="21" borderId="37" xfId="104" applyNumberFormat="1" applyFont="1" applyFill="1" applyBorder="1" applyAlignment="1">
      <alignment horizontal="center" vertical="center" wrapText="1"/>
    </xf>
    <xf numFmtId="4" fontId="40" fillId="21" borderId="38" xfId="104" applyNumberFormat="1" applyFont="1" applyFill="1" applyBorder="1" applyAlignment="1">
      <alignment horizontal="center" vertical="center" wrapText="1"/>
    </xf>
    <xf numFmtId="4" fontId="40" fillId="21" borderId="38" xfId="104" applyNumberFormat="1" applyFont="1" applyFill="1" applyBorder="1" applyAlignment="1">
      <alignment horizontal="left" vertical="center" wrapText="1"/>
    </xf>
    <xf numFmtId="0" fontId="39" fillId="21" borderId="39" xfId="104" applyFont="1" applyFill="1" applyBorder="1" applyAlignment="1">
      <alignment horizontal="left" vertical="center" wrapText="1"/>
    </xf>
    <xf numFmtId="4" fontId="40" fillId="21" borderId="40" xfId="104" applyNumberFormat="1" applyFont="1" applyFill="1" applyBorder="1" applyAlignment="1">
      <alignment horizontal="center" vertical="center" wrapText="1"/>
    </xf>
    <xf numFmtId="4" fontId="40" fillId="21" borderId="41" xfId="104" applyNumberFormat="1" applyFont="1" applyFill="1" applyBorder="1" applyAlignment="1">
      <alignment horizontal="center" vertical="center" wrapText="1"/>
    </xf>
    <xf numFmtId="4" fontId="40" fillId="21" borderId="41" xfId="104" applyNumberFormat="1" applyFont="1" applyFill="1" applyBorder="1" applyAlignment="1">
      <alignment horizontal="left" vertical="center" wrapText="1"/>
    </xf>
    <xf numFmtId="0" fontId="27" fillId="6" borderId="0" xfId="47" applyFont="1" applyFill="1"/>
    <xf numFmtId="0" fontId="27" fillId="6" borderId="0" xfId="47" applyFont="1" applyFill="1" applyProtection="1">
      <protection locked="0"/>
    </xf>
    <xf numFmtId="164" fontId="28" fillId="6" borderId="19" xfId="47" applyNumberFormat="1" applyFont="1" applyFill="1" applyBorder="1" applyAlignment="1">
      <alignment horizontal="center" vertical="center" wrapText="1"/>
    </xf>
    <xf numFmtId="195" fontId="26" fillId="6" borderId="0" xfId="47" applyNumberFormat="1" applyFont="1" applyFill="1" applyAlignment="1">
      <alignment horizontal="center" vertical="center"/>
    </xf>
    <xf numFmtId="0" fontId="27" fillId="6" borderId="0" xfId="47" applyFont="1" applyFill="1" applyAlignment="1">
      <alignment horizontal="center" vertical="center"/>
    </xf>
    <xf numFmtId="164" fontId="28" fillId="5" borderId="19" xfId="47" applyNumberFormat="1" applyFont="1" applyFill="1" applyBorder="1" applyAlignment="1">
      <alignment horizontal="center" vertical="center" wrapText="1"/>
    </xf>
    <xf numFmtId="0" fontId="5" fillId="0" borderId="27" xfId="47" applyBorder="1"/>
    <xf numFmtId="0" fontId="5" fillId="0" borderId="26" xfId="47" applyBorder="1"/>
    <xf numFmtId="0" fontId="18" fillId="0" borderId="0" xfId="47" applyFont="1"/>
    <xf numFmtId="0" fontId="20" fillId="0" borderId="0" xfId="47" applyFont="1"/>
    <xf numFmtId="0" fontId="5" fillId="5" borderId="0" xfId="47" applyFill="1"/>
    <xf numFmtId="0" fontId="18" fillId="5" borderId="0" xfId="47" applyFont="1" applyFill="1"/>
    <xf numFmtId="0" fontId="21" fillId="0" borderId="0" xfId="47" applyFont="1"/>
    <xf numFmtId="0" fontId="18" fillId="0" borderId="0" xfId="47" applyFont="1" applyAlignment="1">
      <alignment horizontal="right" indent="1"/>
    </xf>
    <xf numFmtId="0" fontId="5" fillId="6" borderId="0" xfId="47" applyFill="1"/>
    <xf numFmtId="0" fontId="18" fillId="6" borderId="0" xfId="47" applyFont="1" applyFill="1" applyAlignment="1">
      <alignment horizontal="right" indent="1"/>
    </xf>
    <xf numFmtId="0" fontId="5" fillId="0" borderId="30" xfId="47" applyBorder="1"/>
    <xf numFmtId="0" fontId="5" fillId="6" borderId="0" xfId="47" applyFill="1" applyAlignment="1">
      <alignment vertical="center"/>
    </xf>
    <xf numFmtId="0" fontId="22" fillId="6" borderId="0" xfId="47" applyFont="1" applyFill="1" applyAlignment="1">
      <alignment vertical="center"/>
    </xf>
    <xf numFmtId="194" fontId="23" fillId="6" borderId="0" xfId="47" applyNumberFormat="1" applyFont="1" applyFill="1" applyAlignment="1">
      <alignment vertical="top" wrapText="1"/>
    </xf>
    <xf numFmtId="0" fontId="24" fillId="6" borderId="0" xfId="47" applyFont="1" applyFill="1" applyAlignment="1">
      <alignment vertical="top"/>
    </xf>
    <xf numFmtId="0" fontId="26" fillId="6" borderId="16" xfId="47" applyFont="1" applyFill="1" applyBorder="1" applyAlignment="1" applyProtection="1">
      <alignment horizontal="left" vertical="center" wrapText="1"/>
      <protection locked="0"/>
    </xf>
    <xf numFmtId="0" fontId="26" fillId="6" borderId="1" xfId="47" applyFont="1" applyFill="1" applyBorder="1" applyAlignment="1" applyProtection="1">
      <alignment horizontal="left" vertical="center"/>
      <protection locked="0"/>
    </xf>
    <xf numFmtId="0" fontId="26" fillId="6" borderId="16" xfId="47" applyFont="1" applyFill="1" applyBorder="1" applyAlignment="1" applyProtection="1">
      <alignment horizontal="left" vertical="center"/>
      <protection locked="0"/>
    </xf>
    <xf numFmtId="0" fontId="26" fillId="6" borderId="16" xfId="47" applyFont="1" applyFill="1" applyBorder="1" applyAlignment="1" applyProtection="1">
      <alignment horizontal="left"/>
      <protection locked="0"/>
    </xf>
    <xf numFmtId="0" fontId="26" fillId="6" borderId="1" xfId="47" applyFont="1" applyFill="1" applyBorder="1" applyAlignment="1" applyProtection="1">
      <alignment horizontal="left"/>
      <protection locked="0"/>
    </xf>
    <xf numFmtId="0" fontId="19" fillId="4" borderId="15" xfId="47" applyFont="1" applyFill="1" applyBorder="1" applyAlignment="1">
      <alignment horizontal="center" vertical="center"/>
    </xf>
    <xf numFmtId="0" fontId="19" fillId="4" borderId="14" xfId="47" applyFont="1" applyFill="1" applyBorder="1" applyAlignment="1">
      <alignment horizontal="center" vertical="center"/>
    </xf>
    <xf numFmtId="0" fontId="19" fillId="4" borderId="16" xfId="47" applyFont="1" applyFill="1" applyBorder="1" applyAlignment="1">
      <alignment horizontal="center" vertical="center"/>
    </xf>
  </cellXfs>
  <cellStyles count="105">
    <cellStyle name="0mitP" xfId="1" xr:uid="{00000000-0005-0000-0000-000000000000}"/>
    <cellStyle name="0mitP 2" xfId="50" xr:uid="{00000000-0005-0000-0000-000001000000}"/>
    <cellStyle name="0ohneP" xfId="2" xr:uid="{00000000-0005-0000-0000-000002000000}"/>
    <cellStyle name="0ohneP 2" xfId="51" xr:uid="{00000000-0005-0000-0000-000003000000}"/>
    <cellStyle name="10mitP" xfId="3" xr:uid="{00000000-0005-0000-0000-000004000000}"/>
    <cellStyle name="10mitP 2" xfId="52" xr:uid="{00000000-0005-0000-0000-000005000000}"/>
    <cellStyle name="12mitP" xfId="4" xr:uid="{00000000-0005-0000-0000-000006000000}"/>
    <cellStyle name="12mitP 2" xfId="53" xr:uid="{00000000-0005-0000-0000-000007000000}"/>
    <cellStyle name="12ohneP" xfId="5" xr:uid="{00000000-0005-0000-0000-000008000000}"/>
    <cellStyle name="12ohneP 2" xfId="54" xr:uid="{00000000-0005-0000-0000-000009000000}"/>
    <cellStyle name="13mitP" xfId="6" xr:uid="{00000000-0005-0000-0000-00000A000000}"/>
    <cellStyle name="13mitP 2" xfId="55" xr:uid="{00000000-0005-0000-0000-00000B000000}"/>
    <cellStyle name="1mitP" xfId="7" xr:uid="{00000000-0005-0000-0000-00000C000000}"/>
    <cellStyle name="1mitP 2" xfId="56" xr:uid="{00000000-0005-0000-0000-00000D000000}"/>
    <cellStyle name="1ohneP" xfId="8" xr:uid="{00000000-0005-0000-0000-00000E000000}"/>
    <cellStyle name="20% - Akzent1" xfId="85" xr:uid="{00000000-0005-0000-0000-000008000000}"/>
    <cellStyle name="20% - Akzent2" xfId="86" xr:uid="{00000000-0005-0000-0000-000009000000}"/>
    <cellStyle name="20% - Akzent3" xfId="87" xr:uid="{00000000-0005-0000-0000-00000A000000}"/>
    <cellStyle name="20% - Akzent4" xfId="88" xr:uid="{00000000-0005-0000-0000-00000B000000}"/>
    <cellStyle name="20% - Akzent5" xfId="89" xr:uid="{00000000-0005-0000-0000-00000C000000}"/>
    <cellStyle name="20% - Akzent6" xfId="90" xr:uid="{00000000-0005-0000-0000-00000D000000}"/>
    <cellStyle name="2mitP" xfId="9" xr:uid="{00000000-0005-0000-0000-00000F000000}"/>
    <cellStyle name="2ohneP" xfId="10" xr:uid="{00000000-0005-0000-0000-000010000000}"/>
    <cellStyle name="2x indented GHG Textfiels" xfId="11" xr:uid="{00000000-0005-0000-0000-000011000000}"/>
    <cellStyle name="3mitP" xfId="12" xr:uid="{00000000-0005-0000-0000-000012000000}"/>
    <cellStyle name="3mitP 2" xfId="57" xr:uid="{00000000-0005-0000-0000-000013000000}"/>
    <cellStyle name="3ohneP" xfId="13" xr:uid="{00000000-0005-0000-0000-000014000000}"/>
    <cellStyle name="3ohneP 2" xfId="58" xr:uid="{00000000-0005-0000-0000-000015000000}"/>
    <cellStyle name="40% - Akzent1" xfId="91" xr:uid="{00000000-0005-0000-0000-000012000000}"/>
    <cellStyle name="40% - Akzent2" xfId="92" xr:uid="{00000000-0005-0000-0000-000013000000}"/>
    <cellStyle name="40% - Akzent3" xfId="93" xr:uid="{00000000-0005-0000-0000-000014000000}"/>
    <cellStyle name="40% - Akzent4" xfId="94" xr:uid="{00000000-0005-0000-0000-000015000000}"/>
    <cellStyle name="40% - Akzent5" xfId="95" xr:uid="{00000000-0005-0000-0000-000016000000}"/>
    <cellStyle name="40% - Akzent6" xfId="96" xr:uid="{00000000-0005-0000-0000-000017000000}"/>
    <cellStyle name="4mitP" xfId="14" xr:uid="{00000000-0005-0000-0000-000016000000}"/>
    <cellStyle name="4mitP 2" xfId="59" xr:uid="{00000000-0005-0000-0000-000017000000}"/>
    <cellStyle name="4ohneP" xfId="15" xr:uid="{00000000-0005-0000-0000-000018000000}"/>
    <cellStyle name="5x indented GHG Textfiels" xfId="16" xr:uid="{00000000-0005-0000-0000-000019000000}"/>
    <cellStyle name="60% - Akzent1" xfId="97" xr:uid="{00000000-0005-0000-0000-00001A000000}"/>
    <cellStyle name="60% - Akzent2" xfId="98" xr:uid="{00000000-0005-0000-0000-00001B000000}"/>
    <cellStyle name="60% - Akzent3" xfId="99" xr:uid="{00000000-0005-0000-0000-00001C000000}"/>
    <cellStyle name="60% - Akzent4" xfId="100" xr:uid="{00000000-0005-0000-0000-00001D000000}"/>
    <cellStyle name="60% - Akzent5" xfId="101" xr:uid="{00000000-0005-0000-0000-00001E000000}"/>
    <cellStyle name="60% - Akzent6" xfId="102" xr:uid="{00000000-0005-0000-0000-00001F000000}"/>
    <cellStyle name="6mitP" xfId="17" xr:uid="{00000000-0005-0000-0000-00001A000000}"/>
    <cellStyle name="6mitP 2" xfId="60" xr:uid="{00000000-0005-0000-0000-00001B000000}"/>
    <cellStyle name="6ohneP" xfId="18" xr:uid="{00000000-0005-0000-0000-00001C000000}"/>
    <cellStyle name="6ohneP 2" xfId="61" xr:uid="{00000000-0005-0000-0000-00001D000000}"/>
    <cellStyle name="7mitP" xfId="19" xr:uid="{00000000-0005-0000-0000-00001E000000}"/>
    <cellStyle name="7mitP 2" xfId="62" xr:uid="{00000000-0005-0000-0000-00001F000000}"/>
    <cellStyle name="9mitP" xfId="20" xr:uid="{00000000-0005-0000-0000-000020000000}"/>
    <cellStyle name="9mitP 2" xfId="63" xr:uid="{00000000-0005-0000-0000-000021000000}"/>
    <cellStyle name="9ohneP" xfId="21" xr:uid="{00000000-0005-0000-0000-000022000000}"/>
    <cellStyle name="9ohneP 2" xfId="64" xr:uid="{00000000-0005-0000-0000-000023000000}"/>
    <cellStyle name="A4 Auto Format" xfId="22" xr:uid="{00000000-0005-0000-0000-000024000000}"/>
    <cellStyle name="A4 Gg" xfId="23" xr:uid="{00000000-0005-0000-0000-000025000000}"/>
    <cellStyle name="A4 Gg 2" xfId="65" xr:uid="{00000000-0005-0000-0000-000026000000}"/>
    <cellStyle name="A4 kg" xfId="24" xr:uid="{00000000-0005-0000-0000-000027000000}"/>
    <cellStyle name="A4 kg 2" xfId="66" xr:uid="{00000000-0005-0000-0000-000028000000}"/>
    <cellStyle name="A4 kt" xfId="25" xr:uid="{00000000-0005-0000-0000-000029000000}"/>
    <cellStyle name="A4 kt 2" xfId="67" xr:uid="{00000000-0005-0000-0000-00002A000000}"/>
    <cellStyle name="A4 No Format" xfId="26" xr:uid="{00000000-0005-0000-0000-00002B000000}"/>
    <cellStyle name="A4 Normal" xfId="27" xr:uid="{00000000-0005-0000-0000-00002C000000}"/>
    <cellStyle name="A4 Stck" xfId="28" xr:uid="{00000000-0005-0000-0000-00002D000000}"/>
    <cellStyle name="A4 Stck 2" xfId="68" xr:uid="{00000000-0005-0000-0000-00002E000000}"/>
    <cellStyle name="A4 Stk" xfId="29" xr:uid="{00000000-0005-0000-0000-00002F000000}"/>
    <cellStyle name="A4 Stk 2" xfId="69" xr:uid="{00000000-0005-0000-0000-000030000000}"/>
    <cellStyle name="A4 T.Stk" xfId="30" xr:uid="{00000000-0005-0000-0000-000031000000}"/>
    <cellStyle name="A4 T.Stk 2" xfId="70" xr:uid="{00000000-0005-0000-0000-000032000000}"/>
    <cellStyle name="A4 TJ" xfId="31" xr:uid="{00000000-0005-0000-0000-000033000000}"/>
    <cellStyle name="A4 TJ 2" xfId="71" xr:uid="{00000000-0005-0000-0000-000034000000}"/>
    <cellStyle name="A4 TStk" xfId="32" xr:uid="{00000000-0005-0000-0000-000035000000}"/>
    <cellStyle name="A4 TStk 2" xfId="72" xr:uid="{00000000-0005-0000-0000-000036000000}"/>
    <cellStyle name="A4 Year" xfId="33" xr:uid="{00000000-0005-0000-0000-000037000000}"/>
    <cellStyle name="A4 Year 2" xfId="73" xr:uid="{00000000-0005-0000-0000-000038000000}"/>
    <cellStyle name="Bold GHG Numbers (0.00)" xfId="34" xr:uid="{00000000-0005-0000-0000-000039000000}"/>
    <cellStyle name="Euro" xfId="35" xr:uid="{00000000-0005-0000-0000-00003A000000}"/>
    <cellStyle name="Fuss" xfId="80" xr:uid="{00000000-0005-0000-0000-00003B000000}"/>
    <cellStyle name="Headline" xfId="36" xr:uid="{00000000-0005-0000-0000-00003C000000}"/>
    <cellStyle name="Hyperlink 2" xfId="82" xr:uid="{00000000-0005-0000-0000-000026000000}"/>
    <cellStyle name="mitP" xfId="37" xr:uid="{00000000-0005-0000-0000-00003E000000}"/>
    <cellStyle name="Normal GHG Numbers (0.00)" xfId="38" xr:uid="{00000000-0005-0000-0000-00003F000000}"/>
    <cellStyle name="Normal GHG Textfiels Bold" xfId="39" xr:uid="{00000000-0005-0000-0000-000040000000}"/>
    <cellStyle name="Normal GHG whole table" xfId="40" xr:uid="{00000000-0005-0000-0000-000041000000}"/>
    <cellStyle name="Normal GHG-Shade" xfId="41" xr:uid="{00000000-0005-0000-0000-000042000000}"/>
    <cellStyle name="Normal_HELP" xfId="42" xr:uid="{00000000-0005-0000-0000-000043000000}"/>
    <cellStyle name="ohneP" xfId="43" xr:uid="{00000000-0005-0000-0000-000044000000}"/>
    <cellStyle name="Pattern" xfId="44" xr:uid="{00000000-0005-0000-0000-000045000000}"/>
    <cellStyle name="Prozent 2" xfId="49" xr:uid="{00000000-0005-0000-0000-000047000000}"/>
    <cellStyle name="Prozent 2 2" xfId="74" xr:uid="{00000000-0005-0000-0000-000048000000}"/>
    <cellStyle name="Prozent 3" xfId="75" xr:uid="{00000000-0005-0000-0000-000049000000}"/>
    <cellStyle name="Standard" xfId="0" builtinId="0"/>
    <cellStyle name="Standard 2" xfId="46" xr:uid="{00000000-0005-0000-0000-00004B000000}"/>
    <cellStyle name="Standard 2 2" xfId="76" xr:uid="{00000000-0005-0000-0000-00004C000000}"/>
    <cellStyle name="Standard 2 3" xfId="83" xr:uid="{00000000-0005-0000-0000-00002A000000}"/>
    <cellStyle name="Standard 3" xfId="47" xr:uid="{00000000-0005-0000-0000-00004D000000}"/>
    <cellStyle name="Standard 3 2" xfId="81" xr:uid="{00000000-0005-0000-0000-00004E000000}"/>
    <cellStyle name="Standard 3 3" xfId="84" xr:uid="{00000000-0005-0000-0000-00002B000000}"/>
    <cellStyle name="Standard 4" xfId="48" xr:uid="{00000000-0005-0000-0000-00004F000000}"/>
    <cellStyle name="Standard 4 2" xfId="77" xr:uid="{00000000-0005-0000-0000-000050000000}"/>
    <cellStyle name="Standard 4 2 2" xfId="103" xr:uid="{0F960399-98B6-4C99-83AC-04F2B51314B0}"/>
    <cellStyle name="Standard 5" xfId="78" xr:uid="{00000000-0005-0000-0000-000051000000}"/>
    <cellStyle name="Standard 6" xfId="79" xr:uid="{00000000-0005-0000-0000-000052000000}"/>
    <cellStyle name="Standard 9" xfId="104" xr:uid="{975BA5F2-13C7-4509-83DA-A517497404F1}"/>
    <cellStyle name="Обычный_2++" xfId="45" xr:uid="{00000000-0005-0000-0000-000053000000}"/>
  </cellStyles>
  <dxfs count="2">
    <dxf>
      <fill>
        <patternFill>
          <bgColor theme="0" tint="-0.24994659260841701"/>
        </patternFill>
      </fill>
      <border>
        <left/>
        <right/>
        <top/>
        <bottom/>
      </border>
    </dxf>
    <dxf>
      <fill>
        <patternFill>
          <bgColor theme="0" tint="-0.24994659260841701"/>
        </patternFill>
      </fill>
      <border>
        <left/>
        <right/>
        <top/>
        <bottom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00000"/>
      <rgbColor rgb="00FFFFFF"/>
      <rgbColor rgb="00FF0000"/>
      <rgbColor rgb="00C6FA55"/>
      <rgbColor rgb="006600CC"/>
      <rgbColor rgb="00FFFFCD"/>
      <rgbColor rgb="00FF5028"/>
      <rgbColor rgb="0099CCFF"/>
      <rgbColor rgb="00DD0806"/>
      <rgbColor rgb="00008000"/>
      <rgbColor rgb="00660066"/>
      <rgbColor rgb="00FFE400"/>
      <rgbColor rgb="00996600"/>
      <rgbColor rgb="000000FF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9C66FF"/>
      <rgbColor rgb="00D5EEF7"/>
      <rgbColor rgb="00CCFFCC"/>
      <rgbColor rgb="00A2BE90"/>
      <rgbColor rgb="00DAC9FF"/>
      <rgbColor rgb="00FFD1A3"/>
      <rgbColor rgb="00FFF58C"/>
      <rgbColor rgb="00FFCC00"/>
      <rgbColor rgb="009933FF"/>
      <rgbColor rgb="0063AAFE"/>
      <rgbColor rgb="00FFFF00"/>
      <rgbColor rgb="00FFB461"/>
      <rgbColor rgb="00FF9900"/>
      <rgbColor rgb="00FF6600"/>
      <rgbColor rgb="00BC5D00"/>
      <rgbColor rgb="00C0C0C0"/>
      <rgbColor rgb="00003366"/>
      <rgbColor rgb="00ADCE64"/>
      <rgbColor rgb="00666600"/>
      <rgbColor rgb="00FFC000"/>
      <rgbColor rgb="00E26100"/>
      <rgbColor rgb="00EAC216"/>
      <rgbColor rgb="00800000"/>
      <rgbColor rgb="00000000"/>
    </indexedColors>
    <mruColors>
      <color rgb="FF004E6A"/>
      <color rgb="FF7ACA52"/>
      <color rgb="FF00668A"/>
      <color rgb="FF5EAD35"/>
      <color rgb="FFE6E6E6"/>
      <color rgb="FF00B3F2"/>
      <color rgb="FF636365"/>
      <color rgb="FF009E35"/>
      <color rgb="FFB173AE"/>
      <color rgb="FFEF95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image" Target="../media/image3.png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image" Target="../media/image3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5610621697776E-2"/>
          <c:y val="3.4147752847837991E-2"/>
          <c:w val="0.9144146387516835"/>
          <c:h val="0.62619692440012786"/>
        </c:manualLayout>
      </c:layout>
      <c:barChart>
        <c:barDir val="col"/>
        <c:grouping val="stacked"/>
        <c:varyColors val="0"/>
        <c:ser>
          <c:idx val="7"/>
          <c:order val="0"/>
          <c:tx>
            <c:strRef>
              <c:f>Daten!$L$23</c:f>
              <c:strCache>
                <c:ptCount val="1"/>
                <c:pt idx="0">
                  <c:v>Ziel 2030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</c:spPr>
          <c:invertIfNegative val="0"/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1FDC-460B-A544-527EFD695346}"/>
              </c:ext>
            </c:extLst>
          </c:dPt>
          <c:dPt>
            <c:idx val="2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1FDC-460B-A544-527EFD695346}"/>
              </c:ext>
            </c:extLst>
          </c:dPt>
          <c:dPt>
            <c:idx val="2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1FDC-460B-A544-527EFD695346}"/>
              </c:ext>
            </c:extLst>
          </c:dPt>
          <c:dPt>
            <c:idx val="3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1FDC-460B-A544-527EFD695346}"/>
              </c:ext>
            </c:extLst>
          </c:dPt>
          <c:dLbls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FDC-460B-A544-527EFD695346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FDC-460B-A544-527EFD695346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FDC-460B-A544-527EFD695346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FDC-460B-A544-527EFD695346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FDC-460B-A544-527EFD695346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FDC-460B-A544-527EFD695346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FDC-460B-A544-527EFD695346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FDC-460B-A544-527EFD695346}"/>
                </c:ext>
              </c:extLst>
            </c:dLbl>
            <c:dLbl>
              <c:idx val="40"/>
              <c:layout>
                <c:manualLayout>
                  <c:x val="0"/>
                  <c:y val="-0.126052141534867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FDC-460B-A544-527EFD695346}"/>
                </c:ext>
              </c:extLst>
            </c:dLbl>
            <c:numFmt formatCode="#,##0" sourceLinked="0"/>
            <c:spPr>
              <a:solidFill>
                <a:schemeClr val="accent2"/>
              </a:solidFill>
              <a:ln>
                <a:solidFill>
                  <a:srgbClr val="FFFFFF"/>
                </a:solidFill>
              </a:ln>
            </c:spPr>
            <c:txPr>
              <a:bodyPr lIns="36000" tIns="18000" rIns="36000" bIns="18000"/>
              <a:lstStyle/>
              <a:p>
                <a:pPr>
                  <a:defRPr sz="700" b="1">
                    <a:solidFill>
                      <a:schemeClr val="bg1"/>
                    </a:solidFill>
                    <a:latin typeface="Meta Offc" pitchFamily="34" charset="0"/>
                    <a:cs typeface="Meta Offc" pitchFamily="34" charset="0"/>
                  </a:defRPr>
                </a:pPr>
                <a:endParaRPr lang="de-DE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cat>
            <c:strRef>
              <c:f>Daten!$B$24:$B$66</c:f>
              <c:strCache>
                <c:ptCount val="43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Ziel
2030**</c:v>
                </c:pt>
                <c:pt idx="42">
                  <c:v>Ziel
2045**</c:v>
                </c:pt>
              </c:strCache>
            </c:strRef>
          </c:cat>
          <c:val>
            <c:numRef>
              <c:f>Daten!$L$24:$L$66</c:f>
              <c:numCache>
                <c:formatCode>#,##0.0</c:formatCode>
                <c:ptCount val="4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438.5947713900083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DC-460B-A544-527EFD695346}"/>
            </c:ext>
          </c:extLst>
        </c:ser>
        <c:ser>
          <c:idx val="9"/>
          <c:order val="1"/>
          <c:tx>
            <c:strRef>
              <c:f>Daten!$N$23</c:f>
              <c:strCache>
                <c:ptCount val="1"/>
                <c:pt idx="0">
                  <c:v>Ziel 2045</c:v>
                </c:pt>
              </c:strCache>
            </c:strRef>
          </c:tx>
          <c:invertIfNegative val="0"/>
          <c:dPt>
            <c:idx val="28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B-1FDC-460B-A544-527EFD695346}"/>
              </c:ext>
            </c:extLst>
          </c:dPt>
          <c:dPt>
            <c:idx val="29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D-1FDC-460B-A544-527EFD695346}"/>
              </c:ext>
            </c:extLst>
          </c:dPt>
          <c:dPt>
            <c:idx val="32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chemeClr val="accent2">
                    <a:lumMod val="40000"/>
                    <a:lumOff val="60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F-1FDC-460B-A544-527EFD695346}"/>
              </c:ext>
            </c:extLst>
          </c:dPt>
          <c:dPt>
            <c:idx val="33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1-1FDC-460B-A544-527EFD695346}"/>
              </c:ext>
            </c:extLst>
          </c:dPt>
          <c:dPt>
            <c:idx val="36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3-1FDC-460B-A544-527EFD695346}"/>
              </c:ext>
            </c:extLst>
          </c:dPt>
          <c:cat>
            <c:strRef>
              <c:f>Daten!$B$24:$B$66</c:f>
              <c:strCache>
                <c:ptCount val="43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Ziel
2030**</c:v>
                </c:pt>
                <c:pt idx="42">
                  <c:v>Ziel
2045**</c:v>
                </c:pt>
              </c:strCache>
            </c:strRef>
          </c:cat>
          <c:val>
            <c:numRef>
              <c:f>Daten!$N$24:$N$66</c:f>
              <c:numCache>
                <c:formatCode>#,##0.0</c:formatCode>
                <c:ptCount val="4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FDC-460B-A544-527EFD695346}"/>
            </c:ext>
          </c:extLst>
        </c:ser>
        <c:ser>
          <c:idx val="8"/>
          <c:order val="2"/>
          <c:tx>
            <c:strRef>
              <c:f>'[3]KLIM-01_Abb-Daten'!$M$23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</c:spPr>
          <c:invertIfNegative val="0"/>
          <c:dPt>
            <c:idx val="2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1FDC-460B-A544-527EFD695346}"/>
              </c:ext>
            </c:extLst>
          </c:dPt>
          <c:dPt>
            <c:idx val="3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1FDC-460B-A544-527EFD695346}"/>
              </c:ext>
            </c:extLst>
          </c:dPt>
          <c:dPt>
            <c:idx val="3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1FDC-460B-A544-527EFD695346}"/>
              </c:ext>
            </c:extLst>
          </c:dPt>
          <c:cat>
            <c:strRef>
              <c:f>'[3]KLIM-01_Abb-Daten'!$B$24:$B$66</c:f>
              <c:strCache>
                <c:ptCount val="43"/>
                <c:pt idx="0">
                  <c:v>32874</c:v>
                </c:pt>
                <c:pt idx="1">
                  <c:v>33239</c:v>
                </c:pt>
                <c:pt idx="2">
                  <c:v>33604</c:v>
                </c:pt>
                <c:pt idx="3">
                  <c:v>33970</c:v>
                </c:pt>
                <c:pt idx="4">
                  <c:v>34335</c:v>
                </c:pt>
                <c:pt idx="5">
                  <c:v>34700</c:v>
                </c:pt>
                <c:pt idx="6">
                  <c:v>35065</c:v>
                </c:pt>
                <c:pt idx="7">
                  <c:v>35431</c:v>
                </c:pt>
                <c:pt idx="8">
                  <c:v>35796</c:v>
                </c:pt>
                <c:pt idx="9">
                  <c:v>36161</c:v>
                </c:pt>
                <c:pt idx="10">
                  <c:v>36526</c:v>
                </c:pt>
                <c:pt idx="11">
                  <c:v>36892</c:v>
                </c:pt>
                <c:pt idx="12">
                  <c:v>37257</c:v>
                </c:pt>
                <c:pt idx="13">
                  <c:v>37622</c:v>
                </c:pt>
                <c:pt idx="14">
                  <c:v>37987</c:v>
                </c:pt>
                <c:pt idx="15">
                  <c:v>38353</c:v>
                </c:pt>
                <c:pt idx="16">
                  <c:v>38718</c:v>
                </c:pt>
                <c:pt idx="17">
                  <c:v>39083</c:v>
                </c:pt>
                <c:pt idx="18">
                  <c:v>39448</c:v>
                </c:pt>
                <c:pt idx="19">
                  <c:v>39814</c:v>
                </c:pt>
                <c:pt idx="20">
                  <c:v>40179</c:v>
                </c:pt>
                <c:pt idx="21">
                  <c:v>40544</c:v>
                </c:pt>
                <c:pt idx="22">
                  <c:v>40909</c:v>
                </c:pt>
                <c:pt idx="23">
                  <c:v>41275</c:v>
                </c:pt>
                <c:pt idx="24">
                  <c:v>41640</c:v>
                </c:pt>
                <c:pt idx="25">
                  <c:v>42005</c:v>
                </c:pt>
                <c:pt idx="26">
                  <c:v>42370</c:v>
                </c:pt>
                <c:pt idx="27">
                  <c:v>42736</c:v>
                </c:pt>
                <c:pt idx="28">
                  <c:v>43101</c:v>
                </c:pt>
                <c:pt idx="29">
                  <c:v>43466</c:v>
                </c:pt>
                <c:pt idx="30">
                  <c:v>43831</c:v>
                </c:pt>
                <c:pt idx="31">
                  <c:v>44197</c:v>
                </c:pt>
                <c:pt idx="32">
                  <c:v>44562</c:v>
                </c:pt>
                <c:pt idx="33">
                  <c:v>44927</c:v>
                </c:pt>
                <c:pt idx="34">
                  <c:v>45292</c:v>
                </c:pt>
                <c:pt idx="35">
                  <c:v>45658</c:v>
                </c:pt>
                <c:pt idx="36">
                  <c:v>46023</c:v>
                </c:pt>
                <c:pt idx="37">
                  <c:v>46388</c:v>
                </c:pt>
                <c:pt idx="38">
                  <c:v>46753</c:v>
                </c:pt>
                <c:pt idx="39">
                  <c:v>47119</c:v>
                </c:pt>
                <c:pt idx="40">
                  <c:v>Ziel
2030**</c:v>
                </c:pt>
                <c:pt idx="42">
                  <c:v>Ziel
2045**</c:v>
                </c:pt>
              </c:strCache>
            </c:strRef>
          </c:cat>
          <c:val>
            <c:numRef>
              <c:f>'[3]KLIM-01_Abb-Daten'!$M$24:$M$66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18-1FDC-460B-A544-527EFD695346}"/>
            </c:ext>
          </c:extLst>
        </c:ser>
        <c:ser>
          <c:idx val="3"/>
          <c:order val="5"/>
          <c:tx>
            <c:strRef>
              <c:f>Daten!$C$23</c:f>
              <c:strCache>
                <c:ptCount val="1"/>
                <c:pt idx="0">
                  <c:v>Energiewirtschaft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1FDC-460B-A544-527EFD695346}"/>
              </c:ext>
            </c:extLst>
          </c:dPt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FDC-460B-A544-527EFD69534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1FDC-460B-A544-527EFD695346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FDC-460B-A544-527EFD695346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FDC-460B-A544-527EFD695346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FDC-460B-A544-527EFD695346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1FDC-460B-A544-527EFD69534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1FDC-460B-A544-527EFD695346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1FDC-460B-A544-527EFD695346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1FDC-460B-A544-527EFD695346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1FDC-460B-A544-527EFD695346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1FDC-460B-A544-527EFD695346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1FDC-460B-A544-527EFD695346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1FDC-460B-A544-527EFD695346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1FDC-460B-A544-527EFD695346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1FDC-460B-A544-527EFD695346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1FDC-460B-A544-527EFD695346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1FDC-460B-A544-527EFD695346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1FDC-460B-A544-527EFD695346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1FDC-460B-A544-527EFD695346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1FDC-460B-A544-527EFD695346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FDC-460B-A544-527EFD695346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1FDC-460B-A544-527EFD695346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1FDC-460B-A544-527EFD695346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1FDC-460B-A544-527EFD695346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1FDC-460B-A544-527EFD695346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1FDC-460B-A544-527EFD695346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3-1FDC-460B-A544-527EFD695346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1FDC-460B-A544-527EFD695346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1FDC-460B-A544-527EFD695346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6-1FDC-460B-A544-527EFD695346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7-1FDC-460B-A544-527EFD695346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1FDC-460B-A544-527EFD695346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9-1FDC-460B-A544-527EFD695346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A-1FDC-460B-A544-527EFD695346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B-1FDC-460B-A544-527EFD695346}"/>
                </c:ext>
              </c:extLst>
            </c:dLbl>
            <c:numFmt formatCode="#,##0" sourceLinked="0"/>
            <c:spPr>
              <a:solidFill>
                <a:schemeClr val="accent2">
                  <a:lumMod val="60000"/>
                  <a:lumOff val="40000"/>
                </a:schemeClr>
              </a:solidFill>
              <a:ln w="9525">
                <a:solidFill>
                  <a:srgbClr val="FFFFFF"/>
                </a:solidFill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="1">
                    <a:solidFill>
                      <a:srgbClr val="FFFFFF"/>
                    </a:solidFill>
                    <a:latin typeface="Meta Offc" panose="020B0604030101020102" pitchFamily="34" charset="0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Daten!$C$24:$C$66</c:f>
              <c:numCache>
                <c:formatCode>#,##0.0</c:formatCode>
                <c:ptCount val="43"/>
                <c:pt idx="0">
                  <c:v>474.77680337871828</c:v>
                </c:pt>
                <c:pt idx="1">
                  <c:v>459.94969694106845</c:v>
                </c:pt>
                <c:pt idx="2">
                  <c:v>435.67988862231635</c:v>
                </c:pt>
                <c:pt idx="3">
                  <c:v>425.92986593222651</c:v>
                </c:pt>
                <c:pt idx="4">
                  <c:v>420.01911236192666</c:v>
                </c:pt>
                <c:pt idx="5">
                  <c:v>406.94080164079946</c:v>
                </c:pt>
                <c:pt idx="6">
                  <c:v>412.87698466710913</c:v>
                </c:pt>
                <c:pt idx="7">
                  <c:v>391.01389023175915</c:v>
                </c:pt>
                <c:pt idx="8">
                  <c:v>390.96433555439626</c:v>
                </c:pt>
                <c:pt idx="9">
                  <c:v>379.99262346413968</c:v>
                </c:pt>
                <c:pt idx="10">
                  <c:v>390.84830928828632</c:v>
                </c:pt>
                <c:pt idx="11">
                  <c:v>400.84600433636973</c:v>
                </c:pt>
                <c:pt idx="12">
                  <c:v>400.96086881352039</c:v>
                </c:pt>
                <c:pt idx="13">
                  <c:v>416.97762414876735</c:v>
                </c:pt>
                <c:pt idx="14">
                  <c:v>411.59629070904117</c:v>
                </c:pt>
                <c:pt idx="15">
                  <c:v>402.60487927863363</c:v>
                </c:pt>
                <c:pt idx="16">
                  <c:v>403.12684418138349</c:v>
                </c:pt>
                <c:pt idx="17">
                  <c:v>405.77941336919014</c:v>
                </c:pt>
                <c:pt idx="18">
                  <c:v>388.02036403583628</c:v>
                </c:pt>
                <c:pt idx="19">
                  <c:v>362.05252022394586</c:v>
                </c:pt>
                <c:pt idx="20">
                  <c:v>372.58877733130129</c:v>
                </c:pt>
                <c:pt idx="21">
                  <c:v>367.93689474418659</c:v>
                </c:pt>
                <c:pt idx="22">
                  <c:v>379.78397467371889</c:v>
                </c:pt>
                <c:pt idx="23">
                  <c:v>384.36839643022091</c:v>
                </c:pt>
                <c:pt idx="24">
                  <c:v>363.02210331471548</c:v>
                </c:pt>
                <c:pt idx="25">
                  <c:v>351.69212787612184</c:v>
                </c:pt>
                <c:pt idx="26">
                  <c:v>346.38866096609632</c:v>
                </c:pt>
                <c:pt idx="27">
                  <c:v>326.85620346245793</c:v>
                </c:pt>
                <c:pt idx="28">
                  <c:v>311.70204315861611</c:v>
                </c:pt>
                <c:pt idx="29">
                  <c:v>259.17761168640862</c:v>
                </c:pt>
                <c:pt idx="30">
                  <c:v>220.09520850316861</c:v>
                </c:pt>
                <c:pt idx="31">
                  <c:v>247.78248387902261</c:v>
                </c:pt>
                <c:pt idx="32">
                  <c:v>258.06791392407121</c:v>
                </c:pt>
                <c:pt idx="33">
                  <c:v>204.82888876446285</c:v>
                </c:pt>
                <c:pt idx="34">
                  <c:v>189.69859171527958</c:v>
                </c:pt>
                <c:pt idx="35">
                  <c:v>189.08795293816462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C-1FDC-460B-A544-527EFD695346}"/>
            </c:ext>
          </c:extLst>
        </c:ser>
        <c:ser>
          <c:idx val="10"/>
          <c:order val="6"/>
          <c:tx>
            <c:strRef>
              <c:f>Daten!$F$23</c:f>
              <c:strCache>
                <c:ptCount val="1"/>
                <c:pt idx="0">
                  <c:v>Industrie</c:v>
                </c:pt>
              </c:strCache>
            </c:strRef>
          </c:tx>
          <c:spPr>
            <a:solidFill>
              <a:schemeClr val="bg2"/>
            </a:solidFill>
          </c:spPr>
          <c:invertIfNegative val="0"/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D-1FDC-460B-A544-527EFD695346}"/>
              </c:ext>
            </c:extLst>
          </c:dPt>
          <c:dLbls>
            <c:dLbl>
              <c:idx val="0"/>
              <c:numFmt formatCode="#,##0" sourceLinked="0"/>
              <c:spPr>
                <a:solidFill>
                  <a:schemeClr val="bg2"/>
                </a:solidFill>
                <a:ln w="9525">
                  <a:solidFill>
                    <a:srgbClr val="FFFFFF"/>
                  </a:solidFill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600" b="1">
                      <a:solidFill>
                        <a:srgbClr val="FFFFFF"/>
                      </a:solidFill>
                      <a:latin typeface="Meta Offc" panose="020B0604030101020102" pitchFamily="34" charset="0"/>
                      <a:cs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E-1FDC-460B-A544-527EFD69534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F-1FDC-460B-A544-527EFD69534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0-1FDC-460B-A544-527EFD695346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1-1FDC-460B-A544-527EFD695346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2-1FDC-460B-A544-527EFD695346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3-1FDC-460B-A544-527EFD695346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4-1FDC-460B-A544-527EFD69534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5-1FDC-460B-A544-527EFD695346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6-1FDC-460B-A544-527EFD695346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7-1FDC-460B-A544-527EFD695346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8-1FDC-460B-A544-527EFD695346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9-1FDC-460B-A544-527EFD695346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A-1FDC-460B-A544-527EFD695346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B-1FDC-460B-A544-527EFD695346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C-1FDC-460B-A544-527EFD695346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D-1FDC-460B-A544-527EFD695346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E-1FDC-460B-A544-527EFD695346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F-1FDC-460B-A544-527EFD695346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0-1FDC-460B-A544-527EFD695346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1-1FDC-460B-A544-527EFD695346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2-1FDC-460B-A544-527EFD695346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1FDC-460B-A544-527EFD695346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3-1FDC-460B-A544-527EFD695346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4-1FDC-460B-A544-527EFD695346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5-1FDC-460B-A544-527EFD695346}"/>
                </c:ext>
              </c:extLst>
            </c:dLbl>
            <c:dLbl>
              <c:idx val="30"/>
              <c:numFmt formatCode="#,##0" sourceLinked="0"/>
              <c:spPr>
                <a:solidFill>
                  <a:schemeClr val="bg2"/>
                </a:solidFill>
                <a:ln w="9525">
                  <a:solidFill>
                    <a:srgbClr val="FFFFFF"/>
                  </a:solidFill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600" b="1">
                      <a:solidFill>
                        <a:srgbClr val="FFFFFF"/>
                      </a:solidFill>
                      <a:latin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56-1FDC-460B-A544-527EFD695346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7-1FDC-460B-A544-527EFD695346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8-1FDC-460B-A544-527EFD695346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9-1FDC-460B-A544-527EFD695346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A-1FDC-460B-A544-527EFD695346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B-1FDC-460B-A544-527EFD695346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C-1FDC-460B-A544-527EFD695346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D-1FDC-460B-A544-527EFD695346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E-1FDC-460B-A544-527EFD695346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F-1FDC-460B-A544-527EFD695346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0-1FDC-460B-A544-527EFD695346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1-1FDC-460B-A544-527EFD695346}"/>
                </c:ext>
              </c:extLst>
            </c:dLbl>
            <c:numFmt formatCode="#,##0" sourceLinked="0"/>
            <c:spPr>
              <a:solidFill>
                <a:schemeClr val="bg2"/>
              </a:solidFill>
              <a:ln w="9525">
                <a:solidFill>
                  <a:srgbClr val="FFFFFF"/>
                </a:solidFill>
              </a:ln>
              <a:effectLst/>
            </c:spPr>
            <c:txPr>
              <a:bodyPr wrap="square" lIns="18000" tIns="19050" rIns="18000" bIns="19050" anchor="ctr">
                <a:spAutoFit/>
              </a:bodyPr>
              <a:lstStyle/>
              <a:p>
                <a:pPr>
                  <a:defRPr sz="600" b="1">
                    <a:solidFill>
                      <a:srgbClr val="FFFFFF"/>
                    </a:solidFill>
                    <a:latin typeface="Meta Offc" panose="020B0604030101020102" pitchFamily="34" charset="0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val>
            <c:numRef>
              <c:f>Daten!$F$24:$F$66</c:f>
              <c:numCache>
                <c:formatCode>#,##0.0</c:formatCode>
                <c:ptCount val="43"/>
                <c:pt idx="0">
                  <c:v>277.6415368310478</c:v>
                </c:pt>
                <c:pt idx="1">
                  <c:v>252.314267916765</c:v>
                </c:pt>
                <c:pt idx="2">
                  <c:v>241.00479582556795</c:v>
                </c:pt>
                <c:pt idx="3">
                  <c:v>231.28309083618814</c:v>
                </c:pt>
                <c:pt idx="4">
                  <c:v>234.84056647210434</c:v>
                </c:pt>
                <c:pt idx="5">
                  <c:v>236.72099089581366</c:v>
                </c:pt>
                <c:pt idx="6">
                  <c:v>225.51280886653194</c:v>
                </c:pt>
                <c:pt idx="7">
                  <c:v>230.06561894107446</c:v>
                </c:pt>
                <c:pt idx="8">
                  <c:v>213.08845530491047</c:v>
                </c:pt>
                <c:pt idx="9">
                  <c:v>202.99932817482781</c:v>
                </c:pt>
                <c:pt idx="10">
                  <c:v>202.4934884271531</c:v>
                </c:pt>
                <c:pt idx="11">
                  <c:v>191.95188884084268</c:v>
                </c:pt>
                <c:pt idx="12">
                  <c:v>189.74193117948474</c:v>
                </c:pt>
                <c:pt idx="13">
                  <c:v>189.05979832589014</c:v>
                </c:pt>
                <c:pt idx="14">
                  <c:v>189.06111663462434</c:v>
                </c:pt>
                <c:pt idx="15">
                  <c:v>186.27827466313215</c:v>
                </c:pt>
                <c:pt idx="16">
                  <c:v>190.83887444737042</c:v>
                </c:pt>
                <c:pt idx="17">
                  <c:v>198.98082880893151</c:v>
                </c:pt>
                <c:pt idx="18">
                  <c:v>195.50287698129108</c:v>
                </c:pt>
                <c:pt idx="19">
                  <c:v>169.86274230921367</c:v>
                </c:pt>
                <c:pt idx="20">
                  <c:v>183.72861264169109</c:v>
                </c:pt>
                <c:pt idx="21">
                  <c:v>181.73545932119652</c:v>
                </c:pt>
                <c:pt idx="22">
                  <c:v>176.98806789199182</c:v>
                </c:pt>
                <c:pt idx="23">
                  <c:v>176.90691866347072</c:v>
                </c:pt>
                <c:pt idx="24">
                  <c:v>176.05277993746984</c:v>
                </c:pt>
                <c:pt idx="25">
                  <c:v>182.8789630987412</c:v>
                </c:pt>
                <c:pt idx="26">
                  <c:v>186.57138369634714</c:v>
                </c:pt>
                <c:pt idx="27">
                  <c:v>192.30405291449762</c:v>
                </c:pt>
                <c:pt idx="28">
                  <c:v>184.73248464085813</c:v>
                </c:pt>
                <c:pt idx="29">
                  <c:v>179.00608427761017</c:v>
                </c:pt>
                <c:pt idx="30">
                  <c:v>172.32714236985964</c:v>
                </c:pt>
                <c:pt idx="31">
                  <c:v>180.07211795118855</c:v>
                </c:pt>
                <c:pt idx="32">
                  <c:v>164.24562316678845</c:v>
                </c:pt>
                <c:pt idx="33">
                  <c:v>149.71988883248548</c:v>
                </c:pt>
                <c:pt idx="34">
                  <c:v>149.7671249226027</c:v>
                </c:pt>
                <c:pt idx="35">
                  <c:v>144.14168907995372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62-1FDC-460B-A544-527EFD695346}"/>
            </c:ext>
          </c:extLst>
        </c:ser>
        <c:ser>
          <c:idx val="4"/>
          <c:order val="7"/>
          <c:tx>
            <c:strRef>
              <c:f>Daten!$D$23</c:f>
              <c:strCache>
                <c:ptCount val="1"/>
                <c:pt idx="0">
                  <c:v>Verkehr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63-1FDC-460B-A544-527EFD695346}"/>
              </c:ext>
            </c:extLst>
          </c:dPt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4-1FDC-460B-A544-527EFD69534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5-1FDC-460B-A544-527EFD695346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6-1FDC-460B-A544-527EFD695346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7-1FDC-460B-A544-527EFD695346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8-1FDC-460B-A544-527EFD695346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9-1FDC-460B-A544-527EFD69534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A-1FDC-460B-A544-527EFD695346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B-1FDC-460B-A544-527EFD695346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C-1FDC-460B-A544-527EFD695346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D-1FDC-460B-A544-527EFD695346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E-1FDC-460B-A544-527EFD695346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F-1FDC-460B-A544-527EFD695346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0-1FDC-460B-A544-527EFD695346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1-1FDC-460B-A544-527EFD695346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2-1FDC-460B-A544-527EFD695346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3-1FDC-460B-A544-527EFD695346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4-1FDC-460B-A544-527EFD695346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5-1FDC-460B-A544-527EFD695346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6-1FDC-460B-A544-527EFD695346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7-1FDC-460B-A544-527EFD695346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3-1FDC-460B-A544-527EFD695346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8-1FDC-460B-A544-527EFD695346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9-1FDC-460B-A544-527EFD695346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A-1FDC-460B-A544-527EFD695346}"/>
                </c:ext>
              </c:extLst>
            </c:dLbl>
            <c:dLbl>
              <c:idx val="30"/>
              <c:numFmt formatCode="#,##0" sourceLinked="0"/>
              <c:spPr>
                <a:solidFill>
                  <a:srgbClr val="004E6A"/>
                </a:solidFill>
                <a:ln w="9525">
                  <a:solidFill>
                    <a:srgbClr val="FFFFFF"/>
                  </a:solidFill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600" b="1">
                      <a:solidFill>
                        <a:srgbClr val="FFFFFF"/>
                      </a:solidFill>
                      <a:latin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7B-1FDC-460B-A544-527EFD695346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C-1FDC-460B-A544-527EFD695346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D-1FDC-460B-A544-527EFD695346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E-1FDC-460B-A544-527EFD695346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F-1FDC-460B-A544-527EFD695346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0-1FDC-460B-A544-527EFD695346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1-1FDC-460B-A544-527EFD695346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2-1FDC-460B-A544-527EFD695346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3-1FDC-460B-A544-527EFD695346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4-1FDC-460B-A544-527EFD695346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5-1FDC-460B-A544-527EFD695346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6-1FDC-460B-A544-527EFD695346}"/>
                </c:ext>
              </c:extLst>
            </c:dLbl>
            <c:numFmt formatCode="#,##0" sourceLinked="0"/>
            <c:spPr>
              <a:solidFill>
                <a:srgbClr val="004E6A"/>
              </a:solidFill>
              <a:ln w="9525">
                <a:solidFill>
                  <a:srgbClr val="FFFFFF"/>
                </a:solidFill>
              </a:ln>
              <a:effectLst/>
            </c:spPr>
            <c:txPr>
              <a:bodyPr wrap="square" lIns="18000" tIns="19050" rIns="18000" bIns="19050" anchor="ctr">
                <a:spAutoFit/>
              </a:bodyPr>
              <a:lstStyle/>
              <a:p>
                <a:pPr>
                  <a:defRPr sz="600" b="1">
                    <a:solidFill>
                      <a:srgbClr val="FFFFFF"/>
                    </a:solidFill>
                    <a:latin typeface="Meta Offc" panose="020B0604030101020102" pitchFamily="34" charset="0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val>
            <c:numRef>
              <c:f>Daten!$D$24:$D$66</c:f>
              <c:numCache>
                <c:formatCode>#,##0.0</c:formatCode>
                <c:ptCount val="43"/>
                <c:pt idx="0">
                  <c:v>163.35536616760317</c:v>
                </c:pt>
                <c:pt idx="1">
                  <c:v>166.30323762202713</c:v>
                </c:pt>
                <c:pt idx="2">
                  <c:v>172.16792788304127</c:v>
                </c:pt>
                <c:pt idx="3">
                  <c:v>176.49286454758717</c:v>
                </c:pt>
                <c:pt idx="4">
                  <c:v>172.46321860050699</c:v>
                </c:pt>
                <c:pt idx="5">
                  <c:v>176.12248168420379</c:v>
                </c:pt>
                <c:pt idx="6">
                  <c:v>175.70638359170007</c:v>
                </c:pt>
                <c:pt idx="7">
                  <c:v>176.12093158889894</c:v>
                </c:pt>
                <c:pt idx="8">
                  <c:v>179.39653596171189</c:v>
                </c:pt>
                <c:pt idx="9">
                  <c:v>184.52966219477801</c:v>
                </c:pt>
                <c:pt idx="10">
                  <c:v>180.58638520062695</c:v>
                </c:pt>
                <c:pt idx="11">
                  <c:v>176.69377167274567</c:v>
                </c:pt>
                <c:pt idx="12">
                  <c:v>174.1833170340241</c:v>
                </c:pt>
                <c:pt idx="13">
                  <c:v>167.44153572815898</c:v>
                </c:pt>
                <c:pt idx="14">
                  <c:v>167.35069391533412</c:v>
                </c:pt>
                <c:pt idx="15">
                  <c:v>160.70050537524639</c:v>
                </c:pt>
                <c:pt idx="16">
                  <c:v>161.88145271585884</c:v>
                </c:pt>
                <c:pt idx="17">
                  <c:v>152.07262110086663</c:v>
                </c:pt>
                <c:pt idx="18">
                  <c:v>151.65221981268371</c:v>
                </c:pt>
                <c:pt idx="19">
                  <c:v>151.25592402333035</c:v>
                </c:pt>
                <c:pt idx="20">
                  <c:v>151.91064588226837</c:v>
                </c:pt>
                <c:pt idx="21">
                  <c:v>153.56095097371428</c:v>
                </c:pt>
                <c:pt idx="22">
                  <c:v>152.0861880696666</c:v>
                </c:pt>
                <c:pt idx="23">
                  <c:v>156.03311623669646</c:v>
                </c:pt>
                <c:pt idx="24">
                  <c:v>157.63757298831277</c:v>
                </c:pt>
                <c:pt idx="25">
                  <c:v>161.09044280870427</c:v>
                </c:pt>
                <c:pt idx="26">
                  <c:v>163.89239289932047</c:v>
                </c:pt>
                <c:pt idx="27">
                  <c:v>167.27937411929668</c:v>
                </c:pt>
                <c:pt idx="28">
                  <c:v>162.63734410803053</c:v>
                </c:pt>
                <c:pt idx="29">
                  <c:v>163.62252220400543</c:v>
                </c:pt>
                <c:pt idx="30">
                  <c:v>145.89515044332202</c:v>
                </c:pt>
                <c:pt idx="31">
                  <c:v>146.81228818570355</c:v>
                </c:pt>
                <c:pt idx="32">
                  <c:v>148.07028751224166</c:v>
                </c:pt>
                <c:pt idx="33">
                  <c:v>144.47872767333922</c:v>
                </c:pt>
                <c:pt idx="34">
                  <c:v>144.18232724657929</c:v>
                </c:pt>
                <c:pt idx="35">
                  <c:v>146.30515581176434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87-1FDC-460B-A544-527EFD695346}"/>
            </c:ext>
          </c:extLst>
        </c:ser>
        <c:ser>
          <c:idx val="5"/>
          <c:order val="8"/>
          <c:tx>
            <c:strRef>
              <c:f>Daten!$E$23</c:f>
              <c:strCache>
                <c:ptCount val="1"/>
                <c:pt idx="0">
                  <c:v>Gebäude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8-1FDC-460B-A544-527EFD69534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9-1FDC-460B-A544-527EFD695346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A-1FDC-460B-A544-527EFD695346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B-1FDC-460B-A544-527EFD695346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C-1FDC-460B-A544-527EFD695346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D-1FDC-460B-A544-527EFD69534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E-1FDC-460B-A544-527EFD695346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F-1FDC-460B-A544-527EFD695346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0-1FDC-460B-A544-527EFD695346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1-1FDC-460B-A544-527EFD695346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2-1FDC-460B-A544-527EFD695346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3-1FDC-460B-A544-527EFD695346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4-1FDC-460B-A544-527EFD695346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5-1FDC-460B-A544-527EFD695346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6-1FDC-460B-A544-527EFD695346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7-1FDC-460B-A544-527EFD695346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8-1FDC-460B-A544-527EFD695346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9-1FDC-460B-A544-527EFD695346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A-1FDC-460B-A544-527EFD695346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B-1FDC-460B-A544-527EFD695346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C-1FDC-460B-A544-527EFD695346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D-1FDC-460B-A544-527EFD695346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E-1FDC-460B-A544-527EFD695346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F-1FDC-460B-A544-527EFD695346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0-1FDC-460B-A544-527EFD695346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1-1FDC-460B-A544-527EFD695346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2-1FDC-460B-A544-527EFD695346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3-1FDC-460B-A544-527EFD695346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4-1FDC-460B-A544-527EFD695346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5-1FDC-460B-A544-527EFD695346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6-1FDC-460B-A544-527EFD695346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7-1FDC-460B-A544-527EFD695346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8-1FDC-460B-A544-527EFD695346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9-1FDC-460B-A544-527EFD695346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A-1FDC-460B-A544-527EFD695346}"/>
                </c:ext>
              </c:extLst>
            </c:dLbl>
            <c:numFmt formatCode="#,##0" sourceLinked="0"/>
            <c:spPr>
              <a:solidFill>
                <a:schemeClr val="accent4"/>
              </a:solidFill>
              <a:ln>
                <a:solidFill>
                  <a:srgbClr val="FFFFFF"/>
                </a:solidFill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="1">
                    <a:solidFill>
                      <a:srgbClr val="FFFFFF"/>
                    </a:solidFill>
                    <a:latin typeface="Meta Offc" panose="020B0604030101020102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Daten!$E$24:$E$66</c:f>
              <c:numCache>
                <c:formatCode>#,##0.0</c:formatCode>
                <c:ptCount val="43"/>
                <c:pt idx="0">
                  <c:v>210.02718395860447</c:v>
                </c:pt>
                <c:pt idx="1">
                  <c:v>208.43218191371497</c:v>
                </c:pt>
                <c:pt idx="2">
                  <c:v>190.27745833234604</c:v>
                </c:pt>
                <c:pt idx="3">
                  <c:v>197.0059890178002</c:v>
                </c:pt>
                <c:pt idx="4">
                  <c:v>186.22455899557065</c:v>
                </c:pt>
                <c:pt idx="5">
                  <c:v>187.71103813361719</c:v>
                </c:pt>
                <c:pt idx="6">
                  <c:v>210.88461571151706</c:v>
                </c:pt>
                <c:pt idx="7">
                  <c:v>197.6542263723918</c:v>
                </c:pt>
                <c:pt idx="8">
                  <c:v>189.51066137449766</c:v>
                </c:pt>
                <c:pt idx="9">
                  <c:v>172.83128623370749</c:v>
                </c:pt>
                <c:pt idx="10">
                  <c:v>166.7892327464798</c:v>
                </c:pt>
                <c:pt idx="11">
                  <c:v>187.07921984220835</c:v>
                </c:pt>
                <c:pt idx="12">
                  <c:v>174.08060753960373</c:v>
                </c:pt>
                <c:pt idx="13">
                  <c:v>164.26662697284269</c:v>
                </c:pt>
                <c:pt idx="14">
                  <c:v>152.47315960192762</c:v>
                </c:pt>
                <c:pt idx="15">
                  <c:v>151.2857328341972</c:v>
                </c:pt>
                <c:pt idx="16">
                  <c:v>160.69538252059581</c:v>
                </c:pt>
                <c:pt idx="17">
                  <c:v>122.28272021639604</c:v>
                </c:pt>
                <c:pt idx="18">
                  <c:v>147.34335778317745</c:v>
                </c:pt>
                <c:pt idx="19">
                  <c:v>137.06661941838667</c:v>
                </c:pt>
                <c:pt idx="20">
                  <c:v>145.03437013705778</c:v>
                </c:pt>
                <c:pt idx="21">
                  <c:v>124.85841015963608</c:v>
                </c:pt>
                <c:pt idx="22">
                  <c:v>129.5906503449369</c:v>
                </c:pt>
                <c:pt idx="23">
                  <c:v>140.24088491850222</c:v>
                </c:pt>
                <c:pt idx="24">
                  <c:v>118.63645805072534</c:v>
                </c:pt>
                <c:pt idx="25">
                  <c:v>124.78356999675546</c:v>
                </c:pt>
                <c:pt idx="26">
                  <c:v>124.1617541317565</c:v>
                </c:pt>
                <c:pt idx="27">
                  <c:v>122.98235301164567</c:v>
                </c:pt>
                <c:pt idx="28">
                  <c:v>117.68587978898627</c:v>
                </c:pt>
                <c:pt idx="29">
                  <c:v>123.4820889502686</c:v>
                </c:pt>
                <c:pt idx="30">
                  <c:v>121.56194533243483</c:v>
                </c:pt>
                <c:pt idx="31">
                  <c:v>117.95820040067062</c:v>
                </c:pt>
                <c:pt idx="32">
                  <c:v>111.31260961258036</c:v>
                </c:pt>
                <c:pt idx="33">
                  <c:v>102.35883896956041</c:v>
                </c:pt>
                <c:pt idx="34">
                  <c:v>99.998028143157157</c:v>
                </c:pt>
                <c:pt idx="35">
                  <c:v>103.36586664073805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AB-1FDC-460B-A544-527EFD695346}"/>
            </c:ext>
          </c:extLst>
        </c:ser>
        <c:ser>
          <c:idx val="11"/>
          <c:order val="9"/>
          <c:tx>
            <c:strRef>
              <c:f>Daten!$G$23</c:f>
              <c:strCache>
                <c:ptCount val="1"/>
                <c:pt idx="0">
                  <c:v>Landwirtschaft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AC-1FDC-460B-A544-527EFD695346}"/>
              </c:ext>
            </c:extLst>
          </c:dPt>
          <c:dLbls>
            <c:dLbl>
              <c:idx val="0"/>
              <c:layout>
                <c:manualLayout>
                  <c:x val="3.4290904594063178E-2"/>
                  <c:y val="-4.29113673310185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D-1FDC-460B-A544-527EFD69534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E-1FDC-460B-A544-527EFD69534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F-1FDC-460B-A544-527EFD695346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0-1FDC-460B-A544-527EFD695346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1-1FDC-460B-A544-527EFD695346}"/>
                </c:ext>
              </c:extLst>
            </c:dLbl>
            <c:dLbl>
              <c:idx val="5"/>
              <c:layout>
                <c:manualLayout>
                  <c:x val="2.4003633215844235E-2"/>
                  <c:y val="-6.1685090538339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2-1FDC-460B-A544-527EFD695346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3-1FDC-460B-A544-527EFD695346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4-1FDC-460B-A544-527EFD69534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5-1FDC-460B-A544-527EFD695346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6-1FDC-460B-A544-527EFD695346}"/>
                </c:ext>
              </c:extLst>
            </c:dLbl>
            <c:dLbl>
              <c:idx val="10"/>
              <c:layout>
                <c:manualLayout>
                  <c:x val="2.5718178445547329E-2"/>
                  <c:y val="-5.63211696219618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7-1FDC-460B-A544-527EFD695346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8-1FDC-460B-A544-527EFD695346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9-1FDC-460B-A544-527EFD695346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A-1FDC-460B-A544-527EFD695346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B-1FDC-460B-A544-527EFD695346}"/>
                </c:ext>
              </c:extLst>
            </c:dLbl>
            <c:dLbl>
              <c:idx val="15"/>
              <c:layout>
                <c:manualLayout>
                  <c:x val="2.2289087986141012E-2"/>
                  <c:y val="-5.0957248705584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C-1FDC-460B-A544-527EFD695346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D-1FDC-460B-A544-527EFD695346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E-1FDC-460B-A544-527EFD695346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F-1FDC-460B-A544-527EFD695346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0-1FDC-460B-A544-527EFD695346}"/>
                </c:ext>
              </c:extLst>
            </c:dLbl>
            <c:dLbl>
              <c:idx val="20"/>
              <c:layout>
                <c:manualLayout>
                  <c:x val="2.0574542756437851E-2"/>
                  <c:y val="-3.48654859564525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1-1FDC-460B-A544-527EFD695346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2-1FDC-460B-A544-527EFD695346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3-1FDC-460B-A544-527EFD695346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4-1FDC-460B-A544-527EFD695346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5-1FDC-460B-A544-527EFD695346}"/>
                </c:ext>
              </c:extLst>
            </c:dLbl>
            <c:dLbl>
              <c:idx val="25"/>
              <c:layout>
                <c:manualLayout>
                  <c:x val="1.543090706732831E-2"/>
                  <c:y val="-4.0229406872829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6-1FDC-460B-A544-527EFD695346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C-1FDC-460B-A544-527EFD695346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7-1FDC-460B-A544-527EFD695346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8-1FDC-460B-A544-527EFD695346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9-1FDC-460B-A544-527EFD695346}"/>
                </c:ext>
              </c:extLst>
            </c:dLbl>
            <c:dLbl>
              <c:idx val="30"/>
              <c:layout>
                <c:manualLayout>
                  <c:x val="2.2289087986140949E-2"/>
                  <c:y val="-6.1685090538339156E-2"/>
                </c:manualLayout>
              </c:layout>
              <c:numFmt formatCode="#,##0" sourceLinked="0"/>
              <c:spPr>
                <a:solidFill>
                  <a:schemeClr val="accent5"/>
                </a:solidFill>
                <a:ln w="9525">
                  <a:solidFill>
                    <a:srgbClr val="FFFFFF"/>
                  </a:solidFill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600" b="1">
                      <a:solidFill>
                        <a:srgbClr val="FFFFFF"/>
                      </a:solidFill>
                      <a:latin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A-1FDC-460B-A544-527EFD695346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B-1FDC-460B-A544-527EFD695346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C-1FDC-460B-A544-527EFD695346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D-1FDC-460B-A544-527EFD695346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E-1FDC-460B-A544-527EFD695346}"/>
                </c:ext>
              </c:extLst>
            </c:dLbl>
            <c:dLbl>
              <c:idx val="35"/>
              <c:layout>
                <c:manualLayout>
                  <c:x val="2.5718178445547392E-2"/>
                  <c:y val="-3.75474464146412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F-1FDC-460B-A544-527EFD695346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0-1FDC-460B-A544-527EFD695346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1-1FDC-460B-A544-527EFD695346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2-1FDC-460B-A544-527EFD695346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3-1FDC-460B-A544-527EFD695346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4-1FDC-460B-A544-527EFD695346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5-1FDC-460B-A544-527EFD695346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6-1FDC-460B-A544-527EFD695346}"/>
                </c:ext>
              </c:extLst>
            </c:dLbl>
            <c:numFmt formatCode="#,##0" sourceLinked="0"/>
            <c:spPr>
              <a:solidFill>
                <a:schemeClr val="accent5"/>
              </a:solidFill>
              <a:ln w="9525">
                <a:solidFill>
                  <a:srgbClr val="FFFFFF"/>
                </a:solidFill>
              </a:ln>
              <a:effectLst/>
            </c:spPr>
            <c:txPr>
              <a:bodyPr wrap="square" lIns="38100" tIns="10800" rIns="38100" bIns="10800" anchor="ctr">
                <a:spAutoFit/>
              </a:bodyPr>
              <a:lstStyle/>
              <a:p>
                <a:pPr>
                  <a:defRPr sz="600" b="1">
                    <a:solidFill>
                      <a:srgbClr val="FFFFFF"/>
                    </a:solidFill>
                    <a:latin typeface="Meta Offc" panose="020B0604030101020102" pitchFamily="34" charset="0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val>
            <c:numRef>
              <c:f>Daten!$G$24:$G$66</c:f>
              <c:numCache>
                <c:formatCode>#,##0.0</c:formatCode>
                <c:ptCount val="43"/>
                <c:pt idx="0">
                  <c:v>85.776819711507869</c:v>
                </c:pt>
                <c:pt idx="1">
                  <c:v>76.296539535954878</c:v>
                </c:pt>
                <c:pt idx="2">
                  <c:v>75.156390526450352</c:v>
                </c:pt>
                <c:pt idx="3">
                  <c:v>74.360189429137591</c:v>
                </c:pt>
                <c:pt idx="4">
                  <c:v>74.934669624752757</c:v>
                </c:pt>
                <c:pt idx="5">
                  <c:v>74.8441080201397</c:v>
                </c:pt>
                <c:pt idx="6">
                  <c:v>75.949608979255316</c:v>
                </c:pt>
                <c:pt idx="7">
                  <c:v>73.963672982207925</c:v>
                </c:pt>
                <c:pt idx="8">
                  <c:v>73.589188781903005</c:v>
                </c:pt>
                <c:pt idx="9">
                  <c:v>73.737611685089604</c:v>
                </c:pt>
                <c:pt idx="10">
                  <c:v>72.70834437625858</c:v>
                </c:pt>
                <c:pt idx="11">
                  <c:v>72.942642855525477</c:v>
                </c:pt>
                <c:pt idx="12">
                  <c:v>71.843233178534291</c:v>
                </c:pt>
                <c:pt idx="13">
                  <c:v>68.730903151505373</c:v>
                </c:pt>
                <c:pt idx="14">
                  <c:v>68.705847786067409</c:v>
                </c:pt>
                <c:pt idx="15">
                  <c:v>68.247440802044252</c:v>
                </c:pt>
                <c:pt idx="16">
                  <c:v>67.698143210464195</c:v>
                </c:pt>
                <c:pt idx="17">
                  <c:v>68.158512496660435</c:v>
                </c:pt>
                <c:pt idx="18">
                  <c:v>67.5670242126929</c:v>
                </c:pt>
                <c:pt idx="19">
                  <c:v>67.601242753802893</c:v>
                </c:pt>
                <c:pt idx="20">
                  <c:v>67.79556731171833</c:v>
                </c:pt>
                <c:pt idx="21">
                  <c:v>68.214170448732247</c:v>
                </c:pt>
                <c:pt idx="22">
                  <c:v>68.013050823684907</c:v>
                </c:pt>
                <c:pt idx="23">
                  <c:v>69.373201402205197</c:v>
                </c:pt>
                <c:pt idx="24">
                  <c:v>70.820628331803903</c:v>
                </c:pt>
                <c:pt idx="25">
                  <c:v>69.717072689616629</c:v>
                </c:pt>
                <c:pt idx="26">
                  <c:v>70.111547703125268</c:v>
                </c:pt>
                <c:pt idx="27">
                  <c:v>69.331952256734823</c:v>
                </c:pt>
                <c:pt idx="28">
                  <c:v>66.245973720612611</c:v>
                </c:pt>
                <c:pt idx="29">
                  <c:v>66.105897936157191</c:v>
                </c:pt>
                <c:pt idx="30">
                  <c:v>64.97468939242593</c:v>
                </c:pt>
                <c:pt idx="31">
                  <c:v>64.238336695656002</c:v>
                </c:pt>
                <c:pt idx="32">
                  <c:v>61.920176584801624</c:v>
                </c:pt>
                <c:pt idx="33">
                  <c:v>62.742735336161687</c:v>
                </c:pt>
                <c:pt idx="34">
                  <c:v>60.846136464729135</c:v>
                </c:pt>
                <c:pt idx="35">
                  <c:v>60.842481207611755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D7-1FDC-460B-A544-527EFD695346}"/>
            </c:ext>
          </c:extLst>
        </c:ser>
        <c:ser>
          <c:idx val="12"/>
          <c:order val="10"/>
          <c:tx>
            <c:strRef>
              <c:f>Daten!$H$23</c:f>
              <c:strCache>
                <c:ptCount val="1"/>
                <c:pt idx="0">
                  <c:v>Abfall und Abwasser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dPt>
            <c:idx val="26"/>
            <c:invertIfNegative val="0"/>
            <c:bubble3D val="0"/>
            <c:spPr>
              <a:solidFill>
                <a:srgbClr val="00B3F2"/>
              </a:solidFill>
            </c:spPr>
            <c:extLst>
              <c:ext xmlns:c16="http://schemas.microsoft.com/office/drawing/2014/chart" uri="{C3380CC4-5D6E-409C-BE32-E72D297353CC}">
                <c16:uniqueId val="{000000D9-1FDC-460B-A544-527EFD695346}"/>
              </c:ext>
            </c:extLst>
          </c:dPt>
          <c:dLbls>
            <c:dLbl>
              <c:idx val="0"/>
              <c:layout>
                <c:manualLayout>
                  <c:x val="1.7145452297031595E-3"/>
                  <c:y val="-2.4137538534703514E-2"/>
                </c:manualLayout>
              </c:layout>
              <c:numFmt formatCode="#,##0" sourceLinked="0"/>
              <c:spPr>
                <a:solidFill>
                  <a:schemeClr val="accent6"/>
                </a:solidFill>
                <a:ln>
                  <a:solidFill>
                    <a:srgbClr val="FFFFFF"/>
                  </a:solidFill>
                </a:ln>
                <a:effectLst/>
              </c:spPr>
              <c:txPr>
                <a:bodyPr wrap="square" lIns="38100" tIns="19050" rIns="38100" bIns="19050" anchor="ctr" anchorCtr="0">
                  <a:noAutofit/>
                </a:bodyPr>
                <a:lstStyle/>
                <a:p>
                  <a:pPr algn="ctr">
                    <a:defRPr lang="en-US" sz="600" b="1" i="0" u="none" strike="noStrike" kern="1200" baseline="0">
                      <a:solidFill>
                        <a:srgbClr val="FFFFFF"/>
                      </a:solidFill>
                      <a:latin typeface="Meta Offc" panose="020B0604030101020102" pitchFamily="34" charset="0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4046564348367511E-2"/>
                      <c:h val="2.33330559862413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DA-1FDC-460B-A544-527EFD69534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B-1FDC-460B-A544-527EFD69534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C-1FDC-460B-A544-527EFD695346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D-1FDC-460B-A544-527EFD695346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E-1FDC-460B-A544-527EFD695346}"/>
                </c:ext>
              </c:extLst>
            </c:dLbl>
            <c:dLbl>
              <c:idx val="5"/>
              <c:layout>
                <c:manualLayout>
                  <c:x val="-3.1432966094917985E-17"/>
                  <c:y val="-3.486548595645256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F-1FDC-460B-A544-527EFD695346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0-1FDC-460B-A544-527EFD695346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1-1FDC-460B-A544-527EFD69534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2-1FDC-460B-A544-527EFD695346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3-1FDC-460B-A544-527EFD695346}"/>
                </c:ext>
              </c:extLst>
            </c:dLbl>
            <c:dLbl>
              <c:idx val="10"/>
              <c:layout>
                <c:manualLayout>
                  <c:x val="-6.2865932189835969E-17"/>
                  <c:y val="-2.950156504007524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4-1FDC-460B-A544-527EFD695346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5-1FDC-460B-A544-527EFD695346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6-1FDC-460B-A544-527EFD695346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7-1FDC-460B-A544-527EFD695346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8-1FDC-460B-A544-527EFD695346}"/>
                </c:ext>
              </c:extLst>
            </c:dLbl>
            <c:dLbl>
              <c:idx val="15"/>
              <c:layout>
                <c:manualLayout>
                  <c:x val="0"/>
                  <c:y val="-3.486548595645256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9-1FDC-460B-A544-527EFD695346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A-1FDC-460B-A544-527EFD695346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B-1FDC-460B-A544-527EFD695346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C-1FDC-460B-A544-527EFD695346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D-1FDC-460B-A544-527EFD695346}"/>
                </c:ext>
              </c:extLst>
            </c:dLbl>
            <c:dLbl>
              <c:idx val="20"/>
              <c:layout>
                <c:manualLayout>
                  <c:x val="-6.2865932189835969E-17"/>
                  <c:y val="-4.559332778920720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E-1FDC-460B-A544-527EFD695346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F-1FDC-460B-A544-527EFD695346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0-1FDC-460B-A544-527EFD695346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1-1FDC-460B-A544-527EFD695346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2-1FDC-460B-A544-527EFD695346}"/>
                </c:ext>
              </c:extLst>
            </c:dLbl>
            <c:dLbl>
              <c:idx val="25"/>
              <c:layout>
                <c:manualLayout>
                  <c:x val="0"/>
                  <c:y val="-6.168509053833915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3-1FDC-460B-A544-527EFD695346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9-1FDC-460B-A544-527EFD695346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4-1FDC-460B-A544-527EFD695346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5-1FDC-460B-A544-527EFD695346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6-1FDC-460B-A544-527EFD695346}"/>
                </c:ext>
              </c:extLst>
            </c:dLbl>
            <c:dLbl>
              <c:idx val="30"/>
              <c:layout>
                <c:manualLayout>
                  <c:x val="-1.7145452297031595E-3"/>
                  <c:y val="-5.90031300801505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7-1FDC-460B-A544-527EFD695346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8-1FDC-460B-A544-527EFD695346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9-1FDC-460B-A544-527EFD695346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A-1FDC-460B-A544-527EFD695346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1.8182819662782703E-2"/>
                      <c:h val="2.869697690261864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FB-1FDC-460B-A544-527EFD695346}"/>
                </c:ext>
              </c:extLst>
            </c:dLbl>
            <c:dLbl>
              <c:idx val="35"/>
              <c:layout>
                <c:manualLayout>
                  <c:x val="0"/>
                  <c:y val="-5.095724870558451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C-1FDC-460B-A544-527EFD695346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D-1FDC-460B-A544-527EFD695346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E-1FDC-460B-A544-527EFD695346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F-1FDC-460B-A544-527EFD695346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0-1FDC-460B-A544-527EFD695346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1-1FDC-460B-A544-527EFD695346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2-1FDC-460B-A544-527EFD695346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3-1FDC-460B-A544-527EFD695346}"/>
                </c:ext>
              </c:extLst>
            </c:dLbl>
            <c:numFmt formatCode="#,##0" sourceLinked="0"/>
            <c:spPr>
              <a:solidFill>
                <a:schemeClr val="accent6"/>
              </a:solidFill>
              <a:ln>
                <a:solidFill>
                  <a:srgbClr val="FFFFFF"/>
                </a:solidFill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600" b="1" i="0" u="none" strike="noStrike" kern="1200" baseline="0">
                    <a:solidFill>
                      <a:srgbClr val="FFFFFF"/>
                    </a:solidFill>
                    <a:latin typeface="Meta Offc" panose="020B0604030101020102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Daten!$H$24:$H$66</c:f>
              <c:numCache>
                <c:formatCode>#,##0.0</c:formatCode>
                <c:ptCount val="43"/>
                <c:pt idx="0">
                  <c:v>41.550208209684961</c:v>
                </c:pt>
                <c:pt idx="1">
                  <c:v>43.096386910464247</c:v>
                </c:pt>
                <c:pt idx="2">
                  <c:v>43.690552789579257</c:v>
                </c:pt>
                <c:pt idx="3">
                  <c:v>43.410594571395741</c:v>
                </c:pt>
                <c:pt idx="4">
                  <c:v>42.33181793250602</c:v>
                </c:pt>
                <c:pt idx="5">
                  <c:v>41.064653718503017</c:v>
                </c:pt>
                <c:pt idx="6">
                  <c:v>39.269523659810076</c:v>
                </c:pt>
                <c:pt idx="7">
                  <c:v>35.9642299019931</c:v>
                </c:pt>
                <c:pt idx="8">
                  <c:v>33.433339536685175</c:v>
                </c:pt>
                <c:pt idx="9">
                  <c:v>31.44701707691075</c:v>
                </c:pt>
                <c:pt idx="10">
                  <c:v>29.572460032452181</c:v>
                </c:pt>
                <c:pt idx="11">
                  <c:v>27.568820348292544</c:v>
                </c:pt>
                <c:pt idx="12">
                  <c:v>25.848040379858077</c:v>
                </c:pt>
                <c:pt idx="13">
                  <c:v>24.062269037338847</c:v>
                </c:pt>
                <c:pt idx="14">
                  <c:v>21.489217535313596</c:v>
                </c:pt>
                <c:pt idx="15">
                  <c:v>19.830658338951437</c:v>
                </c:pt>
                <c:pt idx="16">
                  <c:v>17.758310821011332</c:v>
                </c:pt>
                <c:pt idx="17">
                  <c:v>16.236759090921446</c:v>
                </c:pt>
                <c:pt idx="18">
                  <c:v>14.839270182314301</c:v>
                </c:pt>
                <c:pt idx="19">
                  <c:v>13.445488095760961</c:v>
                </c:pt>
                <c:pt idx="20">
                  <c:v>12.19195180429719</c:v>
                </c:pt>
                <c:pt idx="21">
                  <c:v>11.30931181696044</c:v>
                </c:pt>
                <c:pt idx="22">
                  <c:v>10.483453341628131</c:v>
                </c:pt>
                <c:pt idx="23">
                  <c:v>9.6877307795879641</c:v>
                </c:pt>
                <c:pt idx="24">
                  <c:v>9.0623234858736179</c:v>
                </c:pt>
                <c:pt idx="25">
                  <c:v>8.443476428404832</c:v>
                </c:pt>
                <c:pt idx="26">
                  <c:v>7.9043758078951214</c:v>
                </c:pt>
                <c:pt idx="27">
                  <c:v>7.5258270473799271</c:v>
                </c:pt>
                <c:pt idx="28">
                  <c:v>7.1312752606933376</c:v>
                </c:pt>
                <c:pt idx="29">
                  <c:v>6.606323665599354</c:v>
                </c:pt>
                <c:pt idx="30">
                  <c:v>6.1182356179770174</c:v>
                </c:pt>
                <c:pt idx="31">
                  <c:v>5.9092398257029588</c:v>
                </c:pt>
                <c:pt idx="32">
                  <c:v>5.6498133677704603</c:v>
                </c:pt>
                <c:pt idx="33">
                  <c:v>5.4492808878491452</c:v>
                </c:pt>
                <c:pt idx="34">
                  <c:v>5.2773098996146075</c:v>
                </c:pt>
                <c:pt idx="35">
                  <c:v>5.1234909507111501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104-1FDC-460B-A544-527EFD6953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6"/>
        <c:overlap val="100"/>
        <c:axId val="220073936"/>
        <c:axId val="220074328"/>
        <c:extLst>
          <c:ext xmlns:c15="http://schemas.microsoft.com/office/drawing/2012/chart" uri="{02D57815-91ED-43cb-92C2-25804820EDAC}">
            <c15:filteredBarSeries>
              <c15:ser>
                <c:idx val="0"/>
                <c:order val="3"/>
                <c:tx>
                  <c:strRef>
                    <c:extLst>
                      <c:ext uri="{02D57815-91ED-43cb-92C2-25804820EDAC}">
                        <c15:formulaRef>
                          <c15:sqref>Daten!$K$23</c15:sqref>
                        </c15:formulaRef>
                      </c:ext>
                    </c:extLst>
                    <c:strCache>
                      <c:ptCount val="1"/>
                      <c:pt idx="0">
                        <c:v>Treibhausgase gesamt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</c:spPr>
                <c:invertIfNegative val="0"/>
                <c:dPt>
                  <c:idx val="24"/>
                  <c:invertIfNegative val="0"/>
                  <c:bubble3D val="0"/>
                  <c:extLst>
                    <c:ext xmlns:c16="http://schemas.microsoft.com/office/drawing/2014/chart" uri="{C3380CC4-5D6E-409C-BE32-E72D297353CC}">
                      <c16:uniqueId val="{0000012E-1FDC-460B-A544-527EFD695346}"/>
                    </c:ext>
                  </c:extLst>
                </c:dPt>
                <c:dPt>
                  <c:idx val="25"/>
                  <c:invertIfNegative val="0"/>
                  <c:bubble3D val="0"/>
                  <c:extLst>
                    <c:ext xmlns:c16="http://schemas.microsoft.com/office/drawing/2014/chart" uri="{C3380CC4-5D6E-409C-BE32-E72D297353CC}">
                      <c16:uniqueId val="{0000012F-1FDC-460B-A544-527EFD695346}"/>
                    </c:ext>
                  </c:extLst>
                </c:dPt>
                <c:dLbls>
                  <c:dLbl>
                    <c:idx val="0"/>
                    <c:layout>
                      <c:manualLayout>
                        <c:x val="1.865951627339649E-3"/>
                        <c:y val="-0.3422163444565624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130-1FDC-460B-A544-527EFD695346}"/>
                      </c:ext>
                    </c:extLst>
                  </c:dLbl>
                  <c:dLbl>
                    <c:idx val="25"/>
                    <c:layout>
                      <c:manualLayout>
                        <c:x val="0"/>
                        <c:y val="-0.25807690030998093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12F-1FDC-460B-A544-527EFD695346}"/>
                      </c:ext>
                    </c:extLst>
                  </c:dLbl>
                  <c:numFmt formatCode="#,##0" sourceLinked="0"/>
                  <c:spPr>
                    <a:solidFill>
                      <a:schemeClr val="accent5"/>
                    </a:solidFill>
                  </c:spPr>
                  <c:txPr>
                    <a:bodyPr/>
                    <a:lstStyle/>
                    <a:p>
                      <a:pPr>
                        <a:defRPr sz="800" b="1">
                          <a:solidFill>
                            <a:schemeClr val="bg1"/>
                          </a:solidFill>
                          <a:latin typeface="Meta Offc" pitchFamily="34" charset="0"/>
                          <a:cs typeface="Meta Offc" pitchFamily="34" charset="0"/>
                        </a:defRPr>
                      </a:pPr>
                      <a:endParaRPr lang="de-DE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extLst>
                    <c:ext uri="{CE6537A1-D6FC-4f65-9D91-7224C49458BB}">
                      <c15:showLeaderLines val="0"/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Daten!$B$24:$B$66</c15:sqref>
                        </c15:formulaRef>
                      </c:ext>
                    </c:extLst>
                    <c:strCache>
                      <c:ptCount val="43"/>
                      <c:pt idx="0">
                        <c:v>1990</c:v>
                      </c:pt>
                      <c:pt idx="1">
                        <c:v>1991</c:v>
                      </c:pt>
                      <c:pt idx="2">
                        <c:v>1992</c:v>
                      </c:pt>
                      <c:pt idx="3">
                        <c:v>1993</c:v>
                      </c:pt>
                      <c:pt idx="4">
                        <c:v>1994</c:v>
                      </c:pt>
                      <c:pt idx="5">
                        <c:v>1995</c:v>
                      </c:pt>
                      <c:pt idx="6">
                        <c:v>1996</c:v>
                      </c:pt>
                      <c:pt idx="7">
                        <c:v>1997</c:v>
                      </c:pt>
                      <c:pt idx="8">
                        <c:v>1998</c:v>
                      </c:pt>
                      <c:pt idx="9">
                        <c:v>1999</c:v>
                      </c:pt>
                      <c:pt idx="10">
                        <c:v>2000</c:v>
                      </c:pt>
                      <c:pt idx="11">
                        <c:v>2001</c:v>
                      </c:pt>
                      <c:pt idx="12">
                        <c:v>2002</c:v>
                      </c:pt>
                      <c:pt idx="13">
                        <c:v>2003</c:v>
                      </c:pt>
                      <c:pt idx="14">
                        <c:v>2004</c:v>
                      </c:pt>
                      <c:pt idx="15">
                        <c:v>2005</c:v>
                      </c:pt>
                      <c:pt idx="16">
                        <c:v>2006</c:v>
                      </c:pt>
                      <c:pt idx="17">
                        <c:v>2007</c:v>
                      </c:pt>
                      <c:pt idx="18">
                        <c:v>2008</c:v>
                      </c:pt>
                      <c:pt idx="19">
                        <c:v>2009</c:v>
                      </c:pt>
                      <c:pt idx="20">
                        <c:v>2010</c:v>
                      </c:pt>
                      <c:pt idx="21">
                        <c:v>2011</c:v>
                      </c:pt>
                      <c:pt idx="22">
                        <c:v>2012</c:v>
                      </c:pt>
                      <c:pt idx="23">
                        <c:v>2013</c:v>
                      </c:pt>
                      <c:pt idx="24">
                        <c:v>2014</c:v>
                      </c:pt>
                      <c:pt idx="25">
                        <c:v>2015</c:v>
                      </c:pt>
                      <c:pt idx="26">
                        <c:v>2016</c:v>
                      </c:pt>
                      <c:pt idx="27">
                        <c:v>2017</c:v>
                      </c:pt>
                      <c:pt idx="28">
                        <c:v>2018</c:v>
                      </c:pt>
                      <c:pt idx="29">
                        <c:v>2019</c:v>
                      </c:pt>
                      <c:pt idx="30">
                        <c:v>2020</c:v>
                      </c:pt>
                      <c:pt idx="31">
                        <c:v>2021</c:v>
                      </c:pt>
                      <c:pt idx="32">
                        <c:v>2022</c:v>
                      </c:pt>
                      <c:pt idx="33">
                        <c:v>2023</c:v>
                      </c:pt>
                      <c:pt idx="34">
                        <c:v>2024</c:v>
                      </c:pt>
                      <c:pt idx="35">
                        <c:v>2025</c:v>
                      </c:pt>
                      <c:pt idx="36">
                        <c:v>2026</c:v>
                      </c:pt>
                      <c:pt idx="37">
                        <c:v>2027</c:v>
                      </c:pt>
                      <c:pt idx="38">
                        <c:v>2028</c:v>
                      </c:pt>
                      <c:pt idx="39">
                        <c:v>2029</c:v>
                      </c:pt>
                      <c:pt idx="40">
                        <c:v>Ziel
2030**</c:v>
                      </c:pt>
                      <c:pt idx="42">
                        <c:v>Ziel
2045**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Daten!$O$24:$O$66</c15:sqref>
                        </c15:formulaRef>
                      </c:ext>
                    </c:extLst>
                    <c:numCache>
                      <c:formatCode>#,##0.0</c:formatCode>
                      <c:ptCount val="43"/>
                      <c:pt idx="0">
                        <c:v>1253.1279182571666</c:v>
                      </c:pt>
                      <c:pt idx="1">
                        <c:v>1206.3923108399945</c:v>
                      </c:pt>
                      <c:pt idx="2">
                        <c:v>1157.9770139793009</c:v>
                      </c:pt>
                      <c:pt idx="3">
                        <c:v>1148.4825943343353</c:v>
                      </c:pt>
                      <c:pt idx="4">
                        <c:v>1130.8139439873669</c:v>
                      </c:pt>
                      <c:pt idx="5">
                        <c:v>1123.404074093075</c:v>
                      </c:pt>
                      <c:pt idx="6">
                        <c:v>1140.1999254759235</c:v>
                      </c:pt>
                      <c:pt idx="7">
                        <c:v>1104.7825700183253</c:v>
                      </c:pt>
                      <c:pt idx="8">
                        <c:v>1079.9825165141046</c:v>
                      </c:pt>
                      <c:pt idx="9">
                        <c:v>1045.537528829454</c:v>
                      </c:pt>
                      <c:pt idx="10">
                        <c:v>1042.9982200712573</c:v>
                      </c:pt>
                      <c:pt idx="11">
                        <c:v>1057.0823478959851</c:v>
                      </c:pt>
                      <c:pt idx="12">
                        <c:v>1036.6579981250259</c:v>
                      </c:pt>
                      <c:pt idx="13">
                        <c:v>1030.5387573645041</c:v>
                      </c:pt>
                      <c:pt idx="14">
                        <c:v>1010.6763261823078</c:v>
                      </c:pt>
                      <c:pt idx="15">
                        <c:v>988.94749129220395</c:v>
                      </c:pt>
                      <c:pt idx="16">
                        <c:v>1001.999007896683</c:v>
                      </c:pt>
                      <c:pt idx="17">
                        <c:v>963.5108550829658</c:v>
                      </c:pt>
                      <c:pt idx="18">
                        <c:v>964.92511300799663</c:v>
                      </c:pt>
                      <c:pt idx="19">
                        <c:v>901.28453682444126</c:v>
                      </c:pt>
                      <c:pt idx="20">
                        <c:v>933.2499251083342</c:v>
                      </c:pt>
                      <c:pt idx="21">
                        <c:v>907.61519746442548</c:v>
                      </c:pt>
                      <c:pt idx="22">
                        <c:v>916.94538514562839</c:v>
                      </c:pt>
                      <c:pt idx="23">
                        <c:v>936.61024843068185</c:v>
                      </c:pt>
                      <c:pt idx="24">
                        <c:v>895.23186610889979</c:v>
                      </c:pt>
                      <c:pt idx="25">
                        <c:v>898.60565289834369</c:v>
                      </c:pt>
                      <c:pt idx="26">
                        <c:v>899.03011520454061</c:v>
                      </c:pt>
                      <c:pt idx="27">
                        <c:v>886.27976281201302</c:v>
                      </c:pt>
                      <c:pt idx="28">
                        <c:v>850.13500067779637</c:v>
                      </c:pt>
                      <c:pt idx="29">
                        <c:v>798.00052872004949</c:v>
                      </c:pt>
                      <c:pt idx="30">
                        <c:v>730.97237165918932</c:v>
                      </c:pt>
                      <c:pt idx="31">
                        <c:v>762.772666937944</c:v>
                      </c:pt>
                      <c:pt idx="32">
                        <c:v>749.26642416825246</c:v>
                      </c:pt>
                      <c:pt idx="33">
                        <c:v>669.57836046385876</c:v>
                      </c:pt>
                      <c:pt idx="34">
                        <c:v>649.76951839196101</c:v>
                      </c:pt>
                      <c:pt idx="35">
                        <c:v>648.86663662894375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#N/A</c:v>
                      </c:pt>
                      <c:pt idx="41">
                        <c:v>#N/A</c:v>
                      </c:pt>
                      <c:pt idx="42">
                        <c:v>#N/A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131-1FDC-460B-A544-527EFD695346}"/>
                  </c:ext>
                </c:extLst>
              </c15:ser>
            </c15:filteredBarSeries>
            <c15:filteredBarSeries>
              <c15:ser>
                <c:idx val="1"/>
                <c:order val="4"/>
                <c:tx>
                  <c:v>Treibhausgase gesamt</c:v>
                </c:tx>
                <c:spPr>
                  <a:solidFill>
                    <a:schemeClr val="accent5"/>
                  </a:solidFill>
                  <a:ln>
                    <a:solidFill>
                      <a:schemeClr val="accent5"/>
                    </a:solidFill>
                  </a:ln>
                </c:spPr>
                <c:invertIfNegative val="0"/>
                <c:dPt>
                  <c:idx val="23"/>
                  <c:invertIfNegative val="0"/>
                  <c:bubble3D val="0"/>
                  <c:spPr>
                    <a:noFill/>
                    <a:ln>
                      <a:noFill/>
                    </a:ln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33-1FDC-460B-A544-527EFD695346}"/>
                    </c:ext>
                  </c:extLst>
                </c:dPt>
                <c:dLbls>
                  <c:dLbl>
                    <c:idx val="23"/>
                    <c:layout>
                      <c:manualLayout>
                        <c:x val="0"/>
                        <c:y val="-0.23650382742776571"/>
                      </c:manualLayout>
                    </c:layout>
                    <c:numFmt formatCode="#,##0" sourceLinked="0"/>
                    <c:spPr/>
                    <c:txPr>
                      <a:bodyPr/>
                      <a:lstStyle/>
                      <a:p>
                        <a:pPr>
                          <a:defRPr sz="800" b="1">
                            <a:latin typeface="Meta Offc" pitchFamily="34" charset="0"/>
                            <a:cs typeface="Meta Offc" pitchFamily="34" charset="0"/>
                          </a:defRPr>
                        </a:pPr>
                        <a:endParaRPr lang="de-DE"/>
                      </a:p>
                    </c:txPr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133-1FDC-460B-A544-527EFD695346}"/>
                      </c:ext>
                    </c:extLst>
                  </c:dLbl>
                  <c:numFmt formatCode="#,##0" sourceLinked="0"/>
                  <c:spPr>
                    <a:noFill/>
                    <a:ln>
                      <a:noFill/>
                    </a:ln>
                    <a:effectLst/>
                  </c:sp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0"/>
                    </c:ext>
                  </c:extLst>
                </c:dLbls>
                <c:cat>
                  <c:strLit>
                    <c:ptCount val="29"/>
                    <c:pt idx="0">
                      <c:v>1990</c:v>
                    </c:pt>
                    <c:pt idx="1">
                      <c:v>1991</c:v>
                    </c:pt>
                    <c:pt idx="2">
                      <c:v>1992</c:v>
                    </c:pt>
                    <c:pt idx="3">
                      <c:v>1993</c:v>
                    </c:pt>
                    <c:pt idx="4">
                      <c:v>1994</c:v>
                    </c:pt>
                    <c:pt idx="5">
                      <c:v>1995</c:v>
                    </c:pt>
                    <c:pt idx="6">
                      <c:v>1996</c:v>
                    </c:pt>
                    <c:pt idx="7">
                      <c:v>1997</c:v>
                    </c:pt>
                    <c:pt idx="8">
                      <c:v>1998</c:v>
                    </c:pt>
                    <c:pt idx="9">
                      <c:v>1999</c:v>
                    </c:pt>
                    <c:pt idx="10">
                      <c:v>2000</c:v>
                    </c:pt>
                    <c:pt idx="11">
                      <c:v>2001</c:v>
                    </c:pt>
                    <c:pt idx="12">
                      <c:v>2002</c:v>
                    </c:pt>
                    <c:pt idx="13">
                      <c:v>2003</c:v>
                    </c:pt>
                    <c:pt idx="14">
                      <c:v>2004</c:v>
                    </c:pt>
                    <c:pt idx="15">
                      <c:v>2005</c:v>
                    </c:pt>
                    <c:pt idx="16">
                      <c:v>2006</c:v>
                    </c:pt>
                    <c:pt idx="17">
                      <c:v>2007</c:v>
                    </c:pt>
                    <c:pt idx="18">
                      <c:v>2008</c:v>
                    </c:pt>
                    <c:pt idx="19">
                      <c:v>2009</c:v>
                    </c:pt>
                    <c:pt idx="20">
                      <c:v>2010</c:v>
                    </c:pt>
                    <c:pt idx="21">
                      <c:v>2011</c:v>
                    </c:pt>
                    <c:pt idx="22">
                      <c:v>2012</c:v>
                    </c:pt>
                    <c:pt idx="23">
                      <c:v>2013</c:v>
                    </c:pt>
                    <c:pt idx="24">
                      <c:v>2014**</c:v>
                    </c:pt>
                    <c:pt idx="26">
                      <c:v>2020</c:v>
                    </c:pt>
                    <c:pt idx="27">
                      <c:v> </c:v>
                    </c:pt>
                    <c:pt idx="28">
                      <c:v>2050</c:v>
                    </c:pt>
                  </c:strLit>
                </c:cat>
                <c:val>
                  <c:numLit>
                    <c:formatCode>General</c:formatCode>
                    <c:ptCount val="29"/>
                    <c:pt idx="0">
                      <c:v>#N/A</c:v>
                    </c:pt>
                    <c:pt idx="1">
                      <c:v>#N/A</c:v>
                    </c:pt>
                    <c:pt idx="2">
                      <c:v>#N/A</c:v>
                    </c:pt>
                    <c:pt idx="3">
                      <c:v>#N/A</c:v>
                    </c:pt>
                    <c:pt idx="4">
                      <c:v>#N/A</c:v>
                    </c:pt>
                    <c:pt idx="5">
                      <c:v>#N/A</c:v>
                    </c:pt>
                    <c:pt idx="6">
                      <c:v>#N/A</c:v>
                    </c:pt>
                    <c:pt idx="7">
                      <c:v>#N/A</c:v>
                    </c:pt>
                    <c:pt idx="8">
                      <c:v>#N/A</c:v>
                    </c:pt>
                    <c:pt idx="9">
                      <c:v>#N/A</c:v>
                    </c:pt>
                    <c:pt idx="10">
                      <c:v>#N/A</c:v>
                    </c:pt>
                    <c:pt idx="11">
                      <c:v>#N/A</c:v>
                    </c:pt>
                    <c:pt idx="12">
                      <c:v>#N/A</c:v>
                    </c:pt>
                    <c:pt idx="13">
                      <c:v>#N/A</c:v>
                    </c:pt>
                    <c:pt idx="14">
                      <c:v>#N/A</c:v>
                    </c:pt>
                    <c:pt idx="15">
                      <c:v>#N/A</c:v>
                    </c:pt>
                    <c:pt idx="16">
                      <c:v>#N/A</c:v>
                    </c:pt>
                    <c:pt idx="17">
                      <c:v>#N/A</c:v>
                    </c:pt>
                    <c:pt idx="18">
                      <c:v>#N/A</c:v>
                    </c:pt>
                    <c:pt idx="19">
                      <c:v>#N/A</c:v>
                    </c:pt>
                    <c:pt idx="20">
                      <c:v>#N/A</c:v>
                    </c:pt>
                    <c:pt idx="21">
                      <c:v>#N/A</c:v>
                    </c:pt>
                    <c:pt idx="22">
                      <c:v>#N/A</c:v>
                    </c:pt>
                    <c:pt idx="23">
                      <c:v>951</c:v>
                    </c:pt>
                    <c:pt idx="24">
                      <c:v>#N/A</c:v>
                    </c:pt>
                    <c:pt idx="25">
                      <c:v>#N/A</c:v>
                    </c:pt>
                    <c:pt idx="26">
                      <c:v>#N/A</c:v>
                    </c:pt>
                    <c:pt idx="27">
                      <c:v>#N/A</c:v>
                    </c:pt>
                    <c:pt idx="28">
                      <c:v>#N/A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134-1FDC-460B-A544-527EFD695346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14"/>
          <c:order val="11"/>
          <c:tx>
            <c:strRef>
              <c:f>Daten!$I$23</c:f>
              <c:strCache>
                <c:ptCount val="1"/>
                <c:pt idx="0">
                  <c:v>Summe THG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2.997025061521123E-2"/>
                  <c:y val="-4.96027530852048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5-1FDC-460B-A544-527EFD69534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6-1FDC-460B-A544-527EFD69534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7-1FDC-460B-A544-527EFD695346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8-1FDC-460B-A544-527EFD695346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9-1FDC-460B-A544-527EFD695346}"/>
                </c:ext>
              </c:extLst>
            </c:dLbl>
            <c:dLbl>
              <c:idx val="5"/>
              <c:layout>
                <c:manualLayout>
                  <c:x val="-2.997025061521123E-2"/>
                  <c:y val="-8.44682390416573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A-1FDC-460B-A544-527EFD695346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B-1FDC-460B-A544-527EFD695346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C-1FDC-460B-A544-527EFD69534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D-1FDC-460B-A544-527EFD695346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E-1FDC-460B-A544-527EFD695346}"/>
                </c:ext>
              </c:extLst>
            </c:dLbl>
            <c:dLbl>
              <c:idx val="10"/>
              <c:layout>
                <c:manualLayout>
                  <c:x val="-2.997025061521123E-2"/>
                  <c:y val="-8.71501994998460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F-1FDC-460B-A544-527EFD695346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0-1FDC-460B-A544-527EFD695346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1-1FDC-460B-A544-527EFD695346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2-1FDC-460B-A544-527EFD695346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3-1FDC-460B-A544-527EFD695346}"/>
                </c:ext>
              </c:extLst>
            </c:dLbl>
            <c:dLbl>
              <c:idx val="15"/>
              <c:layout>
                <c:manualLayout>
                  <c:x val="-2.4835255154030962E-2"/>
                  <c:y val="-7.64223576670914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4-1FDC-460B-A544-527EFD695346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5-1FDC-460B-A544-527EFD695346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6-1FDC-460B-A544-527EFD695346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7-1FDC-460B-A544-527EFD695346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8-1FDC-460B-A544-527EFD695346}"/>
                </c:ext>
              </c:extLst>
            </c:dLbl>
            <c:dLbl>
              <c:idx val="20"/>
              <c:layout>
                <c:manualLayout>
                  <c:x val="-2.4835255154031025E-2"/>
                  <c:y val="-9.251412041622336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9-1FDC-460B-A544-527EFD695346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A-1FDC-460B-A544-527EFD695346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B-1FDC-460B-A544-527EFD695346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C-1FDC-460B-A544-527EFD695346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D-1FDC-460B-A544-527EFD695346}"/>
                </c:ext>
              </c:extLst>
            </c:dLbl>
            <c:dLbl>
              <c:idx val="25"/>
              <c:layout>
                <c:manualLayout>
                  <c:x val="-2.4835255154030962E-2"/>
                  <c:y val="-0.10592392270716666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E-1FDC-460B-A544-527EFD695346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F-1FDC-460B-A544-527EFD695346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0-1FDC-460B-A544-527EFD695346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1-1FDC-460B-A544-527EFD695346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2-1FDC-460B-A544-527EFD695346}"/>
                </c:ext>
              </c:extLst>
            </c:dLbl>
            <c:dLbl>
              <c:idx val="30"/>
              <c:layout>
                <c:manualLayout>
                  <c:x val="-2.483525515403109E-2"/>
                  <c:y val="-9.519608087441203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3-1FDC-460B-A544-527EFD695346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4-1FDC-460B-A544-527EFD695346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5-1FDC-460B-A544-527EFD695346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6-1FDC-460B-A544-527EFD695346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7-1FDC-460B-A544-527EFD695346}"/>
                </c:ext>
              </c:extLst>
            </c:dLbl>
            <c:dLbl>
              <c:idx val="35"/>
              <c:layout>
                <c:manualLayout>
                  <c:x val="-2.6549800383734248E-2"/>
                  <c:y val="-0.11396980408173264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8-1FDC-460B-A544-527EFD695346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9-1FDC-460B-A544-527EFD695346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A-1FDC-460B-A544-527EFD695346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B-1FDC-460B-A544-527EFD695346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C-1FDC-460B-A544-527EFD695346}"/>
                </c:ext>
              </c:extLst>
            </c:dLbl>
            <c:numFmt formatCode="#,##0" sourceLinked="0"/>
            <c:spPr>
              <a:solidFill>
                <a:schemeClr val="tx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>
                    <a:solidFill>
                      <a:schemeClr val="bg1"/>
                    </a:solidFill>
                    <a:latin typeface="Meta Offc" panose="020B0604030101020102" pitchFamily="34" charset="0"/>
                    <a:cs typeface="Meta Offc" panose="020B0604030101020102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Daten!$I$24:$I$66</c:f>
              <c:numCache>
                <c:formatCode>#,##0.0</c:formatCode>
                <c:ptCount val="43"/>
                <c:pt idx="0">
                  <c:v>1253.1279182571666</c:v>
                </c:pt>
                <c:pt idx="1">
                  <c:v>1206.3923108399945</c:v>
                </c:pt>
                <c:pt idx="2">
                  <c:v>1157.9770139793009</c:v>
                </c:pt>
                <c:pt idx="3">
                  <c:v>1148.4825943343353</c:v>
                </c:pt>
                <c:pt idx="4">
                  <c:v>1130.8139439873669</c:v>
                </c:pt>
                <c:pt idx="5">
                  <c:v>1123.404074093075</c:v>
                </c:pt>
                <c:pt idx="6">
                  <c:v>1140.1999254759235</c:v>
                </c:pt>
                <c:pt idx="7">
                  <c:v>1104.7825700183253</c:v>
                </c:pt>
                <c:pt idx="8">
                  <c:v>1079.9825165141046</c:v>
                </c:pt>
                <c:pt idx="9">
                  <c:v>1045.537528829454</c:v>
                </c:pt>
                <c:pt idx="10">
                  <c:v>1042.9982200712573</c:v>
                </c:pt>
                <c:pt idx="11">
                  <c:v>1057.0823478959851</c:v>
                </c:pt>
                <c:pt idx="12">
                  <c:v>1036.6579981250259</c:v>
                </c:pt>
                <c:pt idx="13">
                  <c:v>1030.5387573645041</c:v>
                </c:pt>
                <c:pt idx="14">
                  <c:v>1010.6763261823078</c:v>
                </c:pt>
                <c:pt idx="15">
                  <c:v>988.94749129220395</c:v>
                </c:pt>
                <c:pt idx="16">
                  <c:v>1001.999007896683</c:v>
                </c:pt>
                <c:pt idx="17">
                  <c:v>963.5108550829658</c:v>
                </c:pt>
                <c:pt idx="18">
                  <c:v>964.92511300799663</c:v>
                </c:pt>
                <c:pt idx="19">
                  <c:v>901.28453682444126</c:v>
                </c:pt>
                <c:pt idx="20">
                  <c:v>933.2499251083342</c:v>
                </c:pt>
                <c:pt idx="21">
                  <c:v>907.61519746442548</c:v>
                </c:pt>
                <c:pt idx="22">
                  <c:v>916.94538514562839</c:v>
                </c:pt>
                <c:pt idx="23">
                  <c:v>936.61024843068185</c:v>
                </c:pt>
                <c:pt idx="24">
                  <c:v>895.23186610889979</c:v>
                </c:pt>
                <c:pt idx="25">
                  <c:v>898.60565289834369</c:v>
                </c:pt>
                <c:pt idx="26">
                  <c:v>899.03011520454061</c:v>
                </c:pt>
                <c:pt idx="27">
                  <c:v>886.27976281201302</c:v>
                </c:pt>
                <c:pt idx="28">
                  <c:v>850.13500067779637</c:v>
                </c:pt>
                <c:pt idx="29">
                  <c:v>798.00052872004949</c:v>
                </c:pt>
                <c:pt idx="30">
                  <c:v>730.97237165918932</c:v>
                </c:pt>
                <c:pt idx="31">
                  <c:v>762.772666937944</c:v>
                </c:pt>
                <c:pt idx="32">
                  <c:v>749.26642416825246</c:v>
                </c:pt>
                <c:pt idx="33">
                  <c:v>669.57836046385876</c:v>
                </c:pt>
                <c:pt idx="34">
                  <c:v>649.76951839196101</c:v>
                </c:pt>
                <c:pt idx="35">
                  <c:v>648.86663662894375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12D-1FDC-460B-A544-527EFD6953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0073936"/>
        <c:axId val="220074328"/>
      </c:lineChart>
      <c:catAx>
        <c:axId val="220073936"/>
        <c:scaling>
          <c:orientation val="minMax"/>
        </c:scaling>
        <c:delete val="0"/>
        <c:axPos val="b"/>
        <c:majorGridlines>
          <c:spPr>
            <a:ln w="6350">
              <a:solidFill>
                <a:srgbClr val="080808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12700">
            <a:solidFill>
              <a:srgbClr val="080808"/>
            </a:solidFill>
          </a:ln>
        </c:spPr>
        <c:txPr>
          <a:bodyPr rot="0" vert="horz"/>
          <a:lstStyle/>
          <a:p>
            <a:pPr>
              <a:defRPr sz="650" baseline="0">
                <a:solidFill>
                  <a:srgbClr val="080808"/>
                </a:solidFill>
                <a:latin typeface="Meta Offc" pitchFamily="34" charset="0"/>
              </a:defRPr>
            </a:pPr>
            <a:endParaRPr lang="de-DE"/>
          </a:p>
        </c:txPr>
        <c:crossAx val="220074328"/>
        <c:crosses val="autoZero"/>
        <c:auto val="1"/>
        <c:lblAlgn val="ctr"/>
        <c:lblOffset val="100"/>
        <c:noMultiLvlLbl val="0"/>
      </c:catAx>
      <c:valAx>
        <c:axId val="220074328"/>
        <c:scaling>
          <c:orientation val="minMax"/>
          <c:max val="1400"/>
        </c:scaling>
        <c:delete val="0"/>
        <c:axPos val="l"/>
        <c:majorGridlines>
          <c:spPr>
            <a:ln w="6350">
              <a:solidFill>
                <a:srgbClr val="080808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220073936"/>
        <c:crosses val="autoZero"/>
        <c:crossBetween val="between"/>
      </c:valAx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9"/>
        <c:delete val="1"/>
      </c:legendEntry>
      <c:layout>
        <c:manualLayout>
          <c:xMode val="edge"/>
          <c:yMode val="edge"/>
          <c:x val="3.2181294337548225E-2"/>
          <c:y val="0.74275753259057276"/>
          <c:w val="0.95072984154453166"/>
          <c:h val="7.7556282557956366E-2"/>
        </c:manualLayout>
      </c:layout>
      <c:overlay val="0"/>
      <c:txPr>
        <a:bodyPr/>
        <a:lstStyle/>
        <a:p>
          <a:pPr>
            <a:defRPr sz="700">
              <a:latin typeface="Meta Offc" panose="020B0604030101020102" pitchFamily="34" charset="0"/>
              <a:cs typeface="Meta Offc" panose="020B0604030101020102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noFill/>
    <a:ln>
      <a:solidFill>
        <a:srgbClr val="FFFFFF"/>
      </a:solidFill>
    </a:ln>
  </c:spPr>
  <c:printSettings>
    <c:headerFooter/>
    <c:pageMargins b="0.78740157480314954" l="0.51181102362204722" r="0.51181102362204722" t="0.78740157480314954" header="0.31496062992127377" footer="0.31496062992127377"/>
    <c:pageSetup orientation="portrait"/>
  </c:printSettings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5610621697776E-2"/>
          <c:y val="3.4147752847837991E-2"/>
          <c:w val="0.9144146387516835"/>
          <c:h val="0.62619692440012786"/>
        </c:manualLayout>
      </c:layout>
      <c:barChart>
        <c:barDir val="col"/>
        <c:grouping val="stacked"/>
        <c:varyColors val="0"/>
        <c:ser>
          <c:idx val="7"/>
          <c:order val="0"/>
          <c:tx>
            <c:strRef>
              <c:f>Daten!$L$23</c:f>
              <c:strCache>
                <c:ptCount val="1"/>
                <c:pt idx="0">
                  <c:v>Ziel 2030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</c:spPr>
          <c:invertIfNegative val="0"/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7303-4C5F-88F9-73F720D5FEA1}"/>
              </c:ext>
            </c:extLst>
          </c:dPt>
          <c:dPt>
            <c:idx val="2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7303-4C5F-88F9-73F720D5FEA1}"/>
              </c:ext>
            </c:extLst>
          </c:dPt>
          <c:dPt>
            <c:idx val="2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7303-4C5F-88F9-73F720D5FEA1}"/>
              </c:ext>
            </c:extLst>
          </c:dPt>
          <c:dPt>
            <c:idx val="3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7303-4C5F-88F9-73F720D5FEA1}"/>
              </c:ext>
            </c:extLst>
          </c:dPt>
          <c:dLbls>
            <c:dLbl>
              <c:idx val="40"/>
              <c:layout>
                <c:manualLayout>
                  <c:x val="-1.2569794200967936E-16"/>
                  <c:y val="-0.1153242997021122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303-4C5F-88F9-73F720D5FEA1}"/>
                </c:ext>
              </c:extLst>
            </c:dLbl>
            <c:numFmt formatCode="#,##0" sourceLinked="0"/>
            <c:spPr>
              <a:solidFill>
                <a:schemeClr val="accent2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="1">
                    <a:solidFill>
                      <a:schemeClr val="bg1"/>
                    </a:solidFill>
                    <a:latin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Daten!$B$24:$B$66</c:f>
              <c:strCache>
                <c:ptCount val="43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Ziel
2030**</c:v>
                </c:pt>
                <c:pt idx="42">
                  <c:v>Ziel
2045**</c:v>
                </c:pt>
              </c:strCache>
            </c:strRef>
          </c:cat>
          <c:val>
            <c:numRef>
              <c:f>Daten!$L$24:$L$66</c:f>
              <c:numCache>
                <c:formatCode>#,##0.0</c:formatCode>
                <c:ptCount val="4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438.5947713900083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303-4C5F-88F9-73F720D5FEA1}"/>
            </c:ext>
          </c:extLst>
        </c:ser>
        <c:ser>
          <c:idx val="9"/>
          <c:order val="1"/>
          <c:tx>
            <c:strRef>
              <c:f>Daten!$N$23</c:f>
              <c:strCache>
                <c:ptCount val="1"/>
                <c:pt idx="0">
                  <c:v>Ziel 2045</c:v>
                </c:pt>
              </c:strCache>
            </c:strRef>
          </c:tx>
          <c:invertIfNegative val="0"/>
          <c:dPt>
            <c:idx val="28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7-7303-4C5F-88F9-73F720D5FEA1}"/>
              </c:ext>
            </c:extLst>
          </c:dPt>
          <c:dPt>
            <c:idx val="29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9-7303-4C5F-88F9-73F720D5FEA1}"/>
              </c:ext>
            </c:extLst>
          </c:dPt>
          <c:dPt>
            <c:idx val="32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chemeClr val="accent2">
                    <a:lumMod val="40000"/>
                    <a:lumOff val="60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B-7303-4C5F-88F9-73F720D5FEA1}"/>
              </c:ext>
            </c:extLst>
          </c:dPt>
          <c:dPt>
            <c:idx val="33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D-7303-4C5F-88F9-73F720D5FEA1}"/>
              </c:ext>
            </c:extLst>
          </c:dPt>
          <c:dPt>
            <c:idx val="36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F-7303-4C5F-88F9-73F720D5FEA1}"/>
              </c:ext>
            </c:extLst>
          </c:dPt>
          <c:cat>
            <c:strRef>
              <c:f>Daten!$B$24:$B$66</c:f>
              <c:strCache>
                <c:ptCount val="43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Ziel
2030**</c:v>
                </c:pt>
                <c:pt idx="42">
                  <c:v>Ziel
2045**</c:v>
                </c:pt>
              </c:strCache>
            </c:strRef>
          </c:cat>
          <c:val>
            <c:numRef>
              <c:f>Daten!$N$24:$N$66</c:f>
              <c:numCache>
                <c:formatCode>#,##0.0</c:formatCode>
                <c:ptCount val="4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7303-4C5F-88F9-73F720D5FEA1}"/>
            </c:ext>
          </c:extLst>
        </c:ser>
        <c:ser>
          <c:idx val="8"/>
          <c:order val="2"/>
          <c:tx>
            <c:strRef>
              <c:f>'[3]KLIM-01_Abb-Daten'!$M$23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</c:spPr>
          <c:invertIfNegative val="0"/>
          <c:dPt>
            <c:idx val="2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7303-4C5F-88F9-73F720D5FEA1}"/>
              </c:ext>
            </c:extLst>
          </c:dPt>
          <c:dPt>
            <c:idx val="3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7303-4C5F-88F9-73F720D5FEA1}"/>
              </c:ext>
            </c:extLst>
          </c:dPt>
          <c:dPt>
            <c:idx val="3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7303-4C5F-88F9-73F720D5FEA1}"/>
              </c:ext>
            </c:extLst>
          </c:dPt>
          <c:cat>
            <c:strRef>
              <c:f>'[3]KLIM-01_Abb-Daten'!$B$24:$B$66</c:f>
              <c:strCache>
                <c:ptCount val="43"/>
                <c:pt idx="0">
                  <c:v>32874</c:v>
                </c:pt>
                <c:pt idx="1">
                  <c:v>33239</c:v>
                </c:pt>
                <c:pt idx="2">
                  <c:v>33604</c:v>
                </c:pt>
                <c:pt idx="3">
                  <c:v>33970</c:v>
                </c:pt>
                <c:pt idx="4">
                  <c:v>34335</c:v>
                </c:pt>
                <c:pt idx="5">
                  <c:v>34700</c:v>
                </c:pt>
                <c:pt idx="6">
                  <c:v>35065</c:v>
                </c:pt>
                <c:pt idx="7">
                  <c:v>35431</c:v>
                </c:pt>
                <c:pt idx="8">
                  <c:v>35796</c:v>
                </c:pt>
                <c:pt idx="9">
                  <c:v>36161</c:v>
                </c:pt>
                <c:pt idx="10">
                  <c:v>36526</c:v>
                </c:pt>
                <c:pt idx="11">
                  <c:v>36892</c:v>
                </c:pt>
                <c:pt idx="12">
                  <c:v>37257</c:v>
                </c:pt>
                <c:pt idx="13">
                  <c:v>37622</c:v>
                </c:pt>
                <c:pt idx="14">
                  <c:v>37987</c:v>
                </c:pt>
                <c:pt idx="15">
                  <c:v>38353</c:v>
                </c:pt>
                <c:pt idx="16">
                  <c:v>38718</c:v>
                </c:pt>
                <c:pt idx="17">
                  <c:v>39083</c:v>
                </c:pt>
                <c:pt idx="18">
                  <c:v>39448</c:v>
                </c:pt>
                <c:pt idx="19">
                  <c:v>39814</c:v>
                </c:pt>
                <c:pt idx="20">
                  <c:v>40179</c:v>
                </c:pt>
                <c:pt idx="21">
                  <c:v>40544</c:v>
                </c:pt>
                <c:pt idx="22">
                  <c:v>40909</c:v>
                </c:pt>
                <c:pt idx="23">
                  <c:v>41275</c:v>
                </c:pt>
                <c:pt idx="24">
                  <c:v>41640</c:v>
                </c:pt>
                <c:pt idx="25">
                  <c:v>42005</c:v>
                </c:pt>
                <c:pt idx="26">
                  <c:v>42370</c:v>
                </c:pt>
                <c:pt idx="27">
                  <c:v>42736</c:v>
                </c:pt>
                <c:pt idx="28">
                  <c:v>43101</c:v>
                </c:pt>
                <c:pt idx="29">
                  <c:v>43466</c:v>
                </c:pt>
                <c:pt idx="30">
                  <c:v>43831</c:v>
                </c:pt>
                <c:pt idx="31">
                  <c:v>44197</c:v>
                </c:pt>
                <c:pt idx="32">
                  <c:v>44562</c:v>
                </c:pt>
                <c:pt idx="33">
                  <c:v>44927</c:v>
                </c:pt>
                <c:pt idx="34">
                  <c:v>45292</c:v>
                </c:pt>
                <c:pt idx="35">
                  <c:v>45658</c:v>
                </c:pt>
                <c:pt idx="36">
                  <c:v>46023</c:v>
                </c:pt>
                <c:pt idx="37">
                  <c:v>46388</c:v>
                </c:pt>
                <c:pt idx="38">
                  <c:v>46753</c:v>
                </c:pt>
                <c:pt idx="39">
                  <c:v>47119</c:v>
                </c:pt>
                <c:pt idx="40">
                  <c:v>Ziel
2030**</c:v>
                </c:pt>
                <c:pt idx="42">
                  <c:v>Ziel
2045**</c:v>
                </c:pt>
              </c:strCache>
            </c:strRef>
          </c:cat>
          <c:val>
            <c:numRef>
              <c:f>'[3]KLIM-01_Abb-Daten'!$M$24:$M$66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14-7303-4C5F-88F9-73F720D5FEA1}"/>
            </c:ext>
          </c:extLst>
        </c:ser>
        <c:ser>
          <c:idx val="3"/>
          <c:order val="5"/>
          <c:tx>
            <c:strRef>
              <c:f>Daten!$C$21</c:f>
              <c:strCache>
                <c:ptCount val="1"/>
                <c:pt idx="0">
                  <c:v>Energy Industry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7303-4C5F-88F9-73F720D5FEA1}"/>
              </c:ext>
            </c:extLst>
          </c:dPt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7303-4C5F-88F9-73F720D5FEA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7303-4C5F-88F9-73F720D5FEA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7303-4C5F-88F9-73F720D5FEA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7303-4C5F-88F9-73F720D5FEA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7303-4C5F-88F9-73F720D5FEA1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7303-4C5F-88F9-73F720D5FEA1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7303-4C5F-88F9-73F720D5FEA1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7303-4C5F-88F9-73F720D5FEA1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7303-4C5F-88F9-73F720D5FEA1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7303-4C5F-88F9-73F720D5FEA1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7303-4C5F-88F9-73F720D5FEA1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7303-4C5F-88F9-73F720D5FEA1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7303-4C5F-88F9-73F720D5FEA1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7303-4C5F-88F9-73F720D5FEA1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7303-4C5F-88F9-73F720D5FEA1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7303-4C5F-88F9-73F720D5FEA1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7303-4C5F-88F9-73F720D5FEA1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7303-4C5F-88F9-73F720D5FEA1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7303-4C5F-88F9-73F720D5FEA1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7303-4C5F-88F9-73F720D5FEA1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7303-4C5F-88F9-73F720D5FEA1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7303-4C5F-88F9-73F720D5FEA1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7303-4C5F-88F9-73F720D5FEA1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7303-4C5F-88F9-73F720D5FEA1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7303-4C5F-88F9-73F720D5FEA1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7303-4C5F-88F9-73F720D5FEA1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7303-4C5F-88F9-73F720D5FEA1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7303-4C5F-88F9-73F720D5FEA1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7303-4C5F-88F9-73F720D5FEA1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7303-4C5F-88F9-73F720D5FEA1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3-7303-4C5F-88F9-73F720D5FEA1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7303-4C5F-88F9-73F720D5FEA1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7303-4C5F-88F9-73F720D5FEA1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6-7303-4C5F-88F9-73F720D5FEA1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7-7303-4C5F-88F9-73F720D5FEA1}"/>
                </c:ext>
              </c:extLst>
            </c:dLbl>
            <c:numFmt formatCode="#,##0" sourceLinked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solidFill>
                  <a:srgbClr val="FFFFFF">
                    <a:alpha val="0"/>
                  </a:srgbClr>
                </a:solidFill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="1">
                    <a:solidFill>
                      <a:srgbClr val="FFFFFF"/>
                    </a:solidFill>
                    <a:latin typeface="Meta Offc" panose="020B0604030101020102" pitchFamily="34" charset="0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Daten!$C$24:$C$66</c:f>
              <c:numCache>
                <c:formatCode>#,##0.0</c:formatCode>
                <c:ptCount val="43"/>
                <c:pt idx="0">
                  <c:v>474.77680337871828</c:v>
                </c:pt>
                <c:pt idx="1">
                  <c:v>459.94969694106845</c:v>
                </c:pt>
                <c:pt idx="2">
                  <c:v>435.67988862231635</c:v>
                </c:pt>
                <c:pt idx="3">
                  <c:v>425.92986593222651</c:v>
                </c:pt>
                <c:pt idx="4">
                  <c:v>420.01911236192666</c:v>
                </c:pt>
                <c:pt idx="5">
                  <c:v>406.94080164079946</c:v>
                </c:pt>
                <c:pt idx="6">
                  <c:v>412.87698466710913</c:v>
                </c:pt>
                <c:pt idx="7">
                  <c:v>391.01389023175915</c:v>
                </c:pt>
                <c:pt idx="8">
                  <c:v>390.96433555439626</c:v>
                </c:pt>
                <c:pt idx="9">
                  <c:v>379.99262346413968</c:v>
                </c:pt>
                <c:pt idx="10">
                  <c:v>390.84830928828632</c:v>
                </c:pt>
                <c:pt idx="11">
                  <c:v>400.84600433636973</c:v>
                </c:pt>
                <c:pt idx="12">
                  <c:v>400.96086881352039</c:v>
                </c:pt>
                <c:pt idx="13">
                  <c:v>416.97762414876735</c:v>
                </c:pt>
                <c:pt idx="14">
                  <c:v>411.59629070904117</c:v>
                </c:pt>
                <c:pt idx="15">
                  <c:v>402.60487927863363</c:v>
                </c:pt>
                <c:pt idx="16">
                  <c:v>403.12684418138349</c:v>
                </c:pt>
                <c:pt idx="17">
                  <c:v>405.77941336919014</c:v>
                </c:pt>
                <c:pt idx="18">
                  <c:v>388.02036403583628</c:v>
                </c:pt>
                <c:pt idx="19">
                  <c:v>362.05252022394586</c:v>
                </c:pt>
                <c:pt idx="20">
                  <c:v>372.58877733130129</c:v>
                </c:pt>
                <c:pt idx="21">
                  <c:v>367.93689474418659</c:v>
                </c:pt>
                <c:pt idx="22">
                  <c:v>379.78397467371889</c:v>
                </c:pt>
                <c:pt idx="23">
                  <c:v>384.36839643022091</c:v>
                </c:pt>
                <c:pt idx="24">
                  <c:v>363.02210331471548</c:v>
                </c:pt>
                <c:pt idx="25">
                  <c:v>351.69212787612184</c:v>
                </c:pt>
                <c:pt idx="26">
                  <c:v>346.38866096609632</c:v>
                </c:pt>
                <c:pt idx="27">
                  <c:v>326.85620346245793</c:v>
                </c:pt>
                <c:pt idx="28">
                  <c:v>311.70204315861611</c:v>
                </c:pt>
                <c:pt idx="29">
                  <c:v>259.17761168640862</c:v>
                </c:pt>
                <c:pt idx="30">
                  <c:v>220.09520850316861</c:v>
                </c:pt>
                <c:pt idx="31">
                  <c:v>247.78248387902261</c:v>
                </c:pt>
                <c:pt idx="32">
                  <c:v>258.06791392407121</c:v>
                </c:pt>
                <c:pt idx="33">
                  <c:v>204.82888876446285</c:v>
                </c:pt>
                <c:pt idx="34">
                  <c:v>189.69859171527958</c:v>
                </c:pt>
                <c:pt idx="35">
                  <c:v>189.08795293816462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8-7303-4C5F-88F9-73F720D5FEA1}"/>
            </c:ext>
          </c:extLst>
        </c:ser>
        <c:ser>
          <c:idx val="10"/>
          <c:order val="6"/>
          <c:tx>
            <c:strRef>
              <c:f>Daten!$F$21</c:f>
              <c:strCache>
                <c:ptCount val="1"/>
                <c:pt idx="0">
                  <c:v>Industry</c:v>
                </c:pt>
              </c:strCache>
            </c:strRef>
          </c:tx>
          <c:spPr>
            <a:solidFill>
              <a:schemeClr val="bg2"/>
            </a:solidFill>
          </c:spPr>
          <c:invertIfNegative val="0"/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9-7303-4C5F-88F9-73F720D5FEA1}"/>
              </c:ext>
            </c:extLst>
          </c:dPt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A-7303-4C5F-88F9-73F720D5FEA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B-7303-4C5F-88F9-73F720D5FEA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C-7303-4C5F-88F9-73F720D5FEA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7303-4C5F-88F9-73F720D5FEA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E-7303-4C5F-88F9-73F720D5FEA1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F-7303-4C5F-88F9-73F720D5FEA1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0-7303-4C5F-88F9-73F720D5FEA1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1-7303-4C5F-88F9-73F720D5FEA1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2-7303-4C5F-88F9-73F720D5FEA1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3-7303-4C5F-88F9-73F720D5FEA1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4-7303-4C5F-88F9-73F720D5FEA1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5-7303-4C5F-88F9-73F720D5FEA1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6-7303-4C5F-88F9-73F720D5FEA1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7-7303-4C5F-88F9-73F720D5FEA1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8-7303-4C5F-88F9-73F720D5FEA1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9-7303-4C5F-88F9-73F720D5FEA1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A-7303-4C5F-88F9-73F720D5FEA1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B-7303-4C5F-88F9-73F720D5FEA1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C-7303-4C5F-88F9-73F720D5FEA1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D-7303-4C5F-88F9-73F720D5FEA1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9-7303-4C5F-88F9-73F720D5FEA1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E-7303-4C5F-88F9-73F720D5FEA1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F-7303-4C5F-88F9-73F720D5FEA1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0-7303-4C5F-88F9-73F720D5FEA1}"/>
                </c:ext>
              </c:extLst>
            </c:dLbl>
            <c:dLbl>
              <c:idx val="30"/>
              <c:numFmt formatCode="#,##0" sourceLinked="0"/>
              <c:spPr>
                <a:solidFill>
                  <a:schemeClr val="bg2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600" b="1">
                      <a:solidFill>
                        <a:srgbClr val="FFFFFF"/>
                      </a:solidFill>
                      <a:latin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51-7303-4C5F-88F9-73F720D5FEA1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2-7303-4C5F-88F9-73F720D5FEA1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3-7303-4C5F-88F9-73F720D5FEA1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4-7303-4C5F-88F9-73F720D5FEA1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5-7303-4C5F-88F9-73F720D5FEA1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6-7303-4C5F-88F9-73F720D5FEA1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7-7303-4C5F-88F9-73F720D5FEA1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8-7303-4C5F-88F9-73F720D5FEA1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9-7303-4C5F-88F9-73F720D5FEA1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A-7303-4C5F-88F9-73F720D5FEA1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B-7303-4C5F-88F9-73F720D5FEA1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C-7303-4C5F-88F9-73F720D5FEA1}"/>
                </c:ext>
              </c:extLst>
            </c:dLbl>
            <c:numFmt formatCode="#,##0" sourceLinked="0"/>
            <c:spPr>
              <a:solidFill>
                <a:schemeClr val="bg2"/>
              </a:solidFill>
              <a:ln w="25400">
                <a:solidFill>
                  <a:srgbClr val="FFFFFF">
                    <a:alpha val="0"/>
                  </a:srgbClr>
                </a:solidFill>
              </a:ln>
              <a:effectLst/>
            </c:spPr>
            <c:txPr>
              <a:bodyPr wrap="square" lIns="18000" tIns="19050" rIns="18000" bIns="19050" anchor="ctr">
                <a:spAutoFit/>
              </a:bodyPr>
              <a:lstStyle/>
              <a:p>
                <a:pPr>
                  <a:defRPr sz="600" b="1">
                    <a:solidFill>
                      <a:srgbClr val="FFFFFF"/>
                    </a:solidFill>
                    <a:latin typeface="Meta Offc" panose="020B0604030101020102" pitchFamily="34" charset="0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val>
            <c:numRef>
              <c:f>Daten!$F$24:$F$66</c:f>
              <c:numCache>
                <c:formatCode>#,##0.0</c:formatCode>
                <c:ptCount val="43"/>
                <c:pt idx="0">
                  <c:v>277.6415368310478</c:v>
                </c:pt>
                <c:pt idx="1">
                  <c:v>252.314267916765</c:v>
                </c:pt>
                <c:pt idx="2">
                  <c:v>241.00479582556795</c:v>
                </c:pt>
                <c:pt idx="3">
                  <c:v>231.28309083618814</c:v>
                </c:pt>
                <c:pt idx="4">
                  <c:v>234.84056647210434</c:v>
                </c:pt>
                <c:pt idx="5">
                  <c:v>236.72099089581366</c:v>
                </c:pt>
                <c:pt idx="6">
                  <c:v>225.51280886653194</c:v>
                </c:pt>
                <c:pt idx="7">
                  <c:v>230.06561894107446</c:v>
                </c:pt>
                <c:pt idx="8">
                  <c:v>213.08845530491047</c:v>
                </c:pt>
                <c:pt idx="9">
                  <c:v>202.99932817482781</c:v>
                </c:pt>
                <c:pt idx="10">
                  <c:v>202.4934884271531</c:v>
                </c:pt>
                <c:pt idx="11">
                  <c:v>191.95188884084268</c:v>
                </c:pt>
                <c:pt idx="12">
                  <c:v>189.74193117948474</c:v>
                </c:pt>
                <c:pt idx="13">
                  <c:v>189.05979832589014</c:v>
                </c:pt>
                <c:pt idx="14">
                  <c:v>189.06111663462434</c:v>
                </c:pt>
                <c:pt idx="15">
                  <c:v>186.27827466313215</c:v>
                </c:pt>
                <c:pt idx="16">
                  <c:v>190.83887444737042</c:v>
                </c:pt>
                <c:pt idx="17">
                  <c:v>198.98082880893151</c:v>
                </c:pt>
                <c:pt idx="18">
                  <c:v>195.50287698129108</c:v>
                </c:pt>
                <c:pt idx="19">
                  <c:v>169.86274230921367</c:v>
                </c:pt>
                <c:pt idx="20">
                  <c:v>183.72861264169109</c:v>
                </c:pt>
                <c:pt idx="21">
                  <c:v>181.73545932119652</c:v>
                </c:pt>
                <c:pt idx="22">
                  <c:v>176.98806789199182</c:v>
                </c:pt>
                <c:pt idx="23">
                  <c:v>176.90691866347072</c:v>
                </c:pt>
                <c:pt idx="24">
                  <c:v>176.05277993746984</c:v>
                </c:pt>
                <c:pt idx="25">
                  <c:v>182.8789630987412</c:v>
                </c:pt>
                <c:pt idx="26">
                  <c:v>186.57138369634714</c:v>
                </c:pt>
                <c:pt idx="27">
                  <c:v>192.30405291449762</c:v>
                </c:pt>
                <c:pt idx="28">
                  <c:v>184.73248464085813</c:v>
                </c:pt>
                <c:pt idx="29">
                  <c:v>179.00608427761017</c:v>
                </c:pt>
                <c:pt idx="30">
                  <c:v>172.32714236985964</c:v>
                </c:pt>
                <c:pt idx="31">
                  <c:v>180.07211795118855</c:v>
                </c:pt>
                <c:pt idx="32">
                  <c:v>164.24562316678845</c:v>
                </c:pt>
                <c:pt idx="33">
                  <c:v>149.71988883248548</c:v>
                </c:pt>
                <c:pt idx="34">
                  <c:v>149.7671249226027</c:v>
                </c:pt>
                <c:pt idx="35">
                  <c:v>144.14168907995372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D-7303-4C5F-88F9-73F720D5FEA1}"/>
            </c:ext>
          </c:extLst>
        </c:ser>
        <c:ser>
          <c:idx val="4"/>
          <c:order val="7"/>
          <c:tx>
            <c:strRef>
              <c:f>Daten!$D$21</c:f>
              <c:strCache>
                <c:ptCount val="1"/>
                <c:pt idx="0">
                  <c:v>Transport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5E-7303-4C5F-88F9-73F720D5FEA1}"/>
              </c:ext>
            </c:extLst>
          </c:dPt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F-7303-4C5F-88F9-73F720D5FEA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0-7303-4C5F-88F9-73F720D5FEA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1-7303-4C5F-88F9-73F720D5FEA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2-7303-4C5F-88F9-73F720D5FEA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3-7303-4C5F-88F9-73F720D5FEA1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4-7303-4C5F-88F9-73F720D5FEA1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5-7303-4C5F-88F9-73F720D5FEA1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6-7303-4C5F-88F9-73F720D5FEA1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7-7303-4C5F-88F9-73F720D5FEA1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8-7303-4C5F-88F9-73F720D5FEA1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9-7303-4C5F-88F9-73F720D5FEA1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A-7303-4C5F-88F9-73F720D5FEA1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B-7303-4C5F-88F9-73F720D5FEA1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C-7303-4C5F-88F9-73F720D5FEA1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D-7303-4C5F-88F9-73F720D5FEA1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E-7303-4C5F-88F9-73F720D5FEA1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F-7303-4C5F-88F9-73F720D5FEA1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0-7303-4C5F-88F9-73F720D5FEA1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1-7303-4C5F-88F9-73F720D5FEA1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2-7303-4C5F-88F9-73F720D5FEA1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E-7303-4C5F-88F9-73F720D5FEA1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3-7303-4C5F-88F9-73F720D5FEA1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4-7303-4C5F-88F9-73F720D5FEA1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5-7303-4C5F-88F9-73F720D5FEA1}"/>
                </c:ext>
              </c:extLst>
            </c:dLbl>
            <c:dLbl>
              <c:idx val="30"/>
              <c:numFmt formatCode="#,##0" sourceLinked="0"/>
              <c:spPr>
                <a:solidFill>
                  <a:schemeClr val="accent6">
                    <a:lumMod val="50000"/>
                  </a:schemeClr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600" b="1">
                      <a:solidFill>
                        <a:srgbClr val="FFFFFF"/>
                      </a:solidFill>
                      <a:latin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76-7303-4C5F-88F9-73F720D5FEA1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7-7303-4C5F-88F9-73F720D5FEA1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8-7303-4C5F-88F9-73F720D5FEA1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9-7303-4C5F-88F9-73F720D5FEA1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A-7303-4C5F-88F9-73F720D5FEA1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B-7303-4C5F-88F9-73F720D5FEA1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C-7303-4C5F-88F9-73F720D5FEA1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D-7303-4C5F-88F9-73F720D5FEA1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E-7303-4C5F-88F9-73F720D5FEA1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F-7303-4C5F-88F9-73F720D5FEA1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0-7303-4C5F-88F9-73F720D5FEA1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1-7303-4C5F-88F9-73F720D5FEA1}"/>
                </c:ext>
              </c:extLst>
            </c:dLbl>
            <c:numFmt formatCode="#,##0" sourceLinked="0"/>
            <c:spPr>
              <a:solidFill>
                <a:schemeClr val="accent6">
                  <a:lumMod val="50000"/>
                </a:schemeClr>
              </a:solidFill>
              <a:ln w="25400">
                <a:solidFill>
                  <a:srgbClr val="FFFFFF">
                    <a:alpha val="0"/>
                  </a:srgbClr>
                </a:solidFill>
              </a:ln>
              <a:effectLst/>
            </c:spPr>
            <c:txPr>
              <a:bodyPr wrap="square" lIns="18000" tIns="19050" rIns="18000" bIns="19050" anchor="ctr">
                <a:spAutoFit/>
              </a:bodyPr>
              <a:lstStyle/>
              <a:p>
                <a:pPr>
                  <a:defRPr sz="600" b="1">
                    <a:solidFill>
                      <a:srgbClr val="FFFFFF"/>
                    </a:solidFill>
                    <a:latin typeface="Meta Offc" panose="020B0604030101020102" pitchFamily="34" charset="0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val>
            <c:numRef>
              <c:f>Daten!$D$24:$D$66</c:f>
              <c:numCache>
                <c:formatCode>#,##0.0</c:formatCode>
                <c:ptCount val="43"/>
                <c:pt idx="0">
                  <c:v>163.35536616760317</c:v>
                </c:pt>
                <c:pt idx="1">
                  <c:v>166.30323762202713</c:v>
                </c:pt>
                <c:pt idx="2">
                  <c:v>172.16792788304127</c:v>
                </c:pt>
                <c:pt idx="3">
                  <c:v>176.49286454758717</c:v>
                </c:pt>
                <c:pt idx="4">
                  <c:v>172.46321860050699</c:v>
                </c:pt>
                <c:pt idx="5">
                  <c:v>176.12248168420379</c:v>
                </c:pt>
                <c:pt idx="6">
                  <c:v>175.70638359170007</c:v>
                </c:pt>
                <c:pt idx="7">
                  <c:v>176.12093158889894</c:v>
                </c:pt>
                <c:pt idx="8">
                  <c:v>179.39653596171189</c:v>
                </c:pt>
                <c:pt idx="9">
                  <c:v>184.52966219477801</c:v>
                </c:pt>
                <c:pt idx="10">
                  <c:v>180.58638520062695</c:v>
                </c:pt>
                <c:pt idx="11">
                  <c:v>176.69377167274567</c:v>
                </c:pt>
                <c:pt idx="12">
                  <c:v>174.1833170340241</c:v>
                </c:pt>
                <c:pt idx="13">
                  <c:v>167.44153572815898</c:v>
                </c:pt>
                <c:pt idx="14">
                  <c:v>167.35069391533412</c:v>
                </c:pt>
                <c:pt idx="15">
                  <c:v>160.70050537524639</c:v>
                </c:pt>
                <c:pt idx="16">
                  <c:v>161.88145271585884</c:v>
                </c:pt>
                <c:pt idx="17">
                  <c:v>152.07262110086663</c:v>
                </c:pt>
                <c:pt idx="18">
                  <c:v>151.65221981268371</c:v>
                </c:pt>
                <c:pt idx="19">
                  <c:v>151.25592402333035</c:v>
                </c:pt>
                <c:pt idx="20">
                  <c:v>151.91064588226837</c:v>
                </c:pt>
                <c:pt idx="21">
                  <c:v>153.56095097371428</c:v>
                </c:pt>
                <c:pt idx="22">
                  <c:v>152.0861880696666</c:v>
                </c:pt>
                <c:pt idx="23">
                  <c:v>156.03311623669646</c:v>
                </c:pt>
                <c:pt idx="24">
                  <c:v>157.63757298831277</c:v>
                </c:pt>
                <c:pt idx="25">
                  <c:v>161.09044280870427</c:v>
                </c:pt>
                <c:pt idx="26">
                  <c:v>163.89239289932047</c:v>
                </c:pt>
                <c:pt idx="27">
                  <c:v>167.27937411929668</c:v>
                </c:pt>
                <c:pt idx="28">
                  <c:v>162.63734410803053</c:v>
                </c:pt>
                <c:pt idx="29">
                  <c:v>163.62252220400543</c:v>
                </c:pt>
                <c:pt idx="30">
                  <c:v>145.89515044332202</c:v>
                </c:pt>
                <c:pt idx="31">
                  <c:v>146.81228818570355</c:v>
                </c:pt>
                <c:pt idx="32">
                  <c:v>148.07028751224166</c:v>
                </c:pt>
                <c:pt idx="33">
                  <c:v>144.47872767333922</c:v>
                </c:pt>
                <c:pt idx="34">
                  <c:v>144.18232724657929</c:v>
                </c:pt>
                <c:pt idx="35">
                  <c:v>146.30515581176434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82-7303-4C5F-88F9-73F720D5FEA1}"/>
            </c:ext>
          </c:extLst>
        </c:ser>
        <c:ser>
          <c:idx val="5"/>
          <c:order val="8"/>
          <c:tx>
            <c:strRef>
              <c:f>Daten!$E$21</c:f>
              <c:strCache>
                <c:ptCount val="1"/>
                <c:pt idx="0">
                  <c:v>Buildings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3-7303-4C5F-88F9-73F720D5FEA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4-7303-4C5F-88F9-73F720D5FEA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5-7303-4C5F-88F9-73F720D5FEA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6-7303-4C5F-88F9-73F720D5FEA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7-7303-4C5F-88F9-73F720D5FEA1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8-7303-4C5F-88F9-73F720D5FEA1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9-7303-4C5F-88F9-73F720D5FEA1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A-7303-4C5F-88F9-73F720D5FEA1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B-7303-4C5F-88F9-73F720D5FEA1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C-7303-4C5F-88F9-73F720D5FEA1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D-7303-4C5F-88F9-73F720D5FEA1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E-7303-4C5F-88F9-73F720D5FEA1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F-7303-4C5F-88F9-73F720D5FEA1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0-7303-4C5F-88F9-73F720D5FEA1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1-7303-4C5F-88F9-73F720D5FEA1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2-7303-4C5F-88F9-73F720D5FEA1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3-7303-4C5F-88F9-73F720D5FEA1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4-7303-4C5F-88F9-73F720D5FEA1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5-7303-4C5F-88F9-73F720D5FEA1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6-7303-4C5F-88F9-73F720D5FEA1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7-7303-4C5F-88F9-73F720D5FEA1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8-7303-4C5F-88F9-73F720D5FEA1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9-7303-4C5F-88F9-73F720D5FEA1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A-7303-4C5F-88F9-73F720D5FEA1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B-7303-4C5F-88F9-73F720D5FEA1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C-7303-4C5F-88F9-73F720D5FEA1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D-7303-4C5F-88F9-73F720D5FEA1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E-7303-4C5F-88F9-73F720D5FEA1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F-7303-4C5F-88F9-73F720D5FEA1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0-7303-4C5F-88F9-73F720D5FEA1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1-7303-4C5F-88F9-73F720D5FEA1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2-7303-4C5F-88F9-73F720D5FEA1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3-7303-4C5F-88F9-73F720D5FEA1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4-7303-4C5F-88F9-73F720D5FEA1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5-7303-4C5F-88F9-73F720D5FEA1}"/>
                </c:ext>
              </c:extLst>
            </c:dLbl>
            <c:numFmt formatCode="#,##0" sourceLinked="0"/>
            <c:spPr>
              <a:solidFill>
                <a:schemeClr val="accent4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="1">
                    <a:solidFill>
                      <a:srgbClr val="FFFFFF"/>
                    </a:solidFill>
                    <a:latin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Daten!$E$24:$E$66</c:f>
              <c:numCache>
                <c:formatCode>#,##0.0</c:formatCode>
                <c:ptCount val="43"/>
                <c:pt idx="0">
                  <c:v>210.02718395860447</c:v>
                </c:pt>
                <c:pt idx="1">
                  <c:v>208.43218191371497</c:v>
                </c:pt>
                <c:pt idx="2">
                  <c:v>190.27745833234604</c:v>
                </c:pt>
                <c:pt idx="3">
                  <c:v>197.0059890178002</c:v>
                </c:pt>
                <c:pt idx="4">
                  <c:v>186.22455899557065</c:v>
                </c:pt>
                <c:pt idx="5">
                  <c:v>187.71103813361719</c:v>
                </c:pt>
                <c:pt idx="6">
                  <c:v>210.88461571151706</c:v>
                </c:pt>
                <c:pt idx="7">
                  <c:v>197.6542263723918</c:v>
                </c:pt>
                <c:pt idx="8">
                  <c:v>189.51066137449766</c:v>
                </c:pt>
                <c:pt idx="9">
                  <c:v>172.83128623370749</c:v>
                </c:pt>
                <c:pt idx="10">
                  <c:v>166.7892327464798</c:v>
                </c:pt>
                <c:pt idx="11">
                  <c:v>187.07921984220835</c:v>
                </c:pt>
                <c:pt idx="12">
                  <c:v>174.08060753960373</c:v>
                </c:pt>
                <c:pt idx="13">
                  <c:v>164.26662697284269</c:v>
                </c:pt>
                <c:pt idx="14">
                  <c:v>152.47315960192762</c:v>
                </c:pt>
                <c:pt idx="15">
                  <c:v>151.2857328341972</c:v>
                </c:pt>
                <c:pt idx="16">
                  <c:v>160.69538252059581</c:v>
                </c:pt>
                <c:pt idx="17">
                  <c:v>122.28272021639604</c:v>
                </c:pt>
                <c:pt idx="18">
                  <c:v>147.34335778317745</c:v>
                </c:pt>
                <c:pt idx="19">
                  <c:v>137.06661941838667</c:v>
                </c:pt>
                <c:pt idx="20">
                  <c:v>145.03437013705778</c:v>
                </c:pt>
                <c:pt idx="21">
                  <c:v>124.85841015963608</c:v>
                </c:pt>
                <c:pt idx="22">
                  <c:v>129.5906503449369</c:v>
                </c:pt>
                <c:pt idx="23">
                  <c:v>140.24088491850222</c:v>
                </c:pt>
                <c:pt idx="24">
                  <c:v>118.63645805072534</c:v>
                </c:pt>
                <c:pt idx="25">
                  <c:v>124.78356999675546</c:v>
                </c:pt>
                <c:pt idx="26">
                  <c:v>124.1617541317565</c:v>
                </c:pt>
                <c:pt idx="27">
                  <c:v>122.98235301164567</c:v>
                </c:pt>
                <c:pt idx="28">
                  <c:v>117.68587978898627</c:v>
                </c:pt>
                <c:pt idx="29">
                  <c:v>123.4820889502686</c:v>
                </c:pt>
                <c:pt idx="30">
                  <c:v>121.56194533243483</c:v>
                </c:pt>
                <c:pt idx="31">
                  <c:v>117.95820040067062</c:v>
                </c:pt>
                <c:pt idx="32">
                  <c:v>111.31260961258036</c:v>
                </c:pt>
                <c:pt idx="33">
                  <c:v>102.35883896956041</c:v>
                </c:pt>
                <c:pt idx="34">
                  <c:v>99.998028143157157</c:v>
                </c:pt>
                <c:pt idx="35">
                  <c:v>103.36586664073805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A6-7303-4C5F-88F9-73F720D5FEA1}"/>
            </c:ext>
          </c:extLst>
        </c:ser>
        <c:ser>
          <c:idx val="11"/>
          <c:order val="9"/>
          <c:tx>
            <c:strRef>
              <c:f>Daten!$G$21</c:f>
              <c:strCache>
                <c:ptCount val="1"/>
                <c:pt idx="0">
                  <c:v>Agriculture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A7-7303-4C5F-88F9-73F720D5FEA1}"/>
              </c:ext>
            </c:extLst>
          </c:dPt>
          <c:dLbls>
            <c:dLbl>
              <c:idx val="0"/>
              <c:layout>
                <c:manualLayout>
                  <c:x val="2.2283074405628361E-2"/>
                  <c:y val="-4.0229406872829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8-7303-4C5F-88F9-73F720D5FEA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9-7303-4C5F-88F9-73F720D5FEA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A-7303-4C5F-88F9-73F720D5FEA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B-7303-4C5F-88F9-73F720D5FEA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C-7303-4C5F-88F9-73F720D5FEA1}"/>
                </c:ext>
              </c:extLst>
            </c:dLbl>
            <c:dLbl>
              <c:idx val="5"/>
              <c:layout>
                <c:manualLayout>
                  <c:x val="2.0568991759041519E-2"/>
                  <c:y val="-6.43670509965278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D-7303-4C5F-88F9-73F720D5FEA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E-7303-4C5F-88F9-73F720D5FEA1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F-7303-4C5F-88F9-73F720D5FEA1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0-7303-4C5F-88F9-73F720D5FEA1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1-7303-4C5F-88F9-73F720D5FEA1}"/>
                </c:ext>
              </c:extLst>
            </c:dLbl>
            <c:dLbl>
              <c:idx val="10"/>
              <c:layout>
                <c:manualLayout>
                  <c:x val="2.2283074405628347E-2"/>
                  <c:y val="-5.36392091637731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2-7303-4C5F-88F9-73F720D5FEA1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3-7303-4C5F-88F9-73F720D5FEA1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4-7303-4C5F-88F9-73F720D5FEA1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5-7303-4C5F-88F9-73F720D5FEA1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6-7303-4C5F-88F9-73F720D5FEA1}"/>
                </c:ext>
              </c:extLst>
            </c:dLbl>
            <c:dLbl>
              <c:idx val="15"/>
              <c:layout>
                <c:manualLayout>
                  <c:x val="2.056899175904155E-2"/>
                  <c:y val="-5.0957248705584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7-7303-4C5F-88F9-73F720D5FEA1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8-7303-4C5F-88F9-73F720D5FEA1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9-7303-4C5F-88F9-73F720D5FEA1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A-7303-4C5F-88F9-73F720D5FEA1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B-7303-4C5F-88F9-73F720D5FEA1}"/>
                </c:ext>
              </c:extLst>
            </c:dLbl>
            <c:dLbl>
              <c:idx val="20"/>
              <c:layout>
                <c:manualLayout>
                  <c:x val="2.0568991759041488E-2"/>
                  <c:y val="-5.63211696219618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C-7303-4C5F-88F9-73F720D5FEA1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D-7303-4C5F-88F9-73F720D5FEA1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E-7303-4C5F-88F9-73F720D5FEA1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F-7303-4C5F-88F9-73F720D5FEA1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0-7303-4C5F-88F9-73F720D5FEA1}"/>
                </c:ext>
              </c:extLst>
            </c:dLbl>
            <c:dLbl>
              <c:idx val="25"/>
              <c:layout>
                <c:manualLayout>
                  <c:x val="2.2283074405628347E-2"/>
                  <c:y val="-6.1685090538339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1-7303-4C5F-88F9-73F720D5FEA1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7-7303-4C5F-88F9-73F720D5FEA1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2-7303-4C5F-88F9-73F720D5FEA1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3-7303-4C5F-88F9-73F720D5FEA1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4-7303-4C5F-88F9-73F720D5FEA1}"/>
                </c:ext>
              </c:extLst>
            </c:dLbl>
            <c:dLbl>
              <c:idx val="30"/>
              <c:layout>
                <c:manualLayout>
                  <c:x val="2.056899175904155E-2"/>
                  <c:y val="-6.4367050996527855E-2"/>
                </c:manualLayout>
              </c:layout>
              <c:numFmt formatCode="#,##0" sourceLinked="0"/>
              <c:spPr>
                <a:solidFill>
                  <a:schemeClr val="accent5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600" b="1">
                      <a:solidFill>
                        <a:srgbClr val="FFFFFF"/>
                      </a:solidFill>
                      <a:latin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5-7303-4C5F-88F9-73F720D5FEA1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6-7303-4C5F-88F9-73F720D5FEA1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7-7303-4C5F-88F9-73F720D5FEA1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8-7303-4C5F-88F9-73F720D5FEA1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9-7303-4C5F-88F9-73F720D5FEA1}"/>
                </c:ext>
              </c:extLst>
            </c:dLbl>
            <c:dLbl>
              <c:idx val="35"/>
              <c:layout>
                <c:manualLayout>
                  <c:x val="2.0568991759041425E-2"/>
                  <c:y val="-3.48654859564525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A-7303-4C5F-88F9-73F720D5FEA1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B-7303-4C5F-88F9-73F720D5FEA1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C-7303-4C5F-88F9-73F720D5FEA1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D-7303-4C5F-88F9-73F720D5FEA1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E-7303-4C5F-88F9-73F720D5FEA1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F-7303-4C5F-88F9-73F720D5FEA1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0-7303-4C5F-88F9-73F720D5FEA1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1-7303-4C5F-88F9-73F720D5FEA1}"/>
                </c:ext>
              </c:extLst>
            </c:dLbl>
            <c:numFmt formatCode="#,##0" sourceLinked="0"/>
            <c:spPr>
              <a:solidFill>
                <a:schemeClr val="accent5"/>
              </a:solidFill>
              <a:ln w="25400">
                <a:solidFill>
                  <a:srgbClr val="FFFFFF">
                    <a:alpha val="0"/>
                  </a:srgbClr>
                </a:solidFill>
              </a:ln>
              <a:effectLst/>
            </c:spPr>
            <c:txPr>
              <a:bodyPr wrap="square" lIns="38100" tIns="10800" rIns="38100" bIns="10800" anchor="ctr">
                <a:spAutoFit/>
              </a:bodyPr>
              <a:lstStyle/>
              <a:p>
                <a:pPr>
                  <a:defRPr sz="600" b="1">
                    <a:solidFill>
                      <a:srgbClr val="FFFFFF"/>
                    </a:solidFill>
                    <a:latin typeface="Meta Offc" panose="020B0604030101020102" pitchFamily="34" charset="0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val>
            <c:numRef>
              <c:f>Daten!$G$24:$G$66</c:f>
              <c:numCache>
                <c:formatCode>#,##0.0</c:formatCode>
                <c:ptCount val="43"/>
                <c:pt idx="0">
                  <c:v>85.776819711507869</c:v>
                </c:pt>
                <c:pt idx="1">
                  <c:v>76.296539535954878</c:v>
                </c:pt>
                <c:pt idx="2">
                  <c:v>75.156390526450352</c:v>
                </c:pt>
                <c:pt idx="3">
                  <c:v>74.360189429137591</c:v>
                </c:pt>
                <c:pt idx="4">
                  <c:v>74.934669624752757</c:v>
                </c:pt>
                <c:pt idx="5">
                  <c:v>74.8441080201397</c:v>
                </c:pt>
                <c:pt idx="6">
                  <c:v>75.949608979255316</c:v>
                </c:pt>
                <c:pt idx="7">
                  <c:v>73.963672982207925</c:v>
                </c:pt>
                <c:pt idx="8">
                  <c:v>73.589188781903005</c:v>
                </c:pt>
                <c:pt idx="9">
                  <c:v>73.737611685089604</c:v>
                </c:pt>
                <c:pt idx="10">
                  <c:v>72.70834437625858</c:v>
                </c:pt>
                <c:pt idx="11">
                  <c:v>72.942642855525477</c:v>
                </c:pt>
                <c:pt idx="12">
                  <c:v>71.843233178534291</c:v>
                </c:pt>
                <c:pt idx="13">
                  <c:v>68.730903151505373</c:v>
                </c:pt>
                <c:pt idx="14">
                  <c:v>68.705847786067409</c:v>
                </c:pt>
                <c:pt idx="15">
                  <c:v>68.247440802044252</c:v>
                </c:pt>
                <c:pt idx="16">
                  <c:v>67.698143210464195</c:v>
                </c:pt>
                <c:pt idx="17">
                  <c:v>68.158512496660435</c:v>
                </c:pt>
                <c:pt idx="18">
                  <c:v>67.5670242126929</c:v>
                </c:pt>
                <c:pt idx="19">
                  <c:v>67.601242753802893</c:v>
                </c:pt>
                <c:pt idx="20">
                  <c:v>67.79556731171833</c:v>
                </c:pt>
                <c:pt idx="21">
                  <c:v>68.214170448732247</c:v>
                </c:pt>
                <c:pt idx="22">
                  <c:v>68.013050823684907</c:v>
                </c:pt>
                <c:pt idx="23">
                  <c:v>69.373201402205197</c:v>
                </c:pt>
                <c:pt idx="24">
                  <c:v>70.820628331803903</c:v>
                </c:pt>
                <c:pt idx="25">
                  <c:v>69.717072689616629</c:v>
                </c:pt>
                <c:pt idx="26">
                  <c:v>70.111547703125268</c:v>
                </c:pt>
                <c:pt idx="27">
                  <c:v>69.331952256734823</c:v>
                </c:pt>
                <c:pt idx="28">
                  <c:v>66.245973720612611</c:v>
                </c:pt>
                <c:pt idx="29">
                  <c:v>66.105897936157191</c:v>
                </c:pt>
                <c:pt idx="30">
                  <c:v>64.97468939242593</c:v>
                </c:pt>
                <c:pt idx="31">
                  <c:v>64.238336695656002</c:v>
                </c:pt>
                <c:pt idx="32">
                  <c:v>61.920176584801624</c:v>
                </c:pt>
                <c:pt idx="33">
                  <c:v>62.742735336161687</c:v>
                </c:pt>
                <c:pt idx="34">
                  <c:v>60.846136464729135</c:v>
                </c:pt>
                <c:pt idx="35">
                  <c:v>60.842481207611755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D2-7303-4C5F-88F9-73F720D5FEA1}"/>
            </c:ext>
          </c:extLst>
        </c:ser>
        <c:ser>
          <c:idx val="12"/>
          <c:order val="10"/>
          <c:tx>
            <c:strRef>
              <c:f>Daten!$H$21</c:f>
              <c:strCache>
                <c:ptCount val="1"/>
                <c:pt idx="0">
                  <c:v>Waste and Waste Water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dPt>
            <c:idx val="26"/>
            <c:invertIfNegative val="0"/>
            <c:bubble3D val="0"/>
            <c:spPr>
              <a:solidFill>
                <a:srgbClr val="00B3F2"/>
              </a:solidFill>
            </c:spPr>
            <c:extLst>
              <c:ext xmlns:c16="http://schemas.microsoft.com/office/drawing/2014/chart" uri="{C3380CC4-5D6E-409C-BE32-E72D297353CC}">
                <c16:uniqueId val="{000000D4-7303-4C5F-88F9-73F720D5FEA1}"/>
              </c:ext>
            </c:extLst>
          </c:dPt>
          <c:dLbls>
            <c:dLbl>
              <c:idx val="0"/>
              <c:layout>
                <c:manualLayout>
                  <c:x val="-7.8561213756049603E-18"/>
                  <c:y val="-2.68196045818865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5-7303-4C5F-88F9-73F720D5FEA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6-7303-4C5F-88F9-73F720D5FEA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7-7303-4C5F-88F9-73F720D5FEA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8-7303-4C5F-88F9-73F720D5FEA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9-7303-4C5F-88F9-73F720D5FEA1}"/>
                </c:ext>
              </c:extLst>
            </c:dLbl>
            <c:dLbl>
              <c:idx val="5"/>
              <c:layout>
                <c:manualLayout>
                  <c:x val="0"/>
                  <c:y val="-4.82752882473958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A-7303-4C5F-88F9-73F720D5FEA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B-7303-4C5F-88F9-73F720D5FEA1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C-7303-4C5F-88F9-73F720D5FEA1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D-7303-4C5F-88F9-73F720D5FEA1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E-7303-4C5F-88F9-73F720D5FEA1}"/>
                </c:ext>
              </c:extLst>
            </c:dLbl>
            <c:dLbl>
              <c:idx val="10"/>
              <c:layout>
                <c:manualLayout>
                  <c:x val="0"/>
                  <c:y val="-4.29113673310185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F-7303-4C5F-88F9-73F720D5FEA1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0-7303-4C5F-88F9-73F720D5FEA1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1-7303-4C5F-88F9-73F720D5FEA1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2-7303-4C5F-88F9-73F720D5FEA1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3-7303-4C5F-88F9-73F720D5FEA1}"/>
                </c:ext>
              </c:extLst>
            </c:dLbl>
            <c:dLbl>
              <c:idx val="15"/>
              <c:layout>
                <c:manualLayout>
                  <c:x val="-1.7140826465868587E-3"/>
                  <c:y val="-4.0229406872829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4-7303-4C5F-88F9-73F720D5FEA1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5-7303-4C5F-88F9-73F720D5FEA1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6-7303-4C5F-88F9-73F720D5FEA1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7-7303-4C5F-88F9-73F720D5FEA1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8-7303-4C5F-88F9-73F720D5FEA1}"/>
                </c:ext>
              </c:extLst>
            </c:dLbl>
            <c:dLbl>
              <c:idx val="20"/>
              <c:layout>
                <c:manualLayout>
                  <c:x val="0"/>
                  <c:y val="-4.55933277892072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9-7303-4C5F-88F9-73F720D5FEA1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A-7303-4C5F-88F9-73F720D5FEA1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B-7303-4C5F-88F9-73F720D5FEA1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C-7303-4C5F-88F9-73F720D5FEA1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D-7303-4C5F-88F9-73F720D5FEA1}"/>
                </c:ext>
              </c:extLst>
            </c:dLbl>
            <c:dLbl>
              <c:idx val="25"/>
              <c:layout>
                <c:manualLayout>
                  <c:x val="0"/>
                  <c:y val="-5.36392091637732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E-7303-4C5F-88F9-73F720D5FEA1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4-7303-4C5F-88F9-73F720D5FEA1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F-7303-4C5F-88F9-73F720D5FEA1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0-7303-4C5F-88F9-73F720D5FEA1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1-7303-4C5F-88F9-73F720D5FEA1}"/>
                </c:ext>
              </c:extLst>
            </c:dLbl>
            <c:dLbl>
              <c:idx val="30"/>
              <c:layout>
                <c:manualLayout>
                  <c:x val="-1.2569794200967936E-16"/>
                  <c:y val="-5.36392091637731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2-7303-4C5F-88F9-73F720D5FEA1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3-7303-4C5F-88F9-73F720D5FEA1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4-7303-4C5F-88F9-73F720D5FEA1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5-7303-4C5F-88F9-73F720D5FEA1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6-7303-4C5F-88F9-73F720D5FEA1}"/>
                </c:ext>
              </c:extLst>
            </c:dLbl>
            <c:dLbl>
              <c:idx val="35"/>
              <c:layout>
                <c:manualLayout>
                  <c:x val="0"/>
                  <c:y val="-4.29113673310185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7-7303-4C5F-88F9-73F720D5FEA1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8-7303-4C5F-88F9-73F720D5FEA1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9-7303-4C5F-88F9-73F720D5FEA1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A-7303-4C5F-88F9-73F720D5FEA1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B-7303-4C5F-88F9-73F720D5FEA1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C-7303-4C5F-88F9-73F720D5FEA1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D-7303-4C5F-88F9-73F720D5FEA1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E-7303-4C5F-88F9-73F720D5FEA1}"/>
                </c:ext>
              </c:extLst>
            </c:dLbl>
            <c:numFmt formatCode="#,##0" sourceLinked="0"/>
            <c:spPr>
              <a:solidFill>
                <a:schemeClr val="accent6"/>
              </a:solidFill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600" b="1" i="0" u="none" strike="noStrike" kern="1200" baseline="0">
                    <a:solidFill>
                      <a:srgbClr val="FFFFFF"/>
                    </a:solidFill>
                    <a:latin typeface="Meta Offc" panose="020B0604030101020102" pitchFamily="34" charset="0"/>
                    <a:ea typeface="+mn-ea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Daten!$H$24:$H$66</c:f>
              <c:numCache>
                <c:formatCode>#,##0.0</c:formatCode>
                <c:ptCount val="43"/>
                <c:pt idx="0">
                  <c:v>41.550208209684961</c:v>
                </c:pt>
                <c:pt idx="1">
                  <c:v>43.096386910464247</c:v>
                </c:pt>
                <c:pt idx="2">
                  <c:v>43.690552789579257</c:v>
                </c:pt>
                <c:pt idx="3">
                  <c:v>43.410594571395741</c:v>
                </c:pt>
                <c:pt idx="4">
                  <c:v>42.33181793250602</c:v>
                </c:pt>
                <c:pt idx="5">
                  <c:v>41.064653718503017</c:v>
                </c:pt>
                <c:pt idx="6">
                  <c:v>39.269523659810076</c:v>
                </c:pt>
                <c:pt idx="7">
                  <c:v>35.9642299019931</c:v>
                </c:pt>
                <c:pt idx="8">
                  <c:v>33.433339536685175</c:v>
                </c:pt>
                <c:pt idx="9">
                  <c:v>31.44701707691075</c:v>
                </c:pt>
                <c:pt idx="10">
                  <c:v>29.572460032452181</c:v>
                </c:pt>
                <c:pt idx="11">
                  <c:v>27.568820348292544</c:v>
                </c:pt>
                <c:pt idx="12">
                  <c:v>25.848040379858077</c:v>
                </c:pt>
                <c:pt idx="13">
                  <c:v>24.062269037338847</c:v>
                </c:pt>
                <c:pt idx="14">
                  <c:v>21.489217535313596</c:v>
                </c:pt>
                <c:pt idx="15">
                  <c:v>19.830658338951437</c:v>
                </c:pt>
                <c:pt idx="16">
                  <c:v>17.758310821011332</c:v>
                </c:pt>
                <c:pt idx="17">
                  <c:v>16.236759090921446</c:v>
                </c:pt>
                <c:pt idx="18">
                  <c:v>14.839270182314301</c:v>
                </c:pt>
                <c:pt idx="19">
                  <c:v>13.445488095760961</c:v>
                </c:pt>
                <c:pt idx="20">
                  <c:v>12.19195180429719</c:v>
                </c:pt>
                <c:pt idx="21">
                  <c:v>11.30931181696044</c:v>
                </c:pt>
                <c:pt idx="22">
                  <c:v>10.483453341628131</c:v>
                </c:pt>
                <c:pt idx="23">
                  <c:v>9.6877307795879641</c:v>
                </c:pt>
                <c:pt idx="24">
                  <c:v>9.0623234858736179</c:v>
                </c:pt>
                <c:pt idx="25">
                  <c:v>8.443476428404832</c:v>
                </c:pt>
                <c:pt idx="26">
                  <c:v>7.9043758078951214</c:v>
                </c:pt>
                <c:pt idx="27">
                  <c:v>7.5258270473799271</c:v>
                </c:pt>
                <c:pt idx="28">
                  <c:v>7.1312752606933376</c:v>
                </c:pt>
                <c:pt idx="29">
                  <c:v>6.606323665599354</c:v>
                </c:pt>
                <c:pt idx="30">
                  <c:v>6.1182356179770174</c:v>
                </c:pt>
                <c:pt idx="31">
                  <c:v>5.9092398257029588</c:v>
                </c:pt>
                <c:pt idx="32">
                  <c:v>5.6498133677704603</c:v>
                </c:pt>
                <c:pt idx="33">
                  <c:v>5.4492808878491452</c:v>
                </c:pt>
                <c:pt idx="34">
                  <c:v>5.2773098996146075</c:v>
                </c:pt>
                <c:pt idx="35">
                  <c:v>5.1234909507111501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FF-7303-4C5F-88F9-73F720D5FE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6"/>
        <c:overlap val="100"/>
        <c:axId val="220075112"/>
        <c:axId val="220075504"/>
        <c:extLst>
          <c:ext xmlns:c15="http://schemas.microsoft.com/office/drawing/2012/chart" uri="{02D57815-91ED-43cb-92C2-25804820EDAC}">
            <c15:filteredBarSeries>
              <c15:ser>
                <c:idx val="0"/>
                <c:order val="3"/>
                <c:tx>
                  <c:strRef>
                    <c:extLst>
                      <c:ext uri="{02D57815-91ED-43cb-92C2-25804820EDAC}">
                        <c15:formulaRef>
                          <c15:sqref>Daten!$K$23</c15:sqref>
                        </c15:formulaRef>
                      </c:ext>
                    </c:extLst>
                    <c:strCache>
                      <c:ptCount val="1"/>
                      <c:pt idx="0">
                        <c:v>Treibhausgase gesamt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</c:spPr>
                <c:invertIfNegative val="0"/>
                <c:dPt>
                  <c:idx val="24"/>
                  <c:invertIfNegative val="0"/>
                  <c:bubble3D val="0"/>
                  <c:extLst>
                    <c:ext xmlns:c16="http://schemas.microsoft.com/office/drawing/2014/chart" uri="{C3380CC4-5D6E-409C-BE32-E72D297353CC}">
                      <c16:uniqueId val="{00000129-7303-4C5F-88F9-73F720D5FEA1}"/>
                    </c:ext>
                  </c:extLst>
                </c:dPt>
                <c:dPt>
                  <c:idx val="25"/>
                  <c:invertIfNegative val="0"/>
                  <c:bubble3D val="0"/>
                  <c:extLst>
                    <c:ext xmlns:c16="http://schemas.microsoft.com/office/drawing/2014/chart" uri="{C3380CC4-5D6E-409C-BE32-E72D297353CC}">
                      <c16:uniqueId val="{0000012A-7303-4C5F-88F9-73F720D5FEA1}"/>
                    </c:ext>
                  </c:extLst>
                </c:dPt>
                <c:dLbls>
                  <c:dLbl>
                    <c:idx val="0"/>
                    <c:layout>
                      <c:manualLayout>
                        <c:x val="1.865951627339649E-3"/>
                        <c:y val="-0.3422163444565624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12B-7303-4C5F-88F9-73F720D5FEA1}"/>
                      </c:ext>
                    </c:extLst>
                  </c:dLbl>
                  <c:dLbl>
                    <c:idx val="25"/>
                    <c:layout>
                      <c:manualLayout>
                        <c:x val="0"/>
                        <c:y val="-0.25807690030998093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12A-7303-4C5F-88F9-73F720D5FEA1}"/>
                      </c:ext>
                    </c:extLst>
                  </c:dLbl>
                  <c:numFmt formatCode="#,##0" sourceLinked="0"/>
                  <c:spPr>
                    <a:solidFill>
                      <a:schemeClr val="accent5"/>
                    </a:solidFill>
                  </c:spPr>
                  <c:txPr>
                    <a:bodyPr/>
                    <a:lstStyle/>
                    <a:p>
                      <a:pPr>
                        <a:defRPr sz="800" b="1">
                          <a:solidFill>
                            <a:schemeClr val="bg1"/>
                          </a:solidFill>
                          <a:latin typeface="Meta Offc" pitchFamily="34" charset="0"/>
                          <a:cs typeface="Meta Offc" pitchFamily="34" charset="0"/>
                        </a:defRPr>
                      </a:pPr>
                      <a:endParaRPr lang="de-DE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extLst>
                    <c:ext uri="{CE6537A1-D6FC-4f65-9D91-7224C49458BB}">
                      <c15:showLeaderLines val="0"/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Daten!$B$24:$B$66</c15:sqref>
                        </c15:formulaRef>
                      </c:ext>
                    </c:extLst>
                    <c:strCache>
                      <c:ptCount val="43"/>
                      <c:pt idx="0">
                        <c:v>1990</c:v>
                      </c:pt>
                      <c:pt idx="1">
                        <c:v>1991</c:v>
                      </c:pt>
                      <c:pt idx="2">
                        <c:v>1992</c:v>
                      </c:pt>
                      <c:pt idx="3">
                        <c:v>1993</c:v>
                      </c:pt>
                      <c:pt idx="4">
                        <c:v>1994</c:v>
                      </c:pt>
                      <c:pt idx="5">
                        <c:v>1995</c:v>
                      </c:pt>
                      <c:pt idx="6">
                        <c:v>1996</c:v>
                      </c:pt>
                      <c:pt idx="7">
                        <c:v>1997</c:v>
                      </c:pt>
                      <c:pt idx="8">
                        <c:v>1998</c:v>
                      </c:pt>
                      <c:pt idx="9">
                        <c:v>1999</c:v>
                      </c:pt>
                      <c:pt idx="10">
                        <c:v>2000</c:v>
                      </c:pt>
                      <c:pt idx="11">
                        <c:v>2001</c:v>
                      </c:pt>
                      <c:pt idx="12">
                        <c:v>2002</c:v>
                      </c:pt>
                      <c:pt idx="13">
                        <c:v>2003</c:v>
                      </c:pt>
                      <c:pt idx="14">
                        <c:v>2004</c:v>
                      </c:pt>
                      <c:pt idx="15">
                        <c:v>2005</c:v>
                      </c:pt>
                      <c:pt idx="16">
                        <c:v>2006</c:v>
                      </c:pt>
                      <c:pt idx="17">
                        <c:v>2007</c:v>
                      </c:pt>
                      <c:pt idx="18">
                        <c:v>2008</c:v>
                      </c:pt>
                      <c:pt idx="19">
                        <c:v>2009</c:v>
                      </c:pt>
                      <c:pt idx="20">
                        <c:v>2010</c:v>
                      </c:pt>
                      <c:pt idx="21">
                        <c:v>2011</c:v>
                      </c:pt>
                      <c:pt idx="22">
                        <c:v>2012</c:v>
                      </c:pt>
                      <c:pt idx="23">
                        <c:v>2013</c:v>
                      </c:pt>
                      <c:pt idx="24">
                        <c:v>2014</c:v>
                      </c:pt>
                      <c:pt idx="25">
                        <c:v>2015</c:v>
                      </c:pt>
                      <c:pt idx="26">
                        <c:v>2016</c:v>
                      </c:pt>
                      <c:pt idx="27">
                        <c:v>2017</c:v>
                      </c:pt>
                      <c:pt idx="28">
                        <c:v>2018</c:v>
                      </c:pt>
                      <c:pt idx="29">
                        <c:v>2019</c:v>
                      </c:pt>
                      <c:pt idx="30">
                        <c:v>2020</c:v>
                      </c:pt>
                      <c:pt idx="31">
                        <c:v>2021</c:v>
                      </c:pt>
                      <c:pt idx="32">
                        <c:v>2022</c:v>
                      </c:pt>
                      <c:pt idx="33">
                        <c:v>2023</c:v>
                      </c:pt>
                      <c:pt idx="34">
                        <c:v>2024</c:v>
                      </c:pt>
                      <c:pt idx="35">
                        <c:v>2025</c:v>
                      </c:pt>
                      <c:pt idx="36">
                        <c:v>2026</c:v>
                      </c:pt>
                      <c:pt idx="37">
                        <c:v>2027</c:v>
                      </c:pt>
                      <c:pt idx="38">
                        <c:v>2028</c:v>
                      </c:pt>
                      <c:pt idx="39">
                        <c:v>2029</c:v>
                      </c:pt>
                      <c:pt idx="40">
                        <c:v>Ziel
2030**</c:v>
                      </c:pt>
                      <c:pt idx="42">
                        <c:v>Ziel
2045**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Daten!$O$24:$O$66</c15:sqref>
                        </c15:formulaRef>
                      </c:ext>
                    </c:extLst>
                    <c:numCache>
                      <c:formatCode>#,##0.0</c:formatCode>
                      <c:ptCount val="43"/>
                      <c:pt idx="0">
                        <c:v>1253.1279182571666</c:v>
                      </c:pt>
                      <c:pt idx="1">
                        <c:v>1206.3923108399945</c:v>
                      </c:pt>
                      <c:pt idx="2">
                        <c:v>1157.9770139793009</c:v>
                      </c:pt>
                      <c:pt idx="3">
                        <c:v>1148.4825943343353</c:v>
                      </c:pt>
                      <c:pt idx="4">
                        <c:v>1130.8139439873669</c:v>
                      </c:pt>
                      <c:pt idx="5">
                        <c:v>1123.404074093075</c:v>
                      </c:pt>
                      <c:pt idx="6">
                        <c:v>1140.1999254759235</c:v>
                      </c:pt>
                      <c:pt idx="7">
                        <c:v>1104.7825700183253</c:v>
                      </c:pt>
                      <c:pt idx="8">
                        <c:v>1079.9825165141046</c:v>
                      </c:pt>
                      <c:pt idx="9">
                        <c:v>1045.537528829454</c:v>
                      </c:pt>
                      <c:pt idx="10">
                        <c:v>1042.9982200712573</c:v>
                      </c:pt>
                      <c:pt idx="11">
                        <c:v>1057.0823478959851</c:v>
                      </c:pt>
                      <c:pt idx="12">
                        <c:v>1036.6579981250259</c:v>
                      </c:pt>
                      <c:pt idx="13">
                        <c:v>1030.5387573645041</c:v>
                      </c:pt>
                      <c:pt idx="14">
                        <c:v>1010.6763261823078</c:v>
                      </c:pt>
                      <c:pt idx="15">
                        <c:v>988.94749129220395</c:v>
                      </c:pt>
                      <c:pt idx="16">
                        <c:v>1001.999007896683</c:v>
                      </c:pt>
                      <c:pt idx="17">
                        <c:v>963.5108550829658</c:v>
                      </c:pt>
                      <c:pt idx="18">
                        <c:v>964.92511300799663</c:v>
                      </c:pt>
                      <c:pt idx="19">
                        <c:v>901.28453682444126</c:v>
                      </c:pt>
                      <c:pt idx="20">
                        <c:v>933.2499251083342</c:v>
                      </c:pt>
                      <c:pt idx="21">
                        <c:v>907.61519746442548</c:v>
                      </c:pt>
                      <c:pt idx="22">
                        <c:v>916.94538514562839</c:v>
                      </c:pt>
                      <c:pt idx="23">
                        <c:v>936.61024843068185</c:v>
                      </c:pt>
                      <c:pt idx="24">
                        <c:v>895.23186610889979</c:v>
                      </c:pt>
                      <c:pt idx="25">
                        <c:v>898.60565289834369</c:v>
                      </c:pt>
                      <c:pt idx="26">
                        <c:v>899.03011520454061</c:v>
                      </c:pt>
                      <c:pt idx="27">
                        <c:v>886.27976281201302</c:v>
                      </c:pt>
                      <c:pt idx="28">
                        <c:v>850.13500067779637</c:v>
                      </c:pt>
                      <c:pt idx="29">
                        <c:v>798.00052872004949</c:v>
                      </c:pt>
                      <c:pt idx="30">
                        <c:v>730.97237165918932</c:v>
                      </c:pt>
                      <c:pt idx="31">
                        <c:v>762.772666937944</c:v>
                      </c:pt>
                      <c:pt idx="32">
                        <c:v>749.26642416825246</c:v>
                      </c:pt>
                      <c:pt idx="33">
                        <c:v>669.57836046385876</c:v>
                      </c:pt>
                      <c:pt idx="34">
                        <c:v>649.76951839196101</c:v>
                      </c:pt>
                      <c:pt idx="35">
                        <c:v>648.86663662894375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#N/A</c:v>
                      </c:pt>
                      <c:pt idx="41">
                        <c:v>#N/A</c:v>
                      </c:pt>
                      <c:pt idx="42">
                        <c:v>#N/A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12C-7303-4C5F-88F9-73F720D5FEA1}"/>
                  </c:ext>
                </c:extLst>
              </c15:ser>
            </c15:filteredBarSeries>
            <c15:filteredBarSeries>
              <c15:ser>
                <c:idx val="1"/>
                <c:order val="4"/>
                <c:tx>
                  <c:v>Treibhausgase gesamt</c:v>
                </c:tx>
                <c:spPr>
                  <a:solidFill>
                    <a:schemeClr val="accent5"/>
                  </a:solidFill>
                  <a:ln>
                    <a:solidFill>
                      <a:schemeClr val="accent5"/>
                    </a:solidFill>
                  </a:ln>
                </c:spPr>
                <c:invertIfNegative val="0"/>
                <c:dPt>
                  <c:idx val="23"/>
                  <c:invertIfNegative val="0"/>
                  <c:bubble3D val="0"/>
                  <c:spPr>
                    <a:noFill/>
                    <a:ln>
                      <a:noFill/>
                    </a:ln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2E-7303-4C5F-88F9-73F720D5FEA1}"/>
                    </c:ext>
                  </c:extLst>
                </c:dPt>
                <c:dLbls>
                  <c:dLbl>
                    <c:idx val="23"/>
                    <c:layout>
                      <c:manualLayout>
                        <c:x val="0"/>
                        <c:y val="-0.23650382742776571"/>
                      </c:manualLayout>
                    </c:layout>
                    <c:numFmt formatCode="#,##0" sourceLinked="0"/>
                    <c:spPr/>
                    <c:txPr>
                      <a:bodyPr/>
                      <a:lstStyle/>
                      <a:p>
                        <a:pPr>
                          <a:defRPr sz="800" b="1">
                            <a:latin typeface="Meta Offc" pitchFamily="34" charset="0"/>
                            <a:cs typeface="Meta Offc" pitchFamily="34" charset="0"/>
                          </a:defRPr>
                        </a:pPr>
                        <a:endParaRPr lang="de-DE"/>
                      </a:p>
                    </c:txPr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12E-7303-4C5F-88F9-73F720D5FEA1}"/>
                      </c:ext>
                    </c:extLst>
                  </c:dLbl>
                  <c:numFmt formatCode="#,##0" sourceLinked="0"/>
                  <c:spPr>
                    <a:noFill/>
                    <a:ln>
                      <a:noFill/>
                    </a:ln>
                    <a:effectLst/>
                  </c:sp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0"/>
                    </c:ext>
                  </c:extLst>
                </c:dLbls>
                <c:cat>
                  <c:strLit>
                    <c:ptCount val="29"/>
                    <c:pt idx="0">
                      <c:v>1990</c:v>
                    </c:pt>
                    <c:pt idx="1">
                      <c:v>1991</c:v>
                    </c:pt>
                    <c:pt idx="2">
                      <c:v>1992</c:v>
                    </c:pt>
                    <c:pt idx="3">
                      <c:v>1993</c:v>
                    </c:pt>
                    <c:pt idx="4">
                      <c:v>1994</c:v>
                    </c:pt>
                    <c:pt idx="5">
                      <c:v>1995</c:v>
                    </c:pt>
                    <c:pt idx="6">
                      <c:v>1996</c:v>
                    </c:pt>
                    <c:pt idx="7">
                      <c:v>1997</c:v>
                    </c:pt>
                    <c:pt idx="8">
                      <c:v>1998</c:v>
                    </c:pt>
                    <c:pt idx="9">
                      <c:v>1999</c:v>
                    </c:pt>
                    <c:pt idx="10">
                      <c:v>2000</c:v>
                    </c:pt>
                    <c:pt idx="11">
                      <c:v>2001</c:v>
                    </c:pt>
                    <c:pt idx="12">
                      <c:v>2002</c:v>
                    </c:pt>
                    <c:pt idx="13">
                      <c:v>2003</c:v>
                    </c:pt>
                    <c:pt idx="14">
                      <c:v>2004</c:v>
                    </c:pt>
                    <c:pt idx="15">
                      <c:v>2005</c:v>
                    </c:pt>
                    <c:pt idx="16">
                      <c:v>2006</c:v>
                    </c:pt>
                    <c:pt idx="17">
                      <c:v>2007</c:v>
                    </c:pt>
                    <c:pt idx="18">
                      <c:v>2008</c:v>
                    </c:pt>
                    <c:pt idx="19">
                      <c:v>2009</c:v>
                    </c:pt>
                    <c:pt idx="20">
                      <c:v>2010</c:v>
                    </c:pt>
                    <c:pt idx="21">
                      <c:v>2011</c:v>
                    </c:pt>
                    <c:pt idx="22">
                      <c:v>2012</c:v>
                    </c:pt>
                    <c:pt idx="23">
                      <c:v>2013</c:v>
                    </c:pt>
                    <c:pt idx="24">
                      <c:v>2014**</c:v>
                    </c:pt>
                    <c:pt idx="26">
                      <c:v>2020</c:v>
                    </c:pt>
                    <c:pt idx="27">
                      <c:v> </c:v>
                    </c:pt>
                    <c:pt idx="28">
                      <c:v>2050</c:v>
                    </c:pt>
                  </c:strLit>
                </c:cat>
                <c:val>
                  <c:numLit>
                    <c:formatCode>General</c:formatCode>
                    <c:ptCount val="29"/>
                    <c:pt idx="0">
                      <c:v>#N/A</c:v>
                    </c:pt>
                    <c:pt idx="1">
                      <c:v>#N/A</c:v>
                    </c:pt>
                    <c:pt idx="2">
                      <c:v>#N/A</c:v>
                    </c:pt>
                    <c:pt idx="3">
                      <c:v>#N/A</c:v>
                    </c:pt>
                    <c:pt idx="4">
                      <c:v>#N/A</c:v>
                    </c:pt>
                    <c:pt idx="5">
                      <c:v>#N/A</c:v>
                    </c:pt>
                    <c:pt idx="6">
                      <c:v>#N/A</c:v>
                    </c:pt>
                    <c:pt idx="7">
                      <c:v>#N/A</c:v>
                    </c:pt>
                    <c:pt idx="8">
                      <c:v>#N/A</c:v>
                    </c:pt>
                    <c:pt idx="9">
                      <c:v>#N/A</c:v>
                    </c:pt>
                    <c:pt idx="10">
                      <c:v>#N/A</c:v>
                    </c:pt>
                    <c:pt idx="11">
                      <c:v>#N/A</c:v>
                    </c:pt>
                    <c:pt idx="12">
                      <c:v>#N/A</c:v>
                    </c:pt>
                    <c:pt idx="13">
                      <c:v>#N/A</c:v>
                    </c:pt>
                    <c:pt idx="14">
                      <c:v>#N/A</c:v>
                    </c:pt>
                    <c:pt idx="15">
                      <c:v>#N/A</c:v>
                    </c:pt>
                    <c:pt idx="16">
                      <c:v>#N/A</c:v>
                    </c:pt>
                    <c:pt idx="17">
                      <c:v>#N/A</c:v>
                    </c:pt>
                    <c:pt idx="18">
                      <c:v>#N/A</c:v>
                    </c:pt>
                    <c:pt idx="19">
                      <c:v>#N/A</c:v>
                    </c:pt>
                    <c:pt idx="20">
                      <c:v>#N/A</c:v>
                    </c:pt>
                    <c:pt idx="21">
                      <c:v>#N/A</c:v>
                    </c:pt>
                    <c:pt idx="22">
                      <c:v>#N/A</c:v>
                    </c:pt>
                    <c:pt idx="23">
                      <c:v>951</c:v>
                    </c:pt>
                    <c:pt idx="24">
                      <c:v>#N/A</c:v>
                    </c:pt>
                    <c:pt idx="25">
                      <c:v>#N/A</c:v>
                    </c:pt>
                    <c:pt idx="26">
                      <c:v>#N/A</c:v>
                    </c:pt>
                    <c:pt idx="27">
                      <c:v>#N/A</c:v>
                    </c:pt>
                    <c:pt idx="28">
                      <c:v>#N/A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12F-7303-4C5F-88F9-73F720D5FEA1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14"/>
          <c:order val="11"/>
          <c:tx>
            <c:strRef>
              <c:f>Daten!$I$23</c:f>
              <c:strCache>
                <c:ptCount val="1"/>
                <c:pt idx="0">
                  <c:v>Summe THG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2.6585421848561202E-2"/>
                  <c:y val="-4.6920792627016171E-2"/>
                </c:manualLayout>
              </c:layout>
              <c:numFmt formatCode="#&quot;,&quot;##0" sourceLinked="0"/>
              <c:spPr>
                <a:solidFill>
                  <a:schemeClr val="tx1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700" b="1">
                      <a:solidFill>
                        <a:schemeClr val="bg1"/>
                      </a:solidFill>
                      <a:latin typeface="Meta Offc" panose="020B0604030101020102" pitchFamily="34" charset="0"/>
                      <a:cs typeface="Meta Offc" panose="020B0604030101020102" pitchFamily="34" charset="0"/>
                    </a:defRPr>
                  </a:pPr>
                  <a:endParaRPr lang="de-DE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0-7303-4C5F-88F9-73F720D5FEA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1-7303-4C5F-88F9-73F720D5FEA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2-7303-4C5F-88F9-73F720D5FEA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3-7303-4C5F-88F9-73F720D5FEA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4-7303-4C5F-88F9-73F720D5FEA1}"/>
                </c:ext>
              </c:extLst>
            </c:dLbl>
            <c:dLbl>
              <c:idx val="5"/>
              <c:layout>
                <c:manualLayout>
                  <c:x val="-2.9962164662337223E-2"/>
                  <c:y val="-7.64223576670914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5-7303-4C5F-88F9-73F720D5FEA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6-7303-4C5F-88F9-73F720D5FEA1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7-7303-4C5F-88F9-73F720D5FEA1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8-7303-4C5F-88F9-73F720D5FEA1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9-7303-4C5F-88F9-73F720D5FEA1}"/>
                </c:ext>
              </c:extLst>
            </c:dLbl>
            <c:dLbl>
              <c:idx val="10"/>
              <c:layout>
                <c:manualLayout>
                  <c:x val="-2.9962164662337223E-2"/>
                  <c:y val="-0.10056000179078936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A-7303-4C5F-88F9-73F720D5FEA1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B-7303-4C5F-88F9-73F720D5FEA1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C-7303-4C5F-88F9-73F720D5FEA1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D-7303-4C5F-88F9-73F720D5FEA1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E-7303-4C5F-88F9-73F720D5FEA1}"/>
                </c:ext>
              </c:extLst>
            </c:dLbl>
            <c:dLbl>
              <c:idx val="15"/>
              <c:layout>
                <c:manualLayout>
                  <c:x val="-2.4828554619378499E-2"/>
                  <c:y val="-7.374039720890275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F-7303-4C5F-88F9-73F720D5FEA1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0-7303-4C5F-88F9-73F720D5FEA1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1-7303-4C5F-88F9-73F720D5FEA1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2-7303-4C5F-88F9-73F720D5FEA1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3-7303-4C5F-88F9-73F720D5FEA1}"/>
                </c:ext>
              </c:extLst>
            </c:dLbl>
            <c:dLbl>
              <c:idx val="20"/>
              <c:layout>
                <c:manualLayout>
                  <c:x val="-2.4828554619378499E-2"/>
                  <c:y val="-8.715019949984605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4-7303-4C5F-88F9-73F720D5FEA1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5-7303-4C5F-88F9-73F720D5FEA1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6-7303-4C5F-88F9-73F720D5FEA1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7-7303-4C5F-88F9-73F720D5FEA1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8-7303-4C5F-88F9-73F720D5FEA1}"/>
                </c:ext>
              </c:extLst>
            </c:dLbl>
            <c:dLbl>
              <c:idx val="25"/>
              <c:layout>
                <c:manualLayout>
                  <c:x val="-2.4828554619378499E-2"/>
                  <c:y val="-8.98321599580347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9-7303-4C5F-88F9-73F720D5FEA1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A-7303-4C5F-88F9-73F720D5FEA1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B-7303-4C5F-88F9-73F720D5FEA1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C-7303-4C5F-88F9-73F720D5FEA1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D-7303-4C5F-88F9-73F720D5FEA1}"/>
                </c:ext>
              </c:extLst>
            </c:dLbl>
            <c:dLbl>
              <c:idx val="30"/>
              <c:layout>
                <c:manualLayout>
                  <c:x val="-2.4828554619378499E-2"/>
                  <c:y val="-0.10056000179078937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E-7303-4C5F-88F9-73F720D5FEA1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F-7303-4C5F-88F9-73F720D5FEA1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0-7303-4C5F-88F9-73F720D5FEA1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1-7303-4C5F-88F9-73F720D5FEA1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2-7303-4C5F-88F9-73F720D5FEA1}"/>
                </c:ext>
              </c:extLst>
            </c:dLbl>
            <c:dLbl>
              <c:idx val="35"/>
              <c:layout>
                <c:manualLayout>
                  <c:x val="-2.4828554619378627E-2"/>
                  <c:y val="-9.519608087441203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3-7303-4C5F-88F9-73F720D5FEA1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4-7303-4C5F-88F9-73F720D5FEA1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5-7303-4C5F-88F9-73F720D5FEA1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6-7303-4C5F-88F9-73F720D5FEA1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7-7303-4C5F-88F9-73F720D5FEA1}"/>
                </c:ext>
              </c:extLst>
            </c:dLbl>
            <c:numFmt formatCode="#,##0" sourceLinked="0"/>
            <c:spPr>
              <a:solidFill>
                <a:schemeClr val="tx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>
                    <a:solidFill>
                      <a:schemeClr val="bg1"/>
                    </a:solidFill>
                    <a:latin typeface="Meta Offc" panose="020B0604030101020102" pitchFamily="34" charset="0"/>
                    <a:cs typeface="Meta Offc" panose="020B0604030101020102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Daten!$I$24:$I$66</c:f>
              <c:numCache>
                <c:formatCode>#,##0.0</c:formatCode>
                <c:ptCount val="43"/>
                <c:pt idx="0">
                  <c:v>1253.1279182571666</c:v>
                </c:pt>
                <c:pt idx="1">
                  <c:v>1206.3923108399945</c:v>
                </c:pt>
                <c:pt idx="2">
                  <c:v>1157.9770139793009</c:v>
                </c:pt>
                <c:pt idx="3">
                  <c:v>1148.4825943343353</c:v>
                </c:pt>
                <c:pt idx="4">
                  <c:v>1130.8139439873669</c:v>
                </c:pt>
                <c:pt idx="5">
                  <c:v>1123.404074093075</c:v>
                </c:pt>
                <c:pt idx="6">
                  <c:v>1140.1999254759235</c:v>
                </c:pt>
                <c:pt idx="7">
                  <c:v>1104.7825700183253</c:v>
                </c:pt>
                <c:pt idx="8">
                  <c:v>1079.9825165141046</c:v>
                </c:pt>
                <c:pt idx="9">
                  <c:v>1045.537528829454</c:v>
                </c:pt>
                <c:pt idx="10">
                  <c:v>1042.9982200712573</c:v>
                </c:pt>
                <c:pt idx="11">
                  <c:v>1057.0823478959851</c:v>
                </c:pt>
                <c:pt idx="12">
                  <c:v>1036.6579981250259</c:v>
                </c:pt>
                <c:pt idx="13">
                  <c:v>1030.5387573645041</c:v>
                </c:pt>
                <c:pt idx="14">
                  <c:v>1010.6763261823078</c:v>
                </c:pt>
                <c:pt idx="15">
                  <c:v>988.94749129220395</c:v>
                </c:pt>
                <c:pt idx="16">
                  <c:v>1001.999007896683</c:v>
                </c:pt>
                <c:pt idx="17">
                  <c:v>963.5108550829658</c:v>
                </c:pt>
                <c:pt idx="18">
                  <c:v>964.92511300799663</c:v>
                </c:pt>
                <c:pt idx="19">
                  <c:v>901.28453682444126</c:v>
                </c:pt>
                <c:pt idx="20">
                  <c:v>933.2499251083342</c:v>
                </c:pt>
                <c:pt idx="21">
                  <c:v>907.61519746442548</c:v>
                </c:pt>
                <c:pt idx="22">
                  <c:v>916.94538514562839</c:v>
                </c:pt>
                <c:pt idx="23">
                  <c:v>936.61024843068185</c:v>
                </c:pt>
                <c:pt idx="24">
                  <c:v>895.23186610889979</c:v>
                </c:pt>
                <c:pt idx="25">
                  <c:v>898.60565289834369</c:v>
                </c:pt>
                <c:pt idx="26">
                  <c:v>899.03011520454061</c:v>
                </c:pt>
                <c:pt idx="27">
                  <c:v>886.27976281201302</c:v>
                </c:pt>
                <c:pt idx="28">
                  <c:v>850.13500067779637</c:v>
                </c:pt>
                <c:pt idx="29">
                  <c:v>798.00052872004949</c:v>
                </c:pt>
                <c:pt idx="30">
                  <c:v>730.97237165918932</c:v>
                </c:pt>
                <c:pt idx="31">
                  <c:v>762.772666937944</c:v>
                </c:pt>
                <c:pt idx="32">
                  <c:v>749.26642416825246</c:v>
                </c:pt>
                <c:pt idx="33">
                  <c:v>669.57836046385876</c:v>
                </c:pt>
                <c:pt idx="34">
                  <c:v>649.76951839196101</c:v>
                </c:pt>
                <c:pt idx="35">
                  <c:v>648.86663662894375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128-7303-4C5F-88F9-73F720D5FE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0075112"/>
        <c:axId val="220075504"/>
      </c:lineChart>
      <c:catAx>
        <c:axId val="220075112"/>
        <c:scaling>
          <c:orientation val="minMax"/>
        </c:scaling>
        <c:delete val="0"/>
        <c:axPos val="b"/>
        <c:majorGridlines>
          <c:spPr>
            <a:ln w="6350">
              <a:solidFill>
                <a:srgbClr val="080808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12700">
            <a:solidFill>
              <a:srgbClr val="080808"/>
            </a:solidFill>
          </a:ln>
        </c:spPr>
        <c:txPr>
          <a:bodyPr rot="0" vert="horz"/>
          <a:lstStyle/>
          <a:p>
            <a:pPr>
              <a:defRPr sz="650" baseline="0">
                <a:solidFill>
                  <a:srgbClr val="080808"/>
                </a:solidFill>
                <a:latin typeface="Meta Offc" pitchFamily="34" charset="0"/>
              </a:defRPr>
            </a:pPr>
            <a:endParaRPr lang="de-DE"/>
          </a:p>
        </c:txPr>
        <c:crossAx val="220075504"/>
        <c:crosses val="autoZero"/>
        <c:auto val="1"/>
        <c:lblAlgn val="ctr"/>
        <c:lblOffset val="100"/>
        <c:noMultiLvlLbl val="0"/>
      </c:catAx>
      <c:valAx>
        <c:axId val="220075504"/>
        <c:scaling>
          <c:orientation val="minMax"/>
          <c:max val="1400"/>
        </c:scaling>
        <c:delete val="0"/>
        <c:axPos val="l"/>
        <c:majorGridlines>
          <c:spPr>
            <a:ln w="6350">
              <a:solidFill>
                <a:srgbClr val="080808"/>
              </a:solidFill>
            </a:ln>
          </c:spPr>
        </c:majorGridlines>
        <c:numFmt formatCode="#&quot;,&quot;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220075112"/>
        <c:crosses val="autoZero"/>
        <c:crossBetween val="between"/>
      </c:valAx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9"/>
        <c:delete val="1"/>
      </c:legendEntry>
      <c:layout>
        <c:manualLayout>
          <c:xMode val="edge"/>
          <c:yMode val="edge"/>
          <c:x val="1.8468633164853854E-2"/>
          <c:y val="0.74275753259057276"/>
          <c:w val="0.96272842007063919"/>
          <c:h val="7.7556282557956366E-2"/>
        </c:manualLayout>
      </c:layout>
      <c:overlay val="0"/>
      <c:txPr>
        <a:bodyPr/>
        <a:lstStyle/>
        <a:p>
          <a:pPr>
            <a:defRPr sz="700">
              <a:latin typeface="Meta Offc" panose="020B0604030101020102" pitchFamily="34" charset="0"/>
              <a:cs typeface="Meta Offc" panose="020B0604030101020102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noFill/>
    <a:ln>
      <a:solidFill>
        <a:srgbClr val="FFFFFF"/>
      </a:solidFill>
    </a:ln>
  </c:spPr>
  <c:printSettings>
    <c:headerFooter/>
    <c:pageMargins b="0.78740157480314954" l="0.51181102362204722" r="0.51181102362204722" t="0.78740157480314954" header="0.31496062992127377" footer="0.31496062992127377"/>
    <c:pageSetup orientation="portrait"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3638550</xdr:colOff>
      <xdr:row>1</xdr:row>
      <xdr:rowOff>104775</xdr:rowOff>
    </xdr:from>
    <xdr:to>
      <xdr:col>2</xdr:col>
      <xdr:colOff>0</xdr:colOff>
      <xdr:row>1</xdr:row>
      <xdr:rowOff>695325</xdr:rowOff>
    </xdr:to>
    <xdr:pic>
      <xdr:nvPicPr>
        <xdr:cNvPr id="1179" name="Picture 1" descr="nase_logo_m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0475" y="266700"/>
          <a:ext cx="18288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923925</xdr:colOff>
      <xdr:row>2</xdr:row>
      <xdr:rowOff>0</xdr:rowOff>
    </xdr:to>
    <xdr:pic>
      <xdr:nvPicPr>
        <xdr:cNvPr id="1180" name="Picture 2" descr="logo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1925" y="161925"/>
          <a:ext cx="923925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20288</xdr:colOff>
      <xdr:row>2</xdr:row>
      <xdr:rowOff>205959</xdr:rowOff>
    </xdr:from>
    <xdr:to>
      <xdr:col>14</xdr:col>
      <xdr:colOff>34635</xdr:colOff>
      <xdr:row>24</xdr:row>
      <xdr:rowOff>2955</xdr:rowOff>
    </xdr:to>
    <xdr:graphicFrame macro="">
      <xdr:nvGraphicFramePr>
        <xdr:cNvPr id="2" name="Diagramm1">
          <a:extLst>
            <a:ext uri="{FF2B5EF4-FFF2-40B4-BE49-F238E27FC236}">
              <a16:creationId xmlns:a16="http://schemas.microsoft.com/office/drawing/2014/main" id="{DC67984F-AA35-4165-BD13-8283E8681D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</xdr:col>
      <xdr:colOff>16568</xdr:colOff>
      <xdr:row>1</xdr:row>
      <xdr:rowOff>3483</xdr:rowOff>
    </xdr:from>
    <xdr:to>
      <xdr:col>13</xdr:col>
      <xdr:colOff>1169318</xdr:colOff>
      <xdr:row>1</xdr:row>
      <xdr:rowOff>3483</xdr:rowOff>
    </xdr:to>
    <xdr:cxnSp macro="">
      <xdr:nvCxnSpPr>
        <xdr:cNvPr id="3" name="Gerade Verbindung 2">
          <a:extLst>
            <a:ext uri="{FF2B5EF4-FFF2-40B4-BE49-F238E27FC236}">
              <a16:creationId xmlns:a16="http://schemas.microsoft.com/office/drawing/2014/main" id="{9435C780-16E5-47D5-A1F6-16356D646D53}"/>
            </a:ext>
          </a:extLst>
        </xdr:cNvPr>
        <xdr:cNvCxnSpPr/>
      </xdr:nvCxnSpPr>
      <xdr:spPr>
        <a:xfrm>
          <a:off x="235643" y="260658"/>
          <a:ext cx="7344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absolute">
    <xdr:from>
      <xdr:col>10</xdr:col>
      <xdr:colOff>873125</xdr:colOff>
      <xdr:row>18</xdr:row>
      <xdr:rowOff>760940</xdr:rowOff>
    </xdr:from>
    <xdr:to>
      <xdr:col>13</xdr:col>
      <xdr:colOff>1175375</xdr:colOff>
      <xdr:row>19</xdr:row>
      <xdr:rowOff>109381</xdr:rowOff>
    </xdr:to>
    <xdr:sp macro="" textlink="Daten!AI4">
      <xdr:nvSpPr>
        <xdr:cNvPr id="4" name="Textfeld 3">
          <a:extLst>
            <a:ext uri="{FF2B5EF4-FFF2-40B4-BE49-F238E27FC236}">
              <a16:creationId xmlns:a16="http://schemas.microsoft.com/office/drawing/2014/main" id="{D3FC336C-52BD-45F0-BE97-19F7671B4133}"/>
            </a:ext>
          </a:extLst>
        </xdr:cNvPr>
        <xdr:cNvSpPr txBox="1"/>
      </xdr:nvSpPr>
      <xdr:spPr>
        <a:xfrm>
          <a:off x="5016500" y="4618565"/>
          <a:ext cx="2569200" cy="35809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r"/>
          <a:fld id="{A611A934-8066-49D0-8BAF-DB5E3AB1A9CF}" type="TxLink">
            <a:rPr lang="de-DE" sz="600" b="0" i="0" u="none" strike="noStrike">
              <a:solidFill>
                <a:srgbClr val="080808"/>
              </a:solidFill>
              <a:latin typeface="Meta Serif Offc" panose="02010504050101020102" pitchFamily="2" charset="0"/>
              <a:cs typeface="Meta Serif Offc" panose="02010504050101020102" pitchFamily="2" charset="0"/>
            </a:rPr>
            <a:pPr algn="r"/>
            <a:t>Quelle: Umweltbundesamt, Nationale Treibhausgas-Inventare 1990 bis 2024 (Stand 03/2026), für 2025 vorläufige Daten (Stand 18.03.2026)</a:t>
          </a:fld>
          <a:endParaRPr lang="de-DE" sz="600">
            <a:solidFill>
              <a:srgbClr val="080808"/>
            </a:solidFill>
            <a:latin typeface="Meta Serif Offc" panose="02010504050101020102" pitchFamily="2" charset="0"/>
            <a:cs typeface="Meta Serif Offc" panose="02010504050101020102" pitchFamily="2" charset="0"/>
          </a:endParaRPr>
        </a:p>
      </xdr:txBody>
    </xdr:sp>
    <xdr:clientData/>
  </xdr:twoCellAnchor>
  <xdr:twoCellAnchor editAs="absolute">
    <xdr:from>
      <xdr:col>1</xdr:col>
      <xdr:colOff>31751</xdr:colOff>
      <xdr:row>18</xdr:row>
      <xdr:rowOff>760778</xdr:rowOff>
    </xdr:from>
    <xdr:to>
      <xdr:col>10</xdr:col>
      <xdr:colOff>257586</xdr:colOff>
      <xdr:row>18</xdr:row>
      <xdr:rowOff>930519</xdr:rowOff>
    </xdr:to>
    <xdr:sp macro="" textlink="Daten!B6:O6">
      <xdr:nvSpPr>
        <xdr:cNvPr id="5" name="Textfeld 4">
          <a:extLst>
            <a:ext uri="{FF2B5EF4-FFF2-40B4-BE49-F238E27FC236}">
              <a16:creationId xmlns:a16="http://schemas.microsoft.com/office/drawing/2014/main" id="{A8EDDDEC-EA03-4EEB-9204-75C79F806016}"/>
            </a:ext>
          </a:extLst>
        </xdr:cNvPr>
        <xdr:cNvSpPr txBox="1"/>
      </xdr:nvSpPr>
      <xdr:spPr>
        <a:xfrm>
          <a:off x="250826" y="4618403"/>
          <a:ext cx="4150135" cy="1697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fld id="{55461E96-A727-425C-B6D6-3E71637BC87B}" type="TxLink">
            <a:rPr lang="en-US" sz="600" b="0" i="0" u="none" strike="noStrike">
              <a:solidFill>
                <a:srgbClr val="080808"/>
              </a:solidFill>
              <a:latin typeface="Meta Offc" panose="020B0604030101020102" pitchFamily="34" charset="0"/>
              <a:ea typeface="Cambria"/>
              <a:cs typeface="Meta Offc" panose="020B0604030101020102" pitchFamily="34" charset="0"/>
            </a:rPr>
            <a:pPr algn="l"/>
            <a:t>Emissionen nach Sektoren des Bundesklimaschutzgesetzes, ohne Landnutzung, Landnutzungsänderung und Forstwirtschaft</a:t>
          </a:fld>
          <a:endParaRPr lang="en-US" sz="200" b="0" i="0" u="none" strike="noStrike">
            <a:solidFill>
              <a:srgbClr val="080808"/>
            </a:solidFill>
            <a:latin typeface="Meta Offc" panose="020B0604030101020102" pitchFamily="34" charset="0"/>
            <a:cs typeface="Meta Offc" panose="020B0604030101020102" pitchFamily="34" charset="0"/>
          </a:endParaRPr>
        </a:p>
      </xdr:txBody>
    </xdr:sp>
    <xdr:clientData/>
  </xdr:twoCellAnchor>
  <xdr:twoCellAnchor>
    <xdr:from>
      <xdr:col>0</xdr:col>
      <xdr:colOff>149776</xdr:colOff>
      <xdr:row>0</xdr:row>
      <xdr:rowOff>239711</xdr:rowOff>
    </xdr:from>
    <xdr:to>
      <xdr:col>12</xdr:col>
      <xdr:colOff>878645</xdr:colOff>
      <xdr:row>2</xdr:row>
      <xdr:rowOff>14286</xdr:rowOff>
    </xdr:to>
    <xdr:sp macro="" textlink="Daten!B1" fLocksText="0">
      <xdr:nvSpPr>
        <xdr:cNvPr id="6" name="Textfeld 5">
          <a:extLst>
            <a:ext uri="{FF2B5EF4-FFF2-40B4-BE49-F238E27FC236}">
              <a16:creationId xmlns:a16="http://schemas.microsoft.com/office/drawing/2014/main" id="{C0B42F84-EF76-409A-8703-56D5881B6B32}"/>
            </a:ext>
          </a:extLst>
        </xdr:cNvPr>
        <xdr:cNvSpPr txBox="1"/>
      </xdr:nvSpPr>
      <xdr:spPr>
        <a:xfrm>
          <a:off x="149776" y="239711"/>
          <a:ext cx="6205744" cy="288925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B48188B6-8B23-4348-BFE1-D7EBBE53AE87}" type="TxLink">
            <a:rPr lang="en-US" sz="12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Emission der von der UN-Klimarahmenkonvention abgedeckten Treibhausgase</a:t>
          </a:fld>
          <a:endParaRPr lang="de-DE" sz="18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 fLocksWithSheet="0"/>
  </xdr:twoCellAnchor>
  <xdr:twoCellAnchor>
    <xdr:from>
      <xdr:col>0</xdr:col>
      <xdr:colOff>169474</xdr:colOff>
      <xdr:row>2</xdr:row>
      <xdr:rowOff>12010</xdr:rowOff>
    </xdr:from>
    <xdr:to>
      <xdr:col>12</xdr:col>
      <xdr:colOff>890061</xdr:colOff>
      <xdr:row>3</xdr:row>
      <xdr:rowOff>40585</xdr:rowOff>
    </xdr:to>
    <xdr:sp macro="" textlink="Daten!B3">
      <xdr:nvSpPr>
        <xdr:cNvPr id="7" name="Textfeld 6">
          <a:extLst>
            <a:ext uri="{FF2B5EF4-FFF2-40B4-BE49-F238E27FC236}">
              <a16:creationId xmlns:a16="http://schemas.microsoft.com/office/drawing/2014/main" id="{574BA81B-AAFE-4F9A-8BAC-859E883357E8}"/>
            </a:ext>
          </a:extLst>
        </xdr:cNvPr>
        <xdr:cNvSpPr txBox="1"/>
      </xdr:nvSpPr>
      <xdr:spPr>
        <a:xfrm>
          <a:off x="169474" y="526360"/>
          <a:ext cx="6197462" cy="266700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184F1-CF13-4C89-A982-576BA9FF0EC5}" type="TxLink">
            <a:rPr lang="de-DE" sz="10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 </a:t>
          </a:fld>
          <a:endParaRPr lang="de-DE" sz="10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8" name="Gerade Verbindung mit Pfeil 7">
          <a:extLst>
            <a:ext uri="{FF2B5EF4-FFF2-40B4-BE49-F238E27FC236}">
              <a16:creationId xmlns:a16="http://schemas.microsoft.com/office/drawing/2014/main" id="{2D5C5492-7DB0-4A4C-A4E6-03B8A70011A6}"/>
            </a:ext>
          </a:extLst>
        </xdr:cNvPr>
        <xdr:cNvCxnSpPr/>
      </xdr:nvCxnSpPr>
      <xdr:spPr>
        <a:xfrm>
          <a:off x="9093251" y="2329890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</xdr:col>
      <xdr:colOff>22940</xdr:colOff>
      <xdr:row>18</xdr:row>
      <xdr:rowOff>747681</xdr:rowOff>
    </xdr:from>
    <xdr:to>
      <xdr:col>13</xdr:col>
      <xdr:colOff>1175690</xdr:colOff>
      <xdr:row>18</xdr:row>
      <xdr:rowOff>747681</xdr:rowOff>
    </xdr:to>
    <xdr:cxnSp macro="">
      <xdr:nvCxnSpPr>
        <xdr:cNvPr id="9" name="Gerade Verbindung 8">
          <a:extLst>
            <a:ext uri="{FF2B5EF4-FFF2-40B4-BE49-F238E27FC236}">
              <a16:creationId xmlns:a16="http://schemas.microsoft.com/office/drawing/2014/main" id="{ACB8B827-4FA0-461D-8FC8-B2A1A71A31C2}"/>
            </a:ext>
          </a:extLst>
        </xdr:cNvPr>
        <xdr:cNvCxnSpPr/>
      </xdr:nvCxnSpPr>
      <xdr:spPr>
        <a:xfrm>
          <a:off x="242015" y="4605306"/>
          <a:ext cx="7344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0" name="Gerade Verbindung mit Pfeil 9">
          <a:extLst>
            <a:ext uri="{FF2B5EF4-FFF2-40B4-BE49-F238E27FC236}">
              <a16:creationId xmlns:a16="http://schemas.microsoft.com/office/drawing/2014/main" id="{0293FD91-FC15-45F3-81B9-FFFF500F55BE}"/>
            </a:ext>
          </a:extLst>
        </xdr:cNvPr>
        <xdr:cNvCxnSpPr/>
      </xdr:nvCxnSpPr>
      <xdr:spPr>
        <a:xfrm>
          <a:off x="9093237" y="2761837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1" name="Gerade Verbindung mit Pfeil 10">
          <a:extLst>
            <a:ext uri="{FF2B5EF4-FFF2-40B4-BE49-F238E27FC236}">
              <a16:creationId xmlns:a16="http://schemas.microsoft.com/office/drawing/2014/main" id="{6680C61F-0DDE-4EE6-9908-34328B251444}"/>
            </a:ext>
          </a:extLst>
        </xdr:cNvPr>
        <xdr:cNvCxnSpPr/>
      </xdr:nvCxnSpPr>
      <xdr:spPr>
        <a:xfrm>
          <a:off x="11365772" y="893300"/>
          <a:ext cx="0" cy="3974494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2" name="Gerade Verbindung mit Pfeil 11">
          <a:extLst>
            <a:ext uri="{FF2B5EF4-FFF2-40B4-BE49-F238E27FC236}">
              <a16:creationId xmlns:a16="http://schemas.microsoft.com/office/drawing/2014/main" id="{419E953C-08FF-4099-B702-0A7FE64F6B5A}"/>
            </a:ext>
          </a:extLst>
        </xdr:cNvPr>
        <xdr:cNvCxnSpPr/>
      </xdr:nvCxnSpPr>
      <xdr:spPr>
        <a:xfrm>
          <a:off x="11616736" y="893312"/>
          <a:ext cx="0" cy="3974494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13" name="Textfeld 12">
          <a:extLst>
            <a:ext uri="{FF2B5EF4-FFF2-40B4-BE49-F238E27FC236}">
              <a16:creationId xmlns:a16="http://schemas.microsoft.com/office/drawing/2014/main" id="{74E80A02-D03A-42E7-ADD5-208E57D56D69}"/>
            </a:ext>
          </a:extLst>
        </xdr:cNvPr>
        <xdr:cNvSpPr txBox="1"/>
      </xdr:nvSpPr>
      <xdr:spPr>
        <a:xfrm>
          <a:off x="11991312" y="892040"/>
          <a:ext cx="1048364" cy="330004"/>
        </a:xfrm>
        <a:prstGeom prst="rect">
          <a:avLst/>
        </a:prstGeom>
        <a:solidFill>
          <a:schemeClr val="tx1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chemeClr val="bg1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14" name="Gerade Verbindung mit Pfeil 13">
          <a:extLst>
            <a:ext uri="{FF2B5EF4-FFF2-40B4-BE49-F238E27FC236}">
              <a16:creationId xmlns:a16="http://schemas.microsoft.com/office/drawing/2014/main" id="{491451D2-DC27-4761-9B4C-863BBEF67D56}"/>
            </a:ext>
          </a:extLst>
        </xdr:cNvPr>
        <xdr:cNvCxnSpPr/>
      </xdr:nvCxnSpPr>
      <xdr:spPr>
        <a:xfrm>
          <a:off x="9093251" y="2329890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5" name="Gerade Verbindung mit Pfeil 14">
          <a:extLst>
            <a:ext uri="{FF2B5EF4-FFF2-40B4-BE49-F238E27FC236}">
              <a16:creationId xmlns:a16="http://schemas.microsoft.com/office/drawing/2014/main" id="{4AAAF56A-FFF6-4A39-8FE4-CA7DF70086CE}"/>
            </a:ext>
          </a:extLst>
        </xdr:cNvPr>
        <xdr:cNvCxnSpPr/>
      </xdr:nvCxnSpPr>
      <xdr:spPr>
        <a:xfrm>
          <a:off x="9093237" y="2761837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6" name="Gerade Verbindung mit Pfeil 15">
          <a:extLst>
            <a:ext uri="{FF2B5EF4-FFF2-40B4-BE49-F238E27FC236}">
              <a16:creationId xmlns:a16="http://schemas.microsoft.com/office/drawing/2014/main" id="{515A7F71-2C22-485E-BCBB-56FCF32FD5D7}"/>
            </a:ext>
          </a:extLst>
        </xdr:cNvPr>
        <xdr:cNvCxnSpPr/>
      </xdr:nvCxnSpPr>
      <xdr:spPr>
        <a:xfrm>
          <a:off x="11365772" y="893300"/>
          <a:ext cx="0" cy="3974494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7" name="Gerade Verbindung mit Pfeil 16">
          <a:extLst>
            <a:ext uri="{FF2B5EF4-FFF2-40B4-BE49-F238E27FC236}">
              <a16:creationId xmlns:a16="http://schemas.microsoft.com/office/drawing/2014/main" id="{885DFBF3-0069-4D83-A2D1-46ADD364E98C}"/>
            </a:ext>
          </a:extLst>
        </xdr:cNvPr>
        <xdr:cNvCxnSpPr/>
      </xdr:nvCxnSpPr>
      <xdr:spPr>
        <a:xfrm>
          <a:off x="11616736" y="893312"/>
          <a:ext cx="0" cy="3974494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18" name="Textfeld 17">
          <a:extLst>
            <a:ext uri="{FF2B5EF4-FFF2-40B4-BE49-F238E27FC236}">
              <a16:creationId xmlns:a16="http://schemas.microsoft.com/office/drawing/2014/main" id="{75F9050E-618E-4693-9E6F-CA6EB497A4E6}"/>
            </a:ext>
          </a:extLst>
        </xdr:cNvPr>
        <xdr:cNvSpPr txBox="1"/>
      </xdr:nvSpPr>
      <xdr:spPr>
        <a:xfrm>
          <a:off x="11991312" y="892040"/>
          <a:ext cx="1048364" cy="330004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1</xdr:col>
      <xdr:colOff>300179</xdr:colOff>
      <xdr:row>2</xdr:row>
      <xdr:rowOff>69742</xdr:rowOff>
    </xdr:from>
    <xdr:to>
      <xdr:col>8</xdr:col>
      <xdr:colOff>87305</xdr:colOff>
      <xdr:row>3</xdr:row>
      <xdr:rowOff>94767</xdr:rowOff>
    </xdr:to>
    <xdr:sp macro="" textlink="Daten!B10">
      <xdr:nvSpPr>
        <xdr:cNvPr id="19" name="Textfeld 18">
          <a:extLst>
            <a:ext uri="{FF2B5EF4-FFF2-40B4-BE49-F238E27FC236}">
              <a16:creationId xmlns:a16="http://schemas.microsoft.com/office/drawing/2014/main" id="{29EF1908-88D5-4AC3-96F2-5FC7ABD7132A}"/>
            </a:ext>
          </a:extLst>
        </xdr:cNvPr>
        <xdr:cNvSpPr txBox="1"/>
      </xdr:nvSpPr>
      <xdr:spPr>
        <a:xfrm>
          <a:off x="519254" y="584092"/>
          <a:ext cx="2663676" cy="263150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A3E3EC4F-F715-4BB1-9A25-CC01C7D3B301}" type="TxLink">
            <a:rPr lang="en-US" sz="9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Millionen Tonnen Kohlendioxid-Äquivalente</a:t>
          </a:fld>
          <a:endParaRPr lang="de-DE" sz="9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</xdr:col>
      <xdr:colOff>22940</xdr:colOff>
      <xdr:row>18</xdr:row>
      <xdr:rowOff>325436</xdr:rowOff>
    </xdr:from>
    <xdr:to>
      <xdr:col>13</xdr:col>
      <xdr:colOff>1175690</xdr:colOff>
      <xdr:row>18</xdr:row>
      <xdr:rowOff>325436</xdr:rowOff>
    </xdr:to>
    <xdr:cxnSp macro="">
      <xdr:nvCxnSpPr>
        <xdr:cNvPr id="20" name="Gerade Verbindung 13">
          <a:extLst>
            <a:ext uri="{FF2B5EF4-FFF2-40B4-BE49-F238E27FC236}">
              <a16:creationId xmlns:a16="http://schemas.microsoft.com/office/drawing/2014/main" id="{E921F421-B2E9-494B-8E2A-B7D8B3620705}"/>
            </a:ext>
          </a:extLst>
        </xdr:cNvPr>
        <xdr:cNvCxnSpPr/>
      </xdr:nvCxnSpPr>
      <xdr:spPr>
        <a:xfrm>
          <a:off x="242015" y="4183061"/>
          <a:ext cx="7344000" cy="0"/>
        </a:xfrm>
        <a:prstGeom prst="line">
          <a:avLst/>
        </a:prstGeom>
        <a:ln w="635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671944</xdr:colOff>
      <xdr:row>18</xdr:row>
      <xdr:rowOff>17231</xdr:rowOff>
    </xdr:from>
    <xdr:to>
      <xdr:col>13</xdr:col>
      <xdr:colOff>842598</xdr:colOff>
      <xdr:row>18</xdr:row>
      <xdr:rowOff>17231</xdr:rowOff>
    </xdr:to>
    <xdr:cxnSp macro="">
      <xdr:nvCxnSpPr>
        <xdr:cNvPr id="21" name="Gerader Verbinder 20">
          <a:extLst>
            <a:ext uri="{FF2B5EF4-FFF2-40B4-BE49-F238E27FC236}">
              <a16:creationId xmlns:a16="http://schemas.microsoft.com/office/drawing/2014/main" id="{39430D56-916E-41FD-A13C-7F96F4D5BC0F}"/>
            </a:ext>
          </a:extLst>
        </xdr:cNvPr>
        <xdr:cNvCxnSpPr/>
      </xdr:nvCxnSpPr>
      <xdr:spPr>
        <a:xfrm>
          <a:off x="7082269" y="3874856"/>
          <a:ext cx="170654" cy="0"/>
        </a:xfrm>
        <a:prstGeom prst="line">
          <a:avLst/>
        </a:prstGeom>
        <a:ln w="12700">
          <a:solidFill>
            <a:sysClr val="windowText" lastClr="000000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1</xdr:col>
      <xdr:colOff>31751</xdr:colOff>
      <xdr:row>18</xdr:row>
      <xdr:rowOff>872513</xdr:rowOff>
    </xdr:from>
    <xdr:to>
      <xdr:col>9</xdr:col>
      <xdr:colOff>73269</xdr:colOff>
      <xdr:row>19</xdr:row>
      <xdr:rowOff>119673</xdr:rowOff>
    </xdr:to>
    <xdr:sp macro="" textlink="Daten!B7:O7">
      <xdr:nvSpPr>
        <xdr:cNvPr id="22" name="Textfeld 21">
          <a:extLst>
            <a:ext uri="{FF2B5EF4-FFF2-40B4-BE49-F238E27FC236}">
              <a16:creationId xmlns:a16="http://schemas.microsoft.com/office/drawing/2014/main" id="{68E086B5-3A96-43CB-8421-B090E51BEC30}"/>
            </a:ext>
          </a:extLst>
        </xdr:cNvPr>
        <xdr:cNvSpPr txBox="1"/>
      </xdr:nvSpPr>
      <xdr:spPr>
        <a:xfrm>
          <a:off x="250826" y="4730138"/>
          <a:ext cx="3851518" cy="25681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fld id="{82C0CD39-4B9A-4F65-B9A1-489C2A565E74}" type="TxLink">
            <a:rPr lang="en-US" sz="600" b="0" i="0" u="none" strike="noStrike">
              <a:solidFill>
                <a:srgbClr val="080808"/>
              </a:solidFill>
              <a:latin typeface="Meta Offc" panose="020B0604030101020102" pitchFamily="34" charset="0"/>
              <a:ea typeface="Cambria"/>
              <a:cs typeface="Meta Offc" panose="020B0604030101020102" pitchFamily="34" charset="0"/>
            </a:rPr>
            <a:pPr algn="l"/>
            <a:t>* Angepasste Ziele 2030 und 2045:  entsprechend der Novelle des Bundes-Klimaschutzgesetzes vom 12.05.2021 inkl. jährliche Anpassungen</a:t>
          </a:fld>
          <a:endParaRPr lang="en-US" sz="600" b="0" i="0" u="none" strike="noStrike">
            <a:solidFill>
              <a:srgbClr val="080808"/>
            </a:solidFill>
            <a:latin typeface="Meta Offc" panose="020B0604030101020102" pitchFamily="34" charset="0"/>
            <a:cs typeface="Meta Offc" panose="020B0604030101020102" pitchFamily="34" charset="0"/>
          </a:endParaRP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0.92104</cdr:x>
      <cdr:y>0.57914</cdr:y>
    </cdr:from>
    <cdr:to>
      <cdr:x>0.98481</cdr:x>
      <cdr:y>0.62664</cdr:y>
    </cdr:to>
    <cdr:sp macro="" textlink="">
      <cdr:nvSpPr>
        <cdr:cNvPr id="5" name="Textfeld 4"/>
        <cdr:cNvSpPr txBox="1"/>
      </cdr:nvSpPr>
      <cdr:spPr>
        <a:xfrm xmlns:a="http://schemas.openxmlformats.org/drawingml/2006/main">
          <a:off x="6824180" y="2720814"/>
          <a:ext cx="472464" cy="223167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2"/>
        </a:solidFill>
        <a:ln xmlns:a="http://schemas.openxmlformats.org/drawingml/2006/main">
          <a:solidFill>
            <a:srgbClr val="FFFFFF"/>
          </a:solidFill>
        </a:ln>
      </cdr:spPr>
      <cdr:txBody>
        <a:bodyPr xmlns:a="http://schemas.openxmlformats.org/drawingml/2006/main" vertOverflow="clip" wrap="square" lIns="0" tIns="0" rIns="0" bIns="0" rtlCol="0" anchor="ctr"/>
        <a:lstStyle xmlns:a="http://schemas.openxmlformats.org/drawingml/2006/main"/>
        <a:p xmlns:a="http://schemas.openxmlformats.org/drawingml/2006/main">
          <a:pPr algn="ctr"/>
          <a:r>
            <a:rPr lang="de-DE" sz="500" b="1" baseline="0">
              <a:solidFill>
                <a:schemeClr val="bg1"/>
              </a:solidFill>
              <a:latin typeface="Meta Offc" pitchFamily="34" charset="0"/>
              <a:cs typeface="Meta Offc" pitchFamily="34" charset="0"/>
            </a:rPr>
            <a:t>Treibhausgas-Neutralität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20288</xdr:colOff>
      <xdr:row>2</xdr:row>
      <xdr:rowOff>205959</xdr:rowOff>
    </xdr:from>
    <xdr:to>
      <xdr:col>13</xdr:col>
      <xdr:colOff>1238249</xdr:colOff>
      <xdr:row>24</xdr:row>
      <xdr:rowOff>10282</xdr:rowOff>
    </xdr:to>
    <xdr:graphicFrame macro="">
      <xdr:nvGraphicFramePr>
        <xdr:cNvPr id="2" name="Diagramm1">
          <a:extLst>
            <a:ext uri="{FF2B5EF4-FFF2-40B4-BE49-F238E27FC236}">
              <a16:creationId xmlns:a16="http://schemas.microsoft.com/office/drawing/2014/main" id="{164D662F-AC88-42F3-A464-03572A3519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</xdr:col>
      <xdr:colOff>16568</xdr:colOff>
      <xdr:row>1</xdr:row>
      <xdr:rowOff>3483</xdr:rowOff>
    </xdr:from>
    <xdr:to>
      <xdr:col>13</xdr:col>
      <xdr:colOff>1169318</xdr:colOff>
      <xdr:row>1</xdr:row>
      <xdr:rowOff>3483</xdr:rowOff>
    </xdr:to>
    <xdr:cxnSp macro="">
      <xdr:nvCxnSpPr>
        <xdr:cNvPr id="3" name="Gerade Verbindung 2">
          <a:extLst>
            <a:ext uri="{FF2B5EF4-FFF2-40B4-BE49-F238E27FC236}">
              <a16:creationId xmlns:a16="http://schemas.microsoft.com/office/drawing/2014/main" id="{29A3B0C1-4366-4A58-9C41-DB1DD632EFC0}"/>
            </a:ext>
          </a:extLst>
        </xdr:cNvPr>
        <xdr:cNvCxnSpPr/>
      </xdr:nvCxnSpPr>
      <xdr:spPr>
        <a:xfrm>
          <a:off x="235643" y="260658"/>
          <a:ext cx="7344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absolute">
    <xdr:from>
      <xdr:col>10</xdr:col>
      <xdr:colOff>820616</xdr:colOff>
      <xdr:row>18</xdr:row>
      <xdr:rowOff>760940</xdr:rowOff>
    </xdr:from>
    <xdr:to>
      <xdr:col>13</xdr:col>
      <xdr:colOff>1193234</xdr:colOff>
      <xdr:row>19</xdr:row>
      <xdr:rowOff>109381</xdr:rowOff>
    </xdr:to>
    <xdr:sp macro="" textlink="Daten!AI5">
      <xdr:nvSpPr>
        <xdr:cNvPr id="4" name="Textfeld 3">
          <a:extLst>
            <a:ext uri="{FF2B5EF4-FFF2-40B4-BE49-F238E27FC236}">
              <a16:creationId xmlns:a16="http://schemas.microsoft.com/office/drawing/2014/main" id="{BAD12B3A-AF5C-43F5-9A8E-0CAB22E4B4BF}"/>
            </a:ext>
          </a:extLst>
        </xdr:cNvPr>
        <xdr:cNvSpPr txBox="1"/>
      </xdr:nvSpPr>
      <xdr:spPr>
        <a:xfrm>
          <a:off x="4963991" y="4618565"/>
          <a:ext cx="2639568" cy="35809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36000" bIns="0" rtlCol="0" anchor="t"/>
        <a:lstStyle/>
        <a:p>
          <a:pPr algn="r"/>
          <a:fld id="{D85770C5-4FFB-4B5B-97CD-66E403F4D032}" type="TxLink">
            <a:rPr lang="en-US" sz="600" b="0" i="0" u="none" strike="noStrike">
              <a:solidFill>
                <a:srgbClr val="080808"/>
              </a:solidFill>
              <a:latin typeface="Meta Serif Offc" panose="02010504050101020102" pitchFamily="2" charset="0"/>
              <a:cs typeface="Meta Serif Offc" panose="02010504050101020102" pitchFamily="2" charset="0"/>
            </a:rPr>
            <a:pPr algn="r"/>
            <a:t>Source: German Environment Agency, National Greenhouse Gas Inventory  1990 to 2024 (as of 03/2026), for 2025 preliminary data (as of 18.03.2026)</a:t>
          </a:fld>
          <a:endParaRPr lang="de-DE" sz="600">
            <a:solidFill>
              <a:srgbClr val="080808"/>
            </a:solidFill>
            <a:latin typeface="Meta Serif Offc" panose="02010504050101020102" pitchFamily="2" charset="0"/>
            <a:cs typeface="Meta Serif Offc" panose="02010504050101020102" pitchFamily="2" charset="0"/>
          </a:endParaRPr>
        </a:p>
      </xdr:txBody>
    </xdr:sp>
    <xdr:clientData/>
  </xdr:twoCellAnchor>
  <xdr:twoCellAnchor>
    <xdr:from>
      <xdr:col>0</xdr:col>
      <xdr:colOff>149776</xdr:colOff>
      <xdr:row>0</xdr:row>
      <xdr:rowOff>239711</xdr:rowOff>
    </xdr:from>
    <xdr:to>
      <xdr:col>12</xdr:col>
      <xdr:colOff>878645</xdr:colOff>
      <xdr:row>2</xdr:row>
      <xdr:rowOff>14286</xdr:rowOff>
    </xdr:to>
    <xdr:sp macro="" textlink="Daten!B2" fLocksText="0">
      <xdr:nvSpPr>
        <xdr:cNvPr id="5" name="Textfeld 4">
          <a:extLst>
            <a:ext uri="{FF2B5EF4-FFF2-40B4-BE49-F238E27FC236}">
              <a16:creationId xmlns:a16="http://schemas.microsoft.com/office/drawing/2014/main" id="{72D710E8-7CC0-41DB-8E2B-A8CBB7C42959}"/>
            </a:ext>
          </a:extLst>
        </xdr:cNvPr>
        <xdr:cNvSpPr txBox="1"/>
      </xdr:nvSpPr>
      <xdr:spPr>
        <a:xfrm>
          <a:off x="149776" y="239711"/>
          <a:ext cx="6205744" cy="288925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71B1227B-C4A7-4202-A0C2-30E3F9B02351}" type="TxLink">
            <a:rPr lang="en-US" sz="1200" b="1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/>
            <a:t>Emission of greenhouse gases covered by the UN Framework Convention on Climate</a:t>
          </a:fld>
          <a:endParaRPr lang="de-DE" sz="28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 fLocksWithSheet="0"/>
  </xdr:twoCellAnchor>
  <xdr:twoCellAnchor>
    <xdr:from>
      <xdr:col>0</xdr:col>
      <xdr:colOff>169474</xdr:colOff>
      <xdr:row>2</xdr:row>
      <xdr:rowOff>12010</xdr:rowOff>
    </xdr:from>
    <xdr:to>
      <xdr:col>12</xdr:col>
      <xdr:colOff>890061</xdr:colOff>
      <xdr:row>3</xdr:row>
      <xdr:rowOff>40585</xdr:rowOff>
    </xdr:to>
    <xdr:sp macro="" textlink="Daten!B3">
      <xdr:nvSpPr>
        <xdr:cNvPr id="6" name="Textfeld 5">
          <a:extLst>
            <a:ext uri="{FF2B5EF4-FFF2-40B4-BE49-F238E27FC236}">
              <a16:creationId xmlns:a16="http://schemas.microsoft.com/office/drawing/2014/main" id="{01543F22-2461-4C9E-88BC-7907E886E148}"/>
            </a:ext>
          </a:extLst>
        </xdr:cNvPr>
        <xdr:cNvSpPr txBox="1"/>
      </xdr:nvSpPr>
      <xdr:spPr>
        <a:xfrm>
          <a:off x="169474" y="526360"/>
          <a:ext cx="6197462" cy="266700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184F1-CF13-4C89-A982-576BA9FF0EC5}" type="TxLink">
            <a:rPr lang="de-DE" sz="10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 </a:t>
          </a:fld>
          <a:endParaRPr lang="de-DE" sz="10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7" name="Gerade Verbindung mit Pfeil 6">
          <a:extLst>
            <a:ext uri="{FF2B5EF4-FFF2-40B4-BE49-F238E27FC236}">
              <a16:creationId xmlns:a16="http://schemas.microsoft.com/office/drawing/2014/main" id="{A2CB6F38-B197-484D-924D-809FE631E1B0}"/>
            </a:ext>
          </a:extLst>
        </xdr:cNvPr>
        <xdr:cNvCxnSpPr/>
      </xdr:nvCxnSpPr>
      <xdr:spPr>
        <a:xfrm>
          <a:off x="9255176" y="2329890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</xdr:col>
      <xdr:colOff>22940</xdr:colOff>
      <xdr:row>18</xdr:row>
      <xdr:rowOff>747681</xdr:rowOff>
    </xdr:from>
    <xdr:to>
      <xdr:col>13</xdr:col>
      <xdr:colOff>1175690</xdr:colOff>
      <xdr:row>18</xdr:row>
      <xdr:rowOff>747681</xdr:rowOff>
    </xdr:to>
    <xdr:cxnSp macro="">
      <xdr:nvCxnSpPr>
        <xdr:cNvPr id="8" name="Gerade Verbindung 8">
          <a:extLst>
            <a:ext uri="{FF2B5EF4-FFF2-40B4-BE49-F238E27FC236}">
              <a16:creationId xmlns:a16="http://schemas.microsoft.com/office/drawing/2014/main" id="{0E562C5E-45FA-417A-86DB-F8954D441C15}"/>
            </a:ext>
          </a:extLst>
        </xdr:cNvPr>
        <xdr:cNvCxnSpPr/>
      </xdr:nvCxnSpPr>
      <xdr:spPr>
        <a:xfrm>
          <a:off x="242015" y="4605306"/>
          <a:ext cx="7344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9" name="Gerade Verbindung mit Pfeil 8">
          <a:extLst>
            <a:ext uri="{FF2B5EF4-FFF2-40B4-BE49-F238E27FC236}">
              <a16:creationId xmlns:a16="http://schemas.microsoft.com/office/drawing/2014/main" id="{2760896C-A2A0-4D0A-BF8F-D4E17596A606}"/>
            </a:ext>
          </a:extLst>
        </xdr:cNvPr>
        <xdr:cNvCxnSpPr/>
      </xdr:nvCxnSpPr>
      <xdr:spPr>
        <a:xfrm>
          <a:off x="9255162" y="2761837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0" name="Gerade Verbindung mit Pfeil 9">
          <a:extLst>
            <a:ext uri="{FF2B5EF4-FFF2-40B4-BE49-F238E27FC236}">
              <a16:creationId xmlns:a16="http://schemas.microsoft.com/office/drawing/2014/main" id="{1D16EA22-398C-460F-9A6F-5B7933BCC3F0}"/>
            </a:ext>
          </a:extLst>
        </xdr:cNvPr>
        <xdr:cNvCxnSpPr/>
      </xdr:nvCxnSpPr>
      <xdr:spPr>
        <a:xfrm>
          <a:off x="11527697" y="893300"/>
          <a:ext cx="0" cy="3974494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1" name="Gerade Verbindung mit Pfeil 10">
          <a:extLst>
            <a:ext uri="{FF2B5EF4-FFF2-40B4-BE49-F238E27FC236}">
              <a16:creationId xmlns:a16="http://schemas.microsoft.com/office/drawing/2014/main" id="{66947F78-C888-443D-BF79-C3A640D55534}"/>
            </a:ext>
          </a:extLst>
        </xdr:cNvPr>
        <xdr:cNvCxnSpPr/>
      </xdr:nvCxnSpPr>
      <xdr:spPr>
        <a:xfrm>
          <a:off x="11778661" y="893312"/>
          <a:ext cx="0" cy="3974494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12" name="Textfeld 11">
          <a:extLst>
            <a:ext uri="{FF2B5EF4-FFF2-40B4-BE49-F238E27FC236}">
              <a16:creationId xmlns:a16="http://schemas.microsoft.com/office/drawing/2014/main" id="{704CE363-0062-4237-A076-3CEEE0DDA209}"/>
            </a:ext>
          </a:extLst>
        </xdr:cNvPr>
        <xdr:cNvSpPr txBox="1"/>
      </xdr:nvSpPr>
      <xdr:spPr>
        <a:xfrm>
          <a:off x="12153237" y="892040"/>
          <a:ext cx="1048364" cy="330004"/>
        </a:xfrm>
        <a:prstGeom prst="rect">
          <a:avLst/>
        </a:prstGeom>
        <a:solidFill>
          <a:schemeClr val="tx1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chemeClr val="bg1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13" name="Gerade Verbindung mit Pfeil 12">
          <a:extLst>
            <a:ext uri="{FF2B5EF4-FFF2-40B4-BE49-F238E27FC236}">
              <a16:creationId xmlns:a16="http://schemas.microsoft.com/office/drawing/2014/main" id="{87351E99-2CAA-4013-A34B-19A97A12046D}"/>
            </a:ext>
          </a:extLst>
        </xdr:cNvPr>
        <xdr:cNvCxnSpPr/>
      </xdr:nvCxnSpPr>
      <xdr:spPr>
        <a:xfrm>
          <a:off x="9255176" y="2329890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4" name="Gerade Verbindung mit Pfeil 13">
          <a:extLst>
            <a:ext uri="{FF2B5EF4-FFF2-40B4-BE49-F238E27FC236}">
              <a16:creationId xmlns:a16="http://schemas.microsoft.com/office/drawing/2014/main" id="{7C669BFB-2913-4235-8630-1344F94ECB01}"/>
            </a:ext>
          </a:extLst>
        </xdr:cNvPr>
        <xdr:cNvCxnSpPr/>
      </xdr:nvCxnSpPr>
      <xdr:spPr>
        <a:xfrm>
          <a:off x="9255162" y="2761837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5" name="Gerade Verbindung mit Pfeil 14">
          <a:extLst>
            <a:ext uri="{FF2B5EF4-FFF2-40B4-BE49-F238E27FC236}">
              <a16:creationId xmlns:a16="http://schemas.microsoft.com/office/drawing/2014/main" id="{211FC100-6992-4AB7-8D8A-484E1F31B17F}"/>
            </a:ext>
          </a:extLst>
        </xdr:cNvPr>
        <xdr:cNvCxnSpPr/>
      </xdr:nvCxnSpPr>
      <xdr:spPr>
        <a:xfrm>
          <a:off x="11527697" y="893300"/>
          <a:ext cx="0" cy="3974494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6" name="Gerade Verbindung mit Pfeil 15">
          <a:extLst>
            <a:ext uri="{FF2B5EF4-FFF2-40B4-BE49-F238E27FC236}">
              <a16:creationId xmlns:a16="http://schemas.microsoft.com/office/drawing/2014/main" id="{CABD7FAE-A2E0-4AD2-9BAC-55FAC82A5054}"/>
            </a:ext>
          </a:extLst>
        </xdr:cNvPr>
        <xdr:cNvCxnSpPr/>
      </xdr:nvCxnSpPr>
      <xdr:spPr>
        <a:xfrm>
          <a:off x="11778661" y="893312"/>
          <a:ext cx="0" cy="3974494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17" name="Textfeld 16">
          <a:extLst>
            <a:ext uri="{FF2B5EF4-FFF2-40B4-BE49-F238E27FC236}">
              <a16:creationId xmlns:a16="http://schemas.microsoft.com/office/drawing/2014/main" id="{3B851A74-A059-49EE-A739-BBEFFC4889A0}"/>
            </a:ext>
          </a:extLst>
        </xdr:cNvPr>
        <xdr:cNvSpPr txBox="1"/>
      </xdr:nvSpPr>
      <xdr:spPr>
        <a:xfrm>
          <a:off x="12153237" y="892040"/>
          <a:ext cx="1048364" cy="330004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1</xdr:col>
      <xdr:colOff>300180</xdr:colOff>
      <xdr:row>2</xdr:row>
      <xdr:rowOff>77069</xdr:rowOff>
    </xdr:from>
    <xdr:to>
      <xdr:col>8</xdr:col>
      <xdr:colOff>87306</xdr:colOff>
      <xdr:row>3</xdr:row>
      <xdr:rowOff>102094</xdr:rowOff>
    </xdr:to>
    <xdr:sp macro="" textlink="Daten!B11:O11">
      <xdr:nvSpPr>
        <xdr:cNvPr id="18" name="Textfeld 17">
          <a:extLst>
            <a:ext uri="{FF2B5EF4-FFF2-40B4-BE49-F238E27FC236}">
              <a16:creationId xmlns:a16="http://schemas.microsoft.com/office/drawing/2014/main" id="{2C75F326-116D-458B-8074-403822592AF5}"/>
            </a:ext>
          </a:extLst>
        </xdr:cNvPr>
        <xdr:cNvSpPr txBox="1"/>
      </xdr:nvSpPr>
      <xdr:spPr>
        <a:xfrm>
          <a:off x="519255" y="591419"/>
          <a:ext cx="2663676" cy="263150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2C37CCAA-80AA-40E7-B9B4-41C9AD401E89}" type="TxLink">
            <a:rPr lang="en-US" sz="900" b="1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/>
            <a:t>Million tonnes of carbon dioxide equivalents</a:t>
          </a:fld>
          <a:endParaRPr lang="de-DE" sz="8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</xdr:col>
      <xdr:colOff>22940</xdr:colOff>
      <xdr:row>18</xdr:row>
      <xdr:rowOff>325436</xdr:rowOff>
    </xdr:from>
    <xdr:to>
      <xdr:col>13</xdr:col>
      <xdr:colOff>1175690</xdr:colOff>
      <xdr:row>18</xdr:row>
      <xdr:rowOff>325436</xdr:rowOff>
    </xdr:to>
    <xdr:cxnSp macro="">
      <xdr:nvCxnSpPr>
        <xdr:cNvPr id="19" name="Gerade Verbindung 13">
          <a:extLst>
            <a:ext uri="{FF2B5EF4-FFF2-40B4-BE49-F238E27FC236}">
              <a16:creationId xmlns:a16="http://schemas.microsoft.com/office/drawing/2014/main" id="{8A8CED76-6F4E-4063-87FC-23235A112DD0}"/>
            </a:ext>
          </a:extLst>
        </xdr:cNvPr>
        <xdr:cNvCxnSpPr/>
      </xdr:nvCxnSpPr>
      <xdr:spPr>
        <a:xfrm>
          <a:off x="242015" y="4183061"/>
          <a:ext cx="7344000" cy="0"/>
        </a:xfrm>
        <a:prstGeom prst="line">
          <a:avLst/>
        </a:prstGeom>
        <a:ln w="635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671944</xdr:colOff>
      <xdr:row>18</xdr:row>
      <xdr:rowOff>2577</xdr:rowOff>
    </xdr:from>
    <xdr:to>
      <xdr:col>13</xdr:col>
      <xdr:colOff>842598</xdr:colOff>
      <xdr:row>18</xdr:row>
      <xdr:rowOff>2577</xdr:rowOff>
    </xdr:to>
    <xdr:cxnSp macro="">
      <xdr:nvCxnSpPr>
        <xdr:cNvPr id="20" name="Gerader Verbinder 19">
          <a:extLst>
            <a:ext uri="{FF2B5EF4-FFF2-40B4-BE49-F238E27FC236}">
              <a16:creationId xmlns:a16="http://schemas.microsoft.com/office/drawing/2014/main" id="{A936F290-5FF7-41B1-8941-F2A79063AB0A}"/>
            </a:ext>
          </a:extLst>
        </xdr:cNvPr>
        <xdr:cNvCxnSpPr/>
      </xdr:nvCxnSpPr>
      <xdr:spPr>
        <a:xfrm>
          <a:off x="7082269" y="3860202"/>
          <a:ext cx="170654" cy="0"/>
        </a:xfrm>
        <a:prstGeom prst="line">
          <a:avLst/>
        </a:prstGeom>
        <a:ln w="12700">
          <a:solidFill>
            <a:sysClr val="windowText" lastClr="000000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416587</xdr:colOff>
      <xdr:row>18</xdr:row>
      <xdr:rowOff>22609</xdr:rowOff>
    </xdr:from>
    <xdr:to>
      <xdr:col>13</xdr:col>
      <xdr:colOff>743157</xdr:colOff>
      <xdr:row>18</xdr:row>
      <xdr:rowOff>145073</xdr:rowOff>
    </xdr:to>
    <xdr:sp macro="" textlink="">
      <xdr:nvSpPr>
        <xdr:cNvPr id="21" name="Textfeld 20">
          <a:extLst>
            <a:ext uri="{FF2B5EF4-FFF2-40B4-BE49-F238E27FC236}">
              <a16:creationId xmlns:a16="http://schemas.microsoft.com/office/drawing/2014/main" id="{206EDC22-4FFC-456A-9A8B-DC673C1170FC}"/>
            </a:ext>
          </a:extLst>
        </xdr:cNvPr>
        <xdr:cNvSpPr txBox="1"/>
      </xdr:nvSpPr>
      <xdr:spPr>
        <a:xfrm>
          <a:off x="6826912" y="3880234"/>
          <a:ext cx="326570" cy="12246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de-DE" sz="700">
              <a:latin typeface="Meta Offc" panose="020B0604030101020102" pitchFamily="34" charset="0"/>
              <a:cs typeface="Meta Offc" panose="020B0604030101020102" pitchFamily="34" charset="0"/>
            </a:rPr>
            <a:t>Target</a:t>
          </a:r>
        </a:p>
      </xdr:txBody>
    </xdr:sp>
    <xdr:clientData/>
  </xdr:twoCellAnchor>
  <xdr:twoCellAnchor>
    <xdr:from>
      <xdr:col>13</xdr:col>
      <xdr:colOff>732692</xdr:colOff>
      <xdr:row>18</xdr:row>
      <xdr:rowOff>22609</xdr:rowOff>
    </xdr:from>
    <xdr:to>
      <xdr:col>13</xdr:col>
      <xdr:colOff>1059262</xdr:colOff>
      <xdr:row>18</xdr:row>
      <xdr:rowOff>145073</xdr:rowOff>
    </xdr:to>
    <xdr:sp macro="" textlink="">
      <xdr:nvSpPr>
        <xdr:cNvPr id="22" name="Textfeld 21">
          <a:extLst>
            <a:ext uri="{FF2B5EF4-FFF2-40B4-BE49-F238E27FC236}">
              <a16:creationId xmlns:a16="http://schemas.microsoft.com/office/drawing/2014/main" id="{5A0227D8-D8D0-444D-B79D-49019FA4508E}"/>
            </a:ext>
          </a:extLst>
        </xdr:cNvPr>
        <xdr:cNvSpPr txBox="1"/>
      </xdr:nvSpPr>
      <xdr:spPr>
        <a:xfrm>
          <a:off x="7143017" y="3880234"/>
          <a:ext cx="326570" cy="12246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de-DE" sz="700">
              <a:latin typeface="Meta Offc" panose="020B0604030101020102" pitchFamily="34" charset="0"/>
              <a:cs typeface="Meta Offc" panose="020B0604030101020102" pitchFamily="34" charset="0"/>
            </a:rPr>
            <a:t>Target</a:t>
          </a:r>
        </a:p>
      </xdr:txBody>
    </xdr:sp>
    <xdr:clientData/>
  </xdr:twoCellAnchor>
  <xdr:twoCellAnchor>
    <xdr:from>
      <xdr:col>1</xdr:col>
      <xdr:colOff>88448</xdr:colOff>
      <xdr:row>10</xdr:row>
      <xdr:rowOff>27214</xdr:rowOff>
    </xdr:from>
    <xdr:to>
      <xdr:col>1</xdr:col>
      <xdr:colOff>142876</xdr:colOff>
      <xdr:row>16</xdr:row>
      <xdr:rowOff>176893</xdr:rowOff>
    </xdr:to>
    <xdr:sp macro="" textlink="">
      <xdr:nvSpPr>
        <xdr:cNvPr id="23" name="Textfeld 22">
          <a:extLst>
            <a:ext uri="{FF2B5EF4-FFF2-40B4-BE49-F238E27FC236}">
              <a16:creationId xmlns:a16="http://schemas.microsoft.com/office/drawing/2014/main" id="{45F0194B-F663-459E-A0A5-F79E458B73F8}"/>
            </a:ext>
          </a:extLst>
        </xdr:cNvPr>
        <xdr:cNvSpPr txBox="1"/>
      </xdr:nvSpPr>
      <xdr:spPr>
        <a:xfrm>
          <a:off x="307523" y="2122714"/>
          <a:ext cx="54428" cy="1416504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de-DE" sz="1100"/>
        </a:p>
      </xdr:txBody>
    </xdr:sp>
    <xdr:clientData/>
  </xdr:twoCellAnchor>
  <xdr:twoCellAnchor>
    <xdr:from>
      <xdr:col>1</xdr:col>
      <xdr:colOff>190501</xdr:colOff>
      <xdr:row>17</xdr:row>
      <xdr:rowOff>258536</xdr:rowOff>
    </xdr:from>
    <xdr:to>
      <xdr:col>1</xdr:col>
      <xdr:colOff>251733</xdr:colOff>
      <xdr:row>18</xdr:row>
      <xdr:rowOff>20412</xdr:rowOff>
    </xdr:to>
    <xdr:sp macro="" textlink="">
      <xdr:nvSpPr>
        <xdr:cNvPr id="24" name="Textfeld 23">
          <a:extLst>
            <a:ext uri="{FF2B5EF4-FFF2-40B4-BE49-F238E27FC236}">
              <a16:creationId xmlns:a16="http://schemas.microsoft.com/office/drawing/2014/main" id="{F04DEBC2-3CBF-4FA5-9901-7BC02720A39A}"/>
            </a:ext>
          </a:extLst>
        </xdr:cNvPr>
        <xdr:cNvSpPr txBox="1"/>
      </xdr:nvSpPr>
      <xdr:spPr>
        <a:xfrm>
          <a:off x="409576" y="3830411"/>
          <a:ext cx="61232" cy="47626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de-DE" sz="1100"/>
        </a:p>
      </xdr:txBody>
    </xdr:sp>
    <xdr:clientData/>
  </xdr:twoCellAnchor>
  <xdr:twoCellAnchor editAs="absolute">
    <xdr:from>
      <xdr:col>1</xdr:col>
      <xdr:colOff>21980</xdr:colOff>
      <xdr:row>18</xdr:row>
      <xdr:rowOff>754673</xdr:rowOff>
    </xdr:from>
    <xdr:to>
      <xdr:col>10</xdr:col>
      <xdr:colOff>241710</xdr:colOff>
      <xdr:row>18</xdr:row>
      <xdr:rowOff>1009895</xdr:rowOff>
    </xdr:to>
    <xdr:sp macro="" textlink="Daten!B8:O8">
      <xdr:nvSpPr>
        <xdr:cNvPr id="25" name="Textfeld 24">
          <a:extLst>
            <a:ext uri="{FF2B5EF4-FFF2-40B4-BE49-F238E27FC236}">
              <a16:creationId xmlns:a16="http://schemas.microsoft.com/office/drawing/2014/main" id="{D20587C4-4444-4919-AFA8-69D4966E7240}"/>
            </a:ext>
          </a:extLst>
        </xdr:cNvPr>
        <xdr:cNvSpPr txBox="1"/>
      </xdr:nvSpPr>
      <xdr:spPr>
        <a:xfrm>
          <a:off x="241055" y="4612298"/>
          <a:ext cx="4144030" cy="2552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fld id="{C2DE69A0-1FA5-4476-B48D-F0703F787C44}" type="TxLink">
            <a:rPr lang="en-US" sz="600" b="0" i="0" u="none" strike="noStrike">
              <a:solidFill>
                <a:srgbClr val="080808"/>
              </a:solidFill>
              <a:latin typeface="Meta Offc" panose="020B0604030101020102" pitchFamily="34" charset="0"/>
              <a:ea typeface="Cambria"/>
              <a:cs typeface="Meta Offc" panose="020B0604030101020102" pitchFamily="34" charset="0"/>
            </a:rPr>
            <a:pPr algn="l"/>
            <a:t>Emissions by sector of the German Federal Climate Protection Act, excluding land use, land use change and forestry</a:t>
          </a:fld>
          <a:endParaRPr lang="en-US" sz="600" b="0" i="0" u="none" strike="noStrike">
            <a:solidFill>
              <a:srgbClr val="080808"/>
            </a:solidFill>
            <a:latin typeface="Meta Offc" panose="020B0604030101020102" pitchFamily="34" charset="0"/>
            <a:cs typeface="Meta Offc" panose="020B0604030101020102" pitchFamily="34" charset="0"/>
          </a:endParaRPr>
        </a:p>
      </xdr:txBody>
    </xdr:sp>
    <xdr:clientData/>
  </xdr:twoCellAnchor>
  <xdr:twoCellAnchor editAs="absolute">
    <xdr:from>
      <xdr:col>1</xdr:col>
      <xdr:colOff>21980</xdr:colOff>
      <xdr:row>18</xdr:row>
      <xdr:rowOff>837100</xdr:rowOff>
    </xdr:from>
    <xdr:to>
      <xdr:col>10</xdr:col>
      <xdr:colOff>80597</xdr:colOff>
      <xdr:row>19</xdr:row>
      <xdr:rowOff>81206</xdr:rowOff>
    </xdr:to>
    <xdr:sp macro="" textlink="Daten!B9:O9">
      <xdr:nvSpPr>
        <xdr:cNvPr id="26" name="Textfeld 25">
          <a:extLst>
            <a:ext uri="{FF2B5EF4-FFF2-40B4-BE49-F238E27FC236}">
              <a16:creationId xmlns:a16="http://schemas.microsoft.com/office/drawing/2014/main" id="{44179EA6-C4D4-46EA-8702-D9C555AC99CB}"/>
            </a:ext>
          </a:extLst>
        </xdr:cNvPr>
        <xdr:cNvSpPr txBox="1"/>
      </xdr:nvSpPr>
      <xdr:spPr>
        <a:xfrm>
          <a:off x="241055" y="4694725"/>
          <a:ext cx="3982917" cy="2537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fld id="{C7052BA3-BD46-4E5B-BA62-6E58C90FE35C}" type="TxLink">
            <a:rPr lang="en-US" sz="600" b="0" i="0" u="none" strike="noStrike">
              <a:solidFill>
                <a:srgbClr val="080808"/>
              </a:solidFill>
              <a:latin typeface="Meta Offc" panose="020B0604030101020102" pitchFamily="34" charset="0"/>
              <a:ea typeface="Cambria"/>
              <a:cs typeface="Meta Offc" panose="020B0604030101020102" pitchFamily="34" charset="0"/>
            </a:rPr>
            <a:pPr algn="l"/>
            <a:t>* Adjusted Targets 2030 and 2045: according to the revision of the Federal Climate Protection Act (KSG) as of 12.05.2021, including annual adjustments</a:t>
          </a:fld>
          <a:endParaRPr lang="en-US" sz="600" b="0" i="0" u="none" strike="noStrike">
            <a:solidFill>
              <a:srgbClr val="080808"/>
            </a:solidFill>
            <a:latin typeface="Meta Offc" panose="020B0604030101020102" pitchFamily="34" charset="0"/>
            <a:cs typeface="Meta Offc" panose="020B0604030101020102" pitchFamily="34" charset="0"/>
          </a:endParaRPr>
        </a:p>
      </xdr:txBody>
    </xdr:sp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0.91906</cdr:x>
      <cdr:y>0.56614</cdr:y>
    </cdr:from>
    <cdr:to>
      <cdr:x>0.98903</cdr:x>
      <cdr:y>0.62819</cdr:y>
    </cdr:to>
    <cdr:sp macro="" textlink="">
      <cdr:nvSpPr>
        <cdr:cNvPr id="5" name="Textfeld 4"/>
        <cdr:cNvSpPr txBox="1"/>
      </cdr:nvSpPr>
      <cdr:spPr>
        <a:xfrm xmlns:a="http://schemas.openxmlformats.org/drawingml/2006/main">
          <a:off x="6809509" y="2680848"/>
          <a:ext cx="518423" cy="293846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2"/>
        </a:solidFill>
        <a:ln xmlns:a="http://schemas.openxmlformats.org/drawingml/2006/main">
          <a:solidFill>
            <a:srgbClr val="FFFFFF"/>
          </a:solidFill>
        </a:ln>
      </cdr:spPr>
      <cdr:txBody>
        <a:bodyPr xmlns:a="http://schemas.openxmlformats.org/drawingml/2006/main" vertOverflow="clip" wrap="square" lIns="0" tIns="0" rIns="0" bIns="0" rtlCol="0" anchor="ctr"/>
        <a:lstStyle xmlns:a="http://schemas.openxmlformats.org/drawingml/2006/main"/>
        <a:p xmlns:a="http://schemas.openxmlformats.org/drawingml/2006/main">
          <a:pPr algn="ctr"/>
          <a:r>
            <a:rPr lang="de-DE" sz="600" b="1">
              <a:solidFill>
                <a:schemeClr val="bg1"/>
              </a:solidFill>
              <a:latin typeface="Meta Offc" pitchFamily="34" charset="0"/>
              <a:cs typeface="Meta Offc" pitchFamily="34" charset="0"/>
            </a:rPr>
            <a:t>greenhouse gas neutrality</a:t>
          </a:r>
          <a:endParaRPr lang="de-DE" sz="600" b="1" baseline="0">
            <a:solidFill>
              <a:schemeClr val="bg1"/>
            </a:solidFill>
            <a:latin typeface="Meta Offc" pitchFamily="34" charset="0"/>
            <a:cs typeface="Meta Offc" pitchFamily="34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ruppende\i4.6\Int\Berichterstattung\DZU\Emissionsuebersichten\nationale_Trendtabellen\Germany_2006_200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ruppende\I1.5\Int\DATEN-ZUR-UMWELT\_DzU-ONLINE_BEITRAEGE\12_Energiebereitstellung\DzU-Energie_NEU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gruppende\i1.6\Pub\DzU_THG_LS\DzU_THG\Daten_zur_Umwelt_THG_2026_v1.0.xlsx" TargetMode="External"/><Relationship Id="rId1" Type="http://schemas.openxmlformats.org/officeDocument/2006/relationships/externalLinkPath" Target="/Pub/DzU_THG_LS/DzU_THG/Daten_zur_Umwelt_THG_2026_v1.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Table3_A_D"/>
      <sheetName val="Table1s1"/>
      <sheetName val="Table1s2"/>
      <sheetName val="Table1.A(a)s1"/>
      <sheetName val="Table1.A(a)s2"/>
      <sheetName val="Table1.A(a)s3"/>
      <sheetName val="Table1.A(a)s4"/>
      <sheetName val="Table1.A(b)"/>
      <sheetName val="Table1.A(c)"/>
      <sheetName val="Table1.A(d)"/>
      <sheetName val="Table1.B.1"/>
      <sheetName val="Table1.B.2"/>
      <sheetName val="Table1.C"/>
      <sheetName val="Table2(I)s1"/>
      <sheetName val="Table2(I)s2"/>
      <sheetName val="Table2(I).A-Gs1"/>
      <sheetName val="Table2(I).A-Gs2"/>
      <sheetName val="Table2(II)s1"/>
      <sheetName val="Table2(II)s2"/>
      <sheetName val="Table2(II).C,E"/>
      <sheetName val="Table2(II).Fs1"/>
      <sheetName val="Table2(II).Fs2"/>
      <sheetName val="Table3"/>
      <sheetName val="Table3.A-D"/>
      <sheetName val="Table4s1"/>
      <sheetName val="Table4s2"/>
      <sheetName val="Table4.A"/>
      <sheetName val="Table4.B(a)"/>
      <sheetName val="Table4.B(b)"/>
      <sheetName val="Table4.C"/>
      <sheetName val="Table4.D"/>
      <sheetName val="Table4.F"/>
      <sheetName val="Table4.E"/>
      <sheetName val="Table5"/>
      <sheetName val="Table5.A"/>
      <sheetName val="Table5.B"/>
      <sheetName val="Table5.C"/>
      <sheetName val="Table5.D"/>
      <sheetName val="Table6"/>
      <sheetName val="Table6.A,C"/>
      <sheetName val="Table6.B"/>
      <sheetName val="Summary1.As1"/>
      <sheetName val="Summary1.As2"/>
      <sheetName val="Summary1.As3"/>
      <sheetName val="Summary1.B"/>
      <sheetName val="Summary2"/>
      <sheetName val="Summary3s1"/>
      <sheetName val="Summary3s2"/>
      <sheetName val="Table7s1"/>
      <sheetName val="Table7s2"/>
      <sheetName val="Table7s3"/>
      <sheetName val="Table8(a)s1"/>
      <sheetName val="Table8(a)s2"/>
      <sheetName val="Table8(b)"/>
      <sheetName val="Table9s1"/>
      <sheetName val="Table9s2"/>
      <sheetName val="Table10s1"/>
      <sheetName val="Table10s2"/>
      <sheetName val="Table10s3"/>
      <sheetName val="Table10s4"/>
      <sheetName val="Table10s5"/>
      <sheetName val="Table11"/>
      <sheetName val="Help"/>
    </sheetNames>
    <sheetDataSet>
      <sheetData sheetId="0">
        <row r="4">
          <cell r="C4" t="str">
            <v>Germany</v>
          </cell>
        </row>
        <row r="6">
          <cell r="C6">
            <v>2004</v>
          </cell>
        </row>
        <row r="30">
          <cell r="C30">
            <v>2006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  <sheetData sheetId="62"/>
      <sheetData sheetId="6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_PEV"/>
      <sheetName val="4_EEV"/>
      <sheetName val="Strerz"/>
      <sheetName val="EB 2012 vorl."/>
      <sheetName val="KIS_08.B-Daten"/>
      <sheetName val="KIS_08.B"/>
      <sheetName val="8-2_2_Tab"/>
      <sheetName val="8-2_3_Tab"/>
      <sheetName val="8-3_2_Abb-Daten"/>
      <sheetName val="8-3_2_Abb"/>
      <sheetName val="8-4_2_Tab"/>
      <sheetName val="8-5_2_Abb-Daten"/>
      <sheetName val="8-5_2_Abb"/>
      <sheetName val="8-5_3_Abb-Daten"/>
      <sheetName val="8-5_3_Abb"/>
      <sheetName val="8-6_2_Abb-Daten"/>
      <sheetName val="8-6_2_Abb"/>
      <sheetName val="8-6_3_Abb-Daten"/>
      <sheetName val="8-6_3_Abb"/>
      <sheetName val="KIS_12.C-Daten"/>
      <sheetName val="KIS_12.C"/>
      <sheetName val="12-2_2_Abb-Daten"/>
      <sheetName val="12-2_2_Abb"/>
      <sheetName val="12-3_2_Abb-Daten"/>
      <sheetName val="12-3_2_Abb"/>
      <sheetName val="12-3_3_Abb-Daten"/>
      <sheetName val="12-3_3_Abb"/>
      <sheetName val="12-3_4_Abb-Daten"/>
      <sheetName val="12-3_4_Abb"/>
      <sheetName val="12-4_2_Tab"/>
      <sheetName val="12-4_3_Tab"/>
      <sheetName val="12-4_4_Tab"/>
      <sheetName val="12-4_5_Tab"/>
      <sheetName val="12-4_6_Tab"/>
      <sheetName val="12-4_7_Tab"/>
      <sheetName val="12-7_2_Abb-Daten"/>
      <sheetName val="12-7_2_Abb"/>
      <sheetName val="12-7_3_Abb-Daten"/>
      <sheetName val="12-7_3_Abb"/>
      <sheetName val="12-7_4_Abb-Daten"/>
      <sheetName val="12-7_4_Abb"/>
      <sheetName val="12-7_5_Abb-Daten"/>
      <sheetName val="12-7_5_Abb"/>
      <sheetName val="12-8_2_Abb-Daten"/>
      <sheetName val="12-8_2_Abb"/>
      <sheetName val="12-9_2_Abb-Daten"/>
      <sheetName val="12-9_2_Abb"/>
      <sheetName val="12-9_3_Abb-Daten"/>
      <sheetName val="12-9_3_Abb"/>
      <sheetName val="12-10_2_Tab"/>
      <sheetName val="12-10_3_Abb-Daten"/>
      <sheetName val="12-10_2_Abb"/>
      <sheetName val="12-10_4_Abb-Daten"/>
      <sheetName val="12-10_4_Abb"/>
      <sheetName val="12-10_5_Tab"/>
      <sheetName val="12-11_2_Tab"/>
      <sheetName val="12-11_3-Abb-Daten"/>
      <sheetName val="12-11_3-Abb"/>
      <sheetName val="12-11_4_Abb-Daten"/>
      <sheetName val="12-11_4_Abb"/>
      <sheetName val="12-11_5_Abb-Daten"/>
      <sheetName val="12-11_5_Abb"/>
      <sheetName val="12-11_6_Tab"/>
      <sheetName val="12-11_7_Abb-Daten"/>
      <sheetName val="12-11_7_Abb"/>
      <sheetName val="12-12_2_Abb-Daten"/>
      <sheetName val="12-12_2_Abb"/>
      <sheetName val="12-12_3_Abb-Daten"/>
      <sheetName val="12-12_3_Abb"/>
      <sheetName val="12-12_4_Abb-Daten"/>
      <sheetName val="12-12_4_Abb"/>
      <sheetName val="12-12_5_Abb-Daten"/>
      <sheetName val="12-12_5_Abb"/>
      <sheetName val="12-12_6_Abb-Daten"/>
      <sheetName val="12-12_6_Abb"/>
      <sheetName val="12-12_7_Abb-Daten"/>
      <sheetName val="12-12_7_Abb"/>
      <sheetName val="12-12_8+12-13_3_Abb-Daten"/>
      <sheetName val="12-12_8+12-16_3_Abb"/>
      <sheetName val="12-13_2_Abb-Daten"/>
      <sheetName val="12-13_2_Abb"/>
      <sheetName val="12-14_2_Abb-Daten"/>
      <sheetName val="12-14_2_Abb"/>
      <sheetName val="12-15_2_Abb-Daten"/>
      <sheetName val="12-15_2_Abb"/>
      <sheetName val="12-16_2_Abb-Daten"/>
      <sheetName val="12-16_2_Abb"/>
      <sheetName val="12-17_2_Abb-Daten"/>
      <sheetName val="12-17_2_Abb"/>
      <sheetName val="12-17_3_Abb-Daten"/>
      <sheetName val="12-17_3_Abb"/>
      <sheetName val="12-17_4_Abb-Daten"/>
      <sheetName val="12-17_4_Abb"/>
      <sheetName val="12-19_2_Abb-Daten"/>
      <sheetName val="12-19_2_Abb"/>
      <sheetName val="17-6_2_Abb+KIS-17.B-Daten"/>
      <sheetName val="17-6_2_Abb+KIS-17.B"/>
      <sheetName val="17-6_3_Abb-Daten"/>
      <sheetName val="17-6_3-Abb"/>
      <sheetName val="17-6_4_Tab"/>
      <sheetName val="12-10_3_Abb"/>
      <sheetName val="12-10_5_Abb-Daten"/>
      <sheetName val="12-10_5_Abb"/>
      <sheetName val="12-10_6_Tab"/>
      <sheetName val="12-20_2_Abb-Daten"/>
      <sheetName val="12-20_2_Abb"/>
      <sheetName val="17-6_2+KIS-17.B_Abb-Daten"/>
      <sheetName val="17-6_Abb_2+KIS-17.B_Ab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0">
          <cell r="B10" t="str">
            <v xml:space="preserve">Steinkohlen 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>
        <row r="10">
          <cell r="B10" t="str">
            <v xml:space="preserve">Steinkohlen </v>
          </cell>
        </row>
      </sheetData>
      <sheetData sheetId="16"/>
      <sheetData sheetId="17">
        <row r="5">
          <cell r="B5" t="str">
            <v>Prozent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eckblatt_Cover"/>
      <sheetName val="1-3_Daten kt_Vorb"/>
      <sheetName val="1-3_Daten Mt_Vorb"/>
      <sheetName val="1-3_Daten %_Vorb"/>
      <sheetName val="1-3_2_Abb_Daten"/>
      <sheetName val="1-3_2-Abb"/>
      <sheetName val="1-3_3-Tab"/>
      <sheetName val="1-3_4-Tab"/>
      <sheetName val="1-3_5-Abb_Daten"/>
      <sheetName val="1-3_5-Abb"/>
      <sheetName val="1-3_6-Abb_Daten"/>
      <sheetName val="1-3_6-Abb"/>
      <sheetName val="1-3_7-Tab"/>
      <sheetName val="1-3_8-Tab"/>
      <sheetName val="1-3-1_3-Abb_Daten"/>
      <sheetName val="1-3-1_3-Abb"/>
      <sheetName val="1-3-1_4-Tab"/>
      <sheetName val="1-3-1_5-Abb_Daten"/>
      <sheetName val="1-3-1_5-Abb"/>
      <sheetName val="1-3-2_2-Abb_Daten"/>
      <sheetName val="1-3-2_2-Abb"/>
      <sheetName val="1-3-3_2-Abb_Daten"/>
      <sheetName val="1-3-3_2-Abb"/>
      <sheetName val="1-3-4_2-Abb-Daten"/>
      <sheetName val="1-3-4_2-Abb"/>
      <sheetName val="1-3-4_4-Abb-Daten"/>
      <sheetName val="1-3-4_4-Abb"/>
      <sheetName val="1-3-5_2-Tab"/>
      <sheetName val="1-3-5_3-Abb-Daten"/>
      <sheetName val="1-3-5_3-Abb"/>
      <sheetName val="10-2_2-Abb_Daten"/>
      <sheetName val="10-2_2-Abb"/>
      <sheetName val="## KIS - Indikator ##"/>
      <sheetName val="10_2_3-Abb-Daten"/>
      <sheetName val="10_2_3-Abb"/>
      <sheetName val="10-2_4-Tab"/>
      <sheetName val="10-2_5-Tab"/>
      <sheetName val="KLIM-01_Abb-Daten"/>
      <sheetName val="KLIM-01_Abb"/>
      <sheetName val="KLIM-01_Abb ENGLISCH"/>
    </sheetNames>
    <sheetDataSet>
      <sheetData sheetId="0" refreshError="1"/>
      <sheetData sheetId="1">
        <row r="1">
          <cell r="D1" t="str">
            <v>REF</v>
          </cell>
          <cell r="E1" t="str">
            <v>REF</v>
          </cell>
          <cell r="F1" t="str">
            <v>REF</v>
          </cell>
          <cell r="G1" t="str">
            <v>REF</v>
          </cell>
          <cell r="H1" t="str">
            <v>REF</v>
          </cell>
          <cell r="I1" t="str">
            <v>REF</v>
          </cell>
          <cell r="J1" t="str">
            <v>REF</v>
          </cell>
          <cell r="K1" t="str">
            <v>REF</v>
          </cell>
          <cell r="L1" t="str">
            <v>REF</v>
          </cell>
          <cell r="M1" t="str">
            <v>REF</v>
          </cell>
          <cell r="N1" t="str">
            <v>REF</v>
          </cell>
          <cell r="O1" t="str">
            <v>REF</v>
          </cell>
          <cell r="P1" t="str">
            <v>REF</v>
          </cell>
          <cell r="Q1" t="str">
            <v>REF</v>
          </cell>
          <cell r="R1" t="str">
            <v>REF</v>
          </cell>
          <cell r="S1" t="str">
            <v>REF</v>
          </cell>
          <cell r="T1" t="str">
            <v>REF</v>
          </cell>
          <cell r="U1" t="str">
            <v>REF</v>
          </cell>
          <cell r="V1" t="str">
            <v>REF</v>
          </cell>
          <cell r="W1" t="str">
            <v>REF</v>
          </cell>
          <cell r="X1" t="str">
            <v>REF</v>
          </cell>
          <cell r="Y1" t="str">
            <v>REF</v>
          </cell>
          <cell r="Z1" t="str">
            <v>REF</v>
          </cell>
          <cell r="AA1" t="str">
            <v>REF</v>
          </cell>
          <cell r="AB1" t="str">
            <v>REF</v>
          </cell>
          <cell r="AC1" t="str">
            <v>REF</v>
          </cell>
          <cell r="AD1" t="str">
            <v>REF</v>
          </cell>
          <cell r="AE1" t="str">
            <v>REF</v>
          </cell>
          <cell r="AF1" t="str">
            <v>REF</v>
          </cell>
          <cell r="AG1" t="str">
            <v>REF</v>
          </cell>
          <cell r="AH1" t="str">
            <v>REF</v>
          </cell>
          <cell r="AI1" t="str">
            <v>REF</v>
          </cell>
          <cell r="AJ1" t="str">
            <v>REF</v>
          </cell>
          <cell r="AK1" t="str">
            <v>REF</v>
          </cell>
          <cell r="AL1" t="str">
            <v>REF</v>
          </cell>
          <cell r="AM1" t="str">
            <v>PROXY</v>
          </cell>
          <cell r="AN1" t="str">
            <v>PROXY</v>
          </cell>
          <cell r="AO1" t="str">
            <v>PROXY</v>
          </cell>
          <cell r="AP1" t="str">
            <v>PROXY</v>
          </cell>
          <cell r="AQ1" t="str">
            <v>PROXY</v>
          </cell>
          <cell r="AR1" t="str">
            <v>PROXY</v>
          </cell>
        </row>
        <row r="83">
          <cell r="B83" t="str">
            <v>Umweltbundesamt, Nationale Treibhausgas-Inventare 1990 bis 2024 (Stand 03/2026), für 2025 vorläufige Daten (Stand 18.03.2026)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>
        <row r="24">
          <cell r="B24">
            <v>32874</v>
          </cell>
        </row>
        <row r="25">
          <cell r="B25">
            <v>33239</v>
          </cell>
        </row>
        <row r="26">
          <cell r="B26">
            <v>33604</v>
          </cell>
        </row>
        <row r="27">
          <cell r="B27">
            <v>33970</v>
          </cell>
        </row>
        <row r="28">
          <cell r="B28">
            <v>34335</v>
          </cell>
        </row>
        <row r="29">
          <cell r="B29">
            <v>34700</v>
          </cell>
        </row>
        <row r="30">
          <cell r="B30">
            <v>35065</v>
          </cell>
        </row>
        <row r="31">
          <cell r="B31">
            <v>35431</v>
          </cell>
        </row>
        <row r="32">
          <cell r="B32">
            <v>35796</v>
          </cell>
        </row>
        <row r="33">
          <cell r="B33">
            <v>36161</v>
          </cell>
        </row>
        <row r="34">
          <cell r="B34">
            <v>36526</v>
          </cell>
        </row>
        <row r="35">
          <cell r="B35">
            <v>36892</v>
          </cell>
        </row>
        <row r="36">
          <cell r="B36">
            <v>37257</v>
          </cell>
        </row>
        <row r="37">
          <cell r="B37">
            <v>37622</v>
          </cell>
        </row>
        <row r="38">
          <cell r="B38">
            <v>37987</v>
          </cell>
        </row>
        <row r="39">
          <cell r="B39">
            <v>38353</v>
          </cell>
        </row>
        <row r="40">
          <cell r="B40">
            <v>38718</v>
          </cell>
        </row>
        <row r="41">
          <cell r="B41">
            <v>39083</v>
          </cell>
        </row>
        <row r="42">
          <cell r="B42">
            <v>39448</v>
          </cell>
        </row>
        <row r="43">
          <cell r="B43">
            <v>39814</v>
          </cell>
        </row>
        <row r="44">
          <cell r="B44">
            <v>40179</v>
          </cell>
        </row>
        <row r="45">
          <cell r="B45">
            <v>40544</v>
          </cell>
        </row>
        <row r="46">
          <cell r="B46">
            <v>40909</v>
          </cell>
        </row>
        <row r="47">
          <cell r="B47">
            <v>41275</v>
          </cell>
        </row>
        <row r="48">
          <cell r="B48">
            <v>41640</v>
          </cell>
        </row>
        <row r="49">
          <cell r="B49">
            <v>42005</v>
          </cell>
        </row>
        <row r="50">
          <cell r="B50">
            <v>42370</v>
          </cell>
        </row>
        <row r="51">
          <cell r="B51">
            <v>42736</v>
          </cell>
        </row>
        <row r="52">
          <cell r="B52">
            <v>43101</v>
          </cell>
        </row>
        <row r="53">
          <cell r="B53">
            <v>43466</v>
          </cell>
        </row>
        <row r="54">
          <cell r="B54">
            <v>43831</v>
          </cell>
        </row>
        <row r="55">
          <cell r="B55">
            <v>44197</v>
          </cell>
        </row>
        <row r="56">
          <cell r="B56">
            <v>44562</v>
          </cell>
        </row>
        <row r="57">
          <cell r="B57">
            <v>44927</v>
          </cell>
        </row>
        <row r="58">
          <cell r="B58">
            <v>45292</v>
          </cell>
        </row>
        <row r="59">
          <cell r="B59">
            <v>45658</v>
          </cell>
        </row>
        <row r="60">
          <cell r="B60">
            <v>46023</v>
          </cell>
        </row>
        <row r="61">
          <cell r="B61">
            <v>46388</v>
          </cell>
        </row>
        <row r="62">
          <cell r="B62">
            <v>46753</v>
          </cell>
        </row>
        <row r="63">
          <cell r="B63">
            <v>47119</v>
          </cell>
        </row>
        <row r="64">
          <cell r="B64" t="str">
            <v>Ziel
2030**</v>
          </cell>
        </row>
        <row r="66">
          <cell r="B66" t="str">
            <v>Ziel
2045**</v>
          </cell>
        </row>
      </sheetData>
      <sheetData sheetId="38" refreshError="1"/>
      <sheetData sheetId="39" refreshError="1"/>
    </sheetDataSet>
  </externalBook>
</externalLink>
</file>

<file path=xl/theme/theme1.xml><?xml version="1.0" encoding="utf-8"?>
<a:theme xmlns:a="http://schemas.openxmlformats.org/drawingml/2006/main" name="Design_Relaunch">
  <a:themeElements>
    <a:clrScheme name="UBA">
      <a:dk1>
        <a:sysClr val="windowText" lastClr="000000"/>
      </a:dk1>
      <a:lt1>
        <a:sysClr val="window" lastClr="FFFFFF"/>
      </a:lt1>
      <a:dk2>
        <a:srgbClr val="622F63"/>
      </a:dk2>
      <a:lt2>
        <a:srgbClr val="9D579A"/>
      </a:lt2>
      <a:accent1>
        <a:srgbClr val="D78400"/>
      </a:accent1>
      <a:accent2>
        <a:srgbClr val="CE1F5E"/>
      </a:accent2>
      <a:accent3>
        <a:srgbClr val="83053C"/>
      </a:accent3>
      <a:accent4>
        <a:srgbClr val="FABB00"/>
      </a:accent4>
      <a:accent5>
        <a:srgbClr val="007626"/>
      </a:accent5>
      <a:accent6>
        <a:srgbClr val="009BD5"/>
      </a:accent6>
      <a:hlink>
        <a:srgbClr val="005F85"/>
      </a:hlink>
      <a:folHlink>
        <a:srgbClr val="5EAD35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37">
    <tabColor indexed="22"/>
  </sheetPr>
  <dimension ref="A1:C48"/>
  <sheetViews>
    <sheetView topLeftCell="A10" zoomScale="70" zoomScaleNormal="70" workbookViewId="0">
      <selection activeCell="H34" sqref="H34"/>
    </sheetView>
  </sheetViews>
  <sheetFormatPr baseColWidth="10" defaultRowHeight="12.75"/>
  <cols>
    <col min="1" max="1" width="2.42578125" customWidth="1"/>
    <col min="2" max="2" width="82" style="22" customWidth="1"/>
    <col min="3" max="3" width="2.42578125" customWidth="1"/>
  </cols>
  <sheetData>
    <row r="1" spans="1:3">
      <c r="A1" s="1"/>
      <c r="B1" s="2"/>
      <c r="C1" s="3"/>
    </row>
    <row r="2" spans="1:3" ht="65.25" customHeight="1">
      <c r="A2" s="4"/>
      <c r="B2" s="5"/>
      <c r="C2" s="6"/>
    </row>
    <row r="3" spans="1:3">
      <c r="A3" s="4"/>
      <c r="B3" s="7"/>
      <c r="C3" s="6"/>
    </row>
    <row r="4" spans="1:3" ht="36">
      <c r="A4" s="4"/>
      <c r="B4" s="8" t="s">
        <v>28</v>
      </c>
      <c r="C4" s="6"/>
    </row>
    <row r="5" spans="1:3" ht="18">
      <c r="A5" s="4"/>
      <c r="B5" s="8" t="s">
        <v>54</v>
      </c>
      <c r="C5" s="6"/>
    </row>
    <row r="6" spans="1:3" ht="18">
      <c r="A6" s="4"/>
      <c r="B6" s="8" t="s">
        <v>55</v>
      </c>
      <c r="C6" s="6"/>
    </row>
    <row r="7" spans="1:3" ht="36">
      <c r="A7" s="4"/>
      <c r="B7" s="55" t="s">
        <v>56</v>
      </c>
      <c r="C7" s="6"/>
    </row>
    <row r="8" spans="1:3" ht="18">
      <c r="A8" s="4"/>
      <c r="B8" s="8"/>
      <c r="C8" s="6"/>
    </row>
    <row r="9" spans="1:3" ht="18.75" thickBot="1">
      <c r="A9" s="4"/>
      <c r="B9" s="8"/>
      <c r="C9" s="6"/>
    </row>
    <row r="10" spans="1:3">
      <c r="A10" s="4"/>
      <c r="B10" s="9" t="s">
        <v>0</v>
      </c>
      <c r="C10" s="6"/>
    </row>
    <row r="11" spans="1:3">
      <c r="A11" s="10"/>
      <c r="B11" s="11"/>
      <c r="C11" s="12"/>
    </row>
    <row r="12" spans="1:3">
      <c r="A12" s="13"/>
      <c r="B12" s="14"/>
      <c r="C12" s="13"/>
    </row>
    <row r="13" spans="1:3">
      <c r="A13" s="1"/>
      <c r="B13" s="15"/>
      <c r="C13" s="3"/>
    </row>
    <row r="14" spans="1:3">
      <c r="A14" s="4"/>
      <c r="B14" s="7" t="s">
        <v>1</v>
      </c>
      <c r="C14" s="6"/>
    </row>
    <row r="15" spans="1:3">
      <c r="A15" s="4"/>
      <c r="B15" s="5"/>
      <c r="C15" s="6"/>
    </row>
    <row r="16" spans="1:3">
      <c r="A16" s="4"/>
      <c r="B16" s="16" t="s">
        <v>2</v>
      </c>
      <c r="C16" s="6"/>
    </row>
    <row r="17" spans="1:3">
      <c r="A17" s="4"/>
      <c r="B17" s="17" t="s">
        <v>3</v>
      </c>
      <c r="C17" s="6"/>
    </row>
    <row r="18" spans="1:3">
      <c r="A18" s="4"/>
      <c r="B18" s="17" t="s">
        <v>4</v>
      </c>
      <c r="C18" s="6"/>
    </row>
    <row r="19" spans="1:3">
      <c r="A19" s="4"/>
      <c r="B19" s="17" t="s">
        <v>5</v>
      </c>
      <c r="C19" s="6"/>
    </row>
    <row r="20" spans="1:3">
      <c r="A20" s="4"/>
      <c r="B20" s="17" t="s">
        <v>6</v>
      </c>
      <c r="C20" s="6"/>
    </row>
    <row r="21" spans="1:3">
      <c r="A21" s="4"/>
      <c r="B21" s="17" t="s">
        <v>7</v>
      </c>
      <c r="C21" s="6"/>
    </row>
    <row r="22" spans="1:3">
      <c r="A22" s="4"/>
      <c r="B22" s="17" t="s">
        <v>8</v>
      </c>
      <c r="C22" s="6"/>
    </row>
    <row r="23" spans="1:3">
      <c r="A23" s="4"/>
      <c r="B23" s="17"/>
      <c r="C23" s="6"/>
    </row>
    <row r="24" spans="1:3">
      <c r="A24" s="4"/>
      <c r="B24" s="5" t="s">
        <v>9</v>
      </c>
      <c r="C24" s="6"/>
    </row>
    <row r="25" spans="1:3">
      <c r="A25" s="4"/>
      <c r="B25" s="17" t="s">
        <v>10</v>
      </c>
      <c r="C25" s="6"/>
    </row>
    <row r="26" spans="1:3">
      <c r="A26" s="4"/>
      <c r="B26" s="17"/>
      <c r="C26" s="6"/>
    </row>
    <row r="27" spans="1:3" s="20" customFormat="1">
      <c r="A27" s="18"/>
      <c r="B27" s="54" t="s">
        <v>57</v>
      </c>
      <c r="C27" s="19"/>
    </row>
    <row r="28" spans="1:3">
      <c r="A28" s="10"/>
      <c r="B28" s="21"/>
      <c r="C28" s="12"/>
    </row>
    <row r="29" spans="1:3">
      <c r="A29" s="13"/>
      <c r="B29" s="5"/>
      <c r="C29" s="13"/>
    </row>
    <row r="30" spans="1:3">
      <c r="A30" s="1"/>
      <c r="B30" s="2"/>
      <c r="C30" s="3"/>
    </row>
    <row r="31" spans="1:3" ht="25.5">
      <c r="A31" s="4"/>
      <c r="B31" s="5" t="s">
        <v>11</v>
      </c>
      <c r="C31" s="6"/>
    </row>
    <row r="32" spans="1:3" ht="25.5">
      <c r="A32" s="4"/>
      <c r="B32" s="5" t="s">
        <v>12</v>
      </c>
      <c r="C32" s="6"/>
    </row>
    <row r="33" spans="1:3" ht="25.5">
      <c r="A33" s="4"/>
      <c r="B33" s="5" t="s">
        <v>13</v>
      </c>
      <c r="C33" s="6"/>
    </row>
    <row r="34" spans="1:3" ht="25.5">
      <c r="A34" s="4"/>
      <c r="B34" s="5" t="s">
        <v>14</v>
      </c>
      <c r="C34" s="6"/>
    </row>
    <row r="35" spans="1:3">
      <c r="A35" s="10"/>
      <c r="B35" s="21"/>
      <c r="C35" s="12"/>
    </row>
    <row r="36" spans="1:3">
      <c r="A36" s="13"/>
      <c r="B36" s="5"/>
      <c r="C36" s="13"/>
    </row>
    <row r="37" spans="1:3">
      <c r="A37" s="1"/>
      <c r="B37" s="2"/>
      <c r="C37" s="3"/>
    </row>
    <row r="38" spans="1:3">
      <c r="A38" s="4"/>
      <c r="B38" s="7" t="s">
        <v>15</v>
      </c>
      <c r="C38" s="6"/>
    </row>
    <row r="39" spans="1:3">
      <c r="A39" s="4"/>
      <c r="B39" s="5" t="s">
        <v>16</v>
      </c>
      <c r="C39" s="6"/>
    </row>
    <row r="40" spans="1:3">
      <c r="A40" s="4"/>
      <c r="B40" s="5" t="s">
        <v>17</v>
      </c>
      <c r="C40" s="6"/>
    </row>
    <row r="41" spans="1:3">
      <c r="A41" s="4"/>
      <c r="B41" s="5" t="s">
        <v>18</v>
      </c>
      <c r="C41" s="6"/>
    </row>
    <row r="42" spans="1:3">
      <c r="A42" s="4"/>
      <c r="B42" s="5" t="s">
        <v>19</v>
      </c>
      <c r="C42" s="6"/>
    </row>
    <row r="43" spans="1:3">
      <c r="A43" s="4"/>
      <c r="B43" s="5" t="s">
        <v>20</v>
      </c>
      <c r="C43" s="6"/>
    </row>
    <row r="44" spans="1:3">
      <c r="A44" s="4"/>
      <c r="B44" s="5"/>
      <c r="C44" s="6"/>
    </row>
    <row r="45" spans="1:3">
      <c r="A45" s="4"/>
      <c r="B45" s="7" t="s">
        <v>21</v>
      </c>
      <c r="C45" s="6"/>
    </row>
    <row r="46" spans="1:3">
      <c r="A46" s="4"/>
      <c r="B46" s="5" t="s">
        <v>22</v>
      </c>
      <c r="C46" s="6"/>
    </row>
    <row r="47" spans="1:3">
      <c r="A47" s="4"/>
      <c r="B47" s="5" t="s">
        <v>23</v>
      </c>
      <c r="C47" s="6"/>
    </row>
    <row r="48" spans="1:3">
      <c r="A48" s="10"/>
      <c r="B48" s="21"/>
      <c r="C48" s="12"/>
    </row>
  </sheetData>
  <phoneticPr fontId="6" type="noConversion"/>
  <pageMargins left="0.78740157480314965" right="0.78740157480314965" top="0.59055118110236227" bottom="0.59055118110236227" header="0.51181102362204722" footer="0.51181102362204722"/>
  <pageSetup paperSize="9" scale="9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FF00"/>
  </sheetPr>
  <dimension ref="A1"/>
  <sheetViews>
    <sheetView workbookViewId="0"/>
  </sheetViews>
  <sheetFormatPr baseColWidth="10" defaultRowHeight="12.75"/>
  <sheetData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C13498-A23E-41FE-A300-F050AB35554F}">
  <sheetPr>
    <tabColor theme="2"/>
  </sheetPr>
  <dimension ref="A1:AI101"/>
  <sheetViews>
    <sheetView showGridLines="0" zoomScale="90" zoomScaleNormal="90" workbookViewId="0">
      <selection activeCell="N23" sqref="N23"/>
    </sheetView>
  </sheetViews>
  <sheetFormatPr baseColWidth="10" defaultColWidth="11.42578125" defaultRowHeight="12.75"/>
  <cols>
    <col min="1" max="1" width="21.42578125" style="23" customWidth="1"/>
    <col min="2" max="2" width="13" style="23" customWidth="1"/>
    <col min="3" max="3" width="15.85546875" style="23" customWidth="1"/>
    <col min="4" max="9" width="15.5703125" style="23" customWidth="1"/>
    <col min="10" max="10" width="0.7109375" style="23" customWidth="1"/>
    <col min="11" max="11" width="19.85546875" style="23" customWidth="1"/>
    <col min="12" max="12" width="14.85546875" style="23" customWidth="1"/>
    <col min="13" max="13" width="14.85546875" style="23" hidden="1" customWidth="1"/>
    <col min="14" max="15" width="14.85546875" style="23" customWidth="1"/>
    <col min="16" max="17" width="14.85546875" style="23" hidden="1" customWidth="1"/>
    <col min="18" max="20" width="14.85546875" style="23" customWidth="1"/>
    <col min="21" max="21" width="11.42578125" style="23" customWidth="1"/>
    <col min="22" max="22" width="15.42578125" style="23" customWidth="1"/>
    <col min="23" max="16384" width="11.42578125" style="23"/>
  </cols>
  <sheetData>
    <row r="1" spans="1:35" ht="15.95" customHeight="1">
      <c r="A1" s="59" t="s">
        <v>33</v>
      </c>
      <c r="B1" s="40" t="s">
        <v>52</v>
      </c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58"/>
      <c r="P1" s="60"/>
      <c r="Q1" s="60"/>
      <c r="R1" s="60"/>
      <c r="S1" s="60"/>
      <c r="T1" s="60"/>
    </row>
    <row r="2" spans="1:35" ht="15.95" customHeight="1">
      <c r="A2" s="59" t="s">
        <v>42</v>
      </c>
      <c r="B2" s="40" t="s">
        <v>53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58"/>
      <c r="P2" s="60"/>
      <c r="Q2" s="60"/>
      <c r="R2" s="60"/>
      <c r="S2" s="60"/>
      <c r="T2" s="60"/>
    </row>
    <row r="3" spans="1:35" ht="15.95" customHeight="1">
      <c r="A3" s="59" t="s">
        <v>34</v>
      </c>
      <c r="B3" s="105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60"/>
      <c r="Q3" s="60"/>
      <c r="R3" s="60"/>
      <c r="S3" s="60"/>
      <c r="T3" s="60"/>
    </row>
    <row r="4" spans="1:35" ht="15.95" customHeight="1">
      <c r="A4" s="59" t="s">
        <v>35</v>
      </c>
      <c r="B4" s="105" t="str">
        <f>'[3]1-3_Daten kt_Vorb'!B83</f>
        <v>Umweltbundesamt, Nationale Treibhausgas-Inventare 1990 bis 2024 (Stand 03/2026), für 2025 vorläufige Daten (Stand 18.03.2026)</v>
      </c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60"/>
      <c r="Q4" s="60"/>
      <c r="R4" s="60"/>
      <c r="S4" s="60"/>
      <c r="T4" s="60"/>
      <c r="AI4" s="23" t="str">
        <f>"Quelle: "&amp;Daten!B4</f>
        <v>Quelle: Umweltbundesamt, Nationale Treibhausgas-Inventare 1990 bis 2024 (Stand 03/2026), für 2025 vorläufige Daten (Stand 18.03.2026)</v>
      </c>
    </row>
    <row r="5" spans="1:35" ht="15.75" customHeight="1">
      <c r="A5" s="59" t="s">
        <v>43</v>
      </c>
      <c r="B5" s="105" t="s">
        <v>75</v>
      </c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60"/>
      <c r="Q5" s="60"/>
      <c r="R5" s="60"/>
      <c r="S5" s="60"/>
      <c r="T5" s="60"/>
      <c r="AI5" s="23" t="str">
        <f>"Source: "&amp;Daten!B5</f>
        <v>Source: German Environment Agency, National Greenhouse Gas Inventory  1990 to 2024 (as of 03/2026), for 2025 preliminary data (as of 18.03.2026)</v>
      </c>
    </row>
    <row r="6" spans="1:35">
      <c r="A6" s="59" t="s">
        <v>36</v>
      </c>
      <c r="B6" s="103" t="s">
        <v>71</v>
      </c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60"/>
      <c r="Q6" s="60"/>
      <c r="R6" s="60"/>
      <c r="S6" s="60"/>
      <c r="T6" s="60"/>
    </row>
    <row r="7" spans="1:35">
      <c r="A7" s="59" t="s">
        <v>36</v>
      </c>
      <c r="B7" s="103" t="s">
        <v>76</v>
      </c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60"/>
      <c r="Q7" s="60"/>
      <c r="R7" s="60"/>
      <c r="S7" s="60"/>
      <c r="T7" s="60"/>
    </row>
    <row r="8" spans="1:35">
      <c r="A8" s="59" t="s">
        <v>44</v>
      </c>
      <c r="B8" s="103" t="s">
        <v>72</v>
      </c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60"/>
      <c r="Q8" s="60"/>
      <c r="R8" s="60"/>
      <c r="S8" s="60"/>
      <c r="T8" s="60"/>
    </row>
    <row r="9" spans="1:35">
      <c r="A9" s="59" t="s">
        <v>44</v>
      </c>
      <c r="B9" s="103" t="s">
        <v>77</v>
      </c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60"/>
      <c r="Q9" s="60"/>
      <c r="R9" s="60"/>
      <c r="S9" s="60"/>
      <c r="T9" s="60"/>
    </row>
    <row r="10" spans="1:35">
      <c r="A10" s="59" t="s">
        <v>37</v>
      </c>
      <c r="B10" s="105" t="s">
        <v>39</v>
      </c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  <c r="P10" s="60"/>
      <c r="Q10" s="60"/>
      <c r="R10" s="60"/>
      <c r="S10" s="60"/>
      <c r="T10" s="60"/>
    </row>
    <row r="11" spans="1:35">
      <c r="A11" s="59" t="s">
        <v>45</v>
      </c>
      <c r="B11" s="106" t="s">
        <v>41</v>
      </c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  <c r="P11" s="61"/>
      <c r="Q11" s="61"/>
      <c r="R11" s="61"/>
      <c r="S11" s="61"/>
      <c r="T11" s="61"/>
    </row>
    <row r="12" spans="1:35" ht="7.5" customHeight="1"/>
    <row r="13" spans="1:35" ht="18.75" hidden="1" customHeight="1">
      <c r="B13" s="62" t="s">
        <v>78</v>
      </c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</row>
    <row r="14" spans="1:35" hidden="1">
      <c r="B14" s="64" t="s">
        <v>79</v>
      </c>
      <c r="C14" s="65" t="s">
        <v>80</v>
      </c>
      <c r="D14" s="65" t="s">
        <v>80</v>
      </c>
      <c r="E14" s="65" t="s">
        <v>80</v>
      </c>
      <c r="F14" s="65" t="s">
        <v>80</v>
      </c>
      <c r="G14" s="65" t="s">
        <v>80</v>
      </c>
      <c r="H14" s="65" t="s">
        <v>80</v>
      </c>
      <c r="I14" s="65" t="s">
        <v>80</v>
      </c>
      <c r="J14" s="65"/>
      <c r="K14" s="65"/>
      <c r="L14" s="65"/>
      <c r="M14" s="65"/>
      <c r="N14" s="66"/>
      <c r="O14" s="66"/>
      <c r="P14" s="66" t="s">
        <v>81</v>
      </c>
      <c r="Q14" s="66"/>
      <c r="R14" s="66"/>
      <c r="S14" s="66"/>
      <c r="T14" s="66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</row>
    <row r="15" spans="1:35" hidden="1">
      <c r="B15" s="68" t="s">
        <v>82</v>
      </c>
      <c r="C15" s="69" t="s">
        <v>83</v>
      </c>
      <c r="D15" s="69" t="s">
        <v>83</v>
      </c>
      <c r="E15" s="69" t="s">
        <v>83</v>
      </c>
      <c r="F15" s="69" t="s">
        <v>83</v>
      </c>
      <c r="G15" s="69" t="s">
        <v>83</v>
      </c>
      <c r="H15" s="69" t="s">
        <v>83</v>
      </c>
      <c r="I15" s="69" t="s">
        <v>83</v>
      </c>
      <c r="J15" s="69"/>
      <c r="K15" s="69"/>
      <c r="L15" s="70"/>
      <c r="M15" s="70"/>
      <c r="N15" s="71"/>
      <c r="O15" s="71"/>
      <c r="P15" s="71"/>
      <c r="Q15" s="71"/>
      <c r="R15" s="71"/>
      <c r="S15" s="71"/>
      <c r="T15" s="71"/>
      <c r="U15" s="72"/>
      <c r="V15" s="72"/>
      <c r="W15" s="72"/>
      <c r="X15" s="72"/>
      <c r="Y15" s="72"/>
      <c r="Z15" s="72"/>
      <c r="AA15" s="72"/>
      <c r="AB15" s="72"/>
      <c r="AC15" s="72"/>
      <c r="AD15" s="72"/>
      <c r="AE15" s="72"/>
      <c r="AF15" s="72"/>
      <c r="AG15" s="72"/>
      <c r="AH15" s="73"/>
    </row>
    <row r="16" spans="1:35" ht="33.75" hidden="1">
      <c r="B16" s="74" t="s">
        <v>84</v>
      </c>
      <c r="C16" s="75" t="s">
        <v>85</v>
      </c>
      <c r="D16" s="75" t="s">
        <v>86</v>
      </c>
      <c r="E16" s="75" t="s">
        <v>87</v>
      </c>
      <c r="F16" s="75" t="s">
        <v>88</v>
      </c>
      <c r="G16" s="75" t="s">
        <v>89</v>
      </c>
      <c r="H16" s="75" t="s">
        <v>90</v>
      </c>
      <c r="I16" s="75" t="s">
        <v>91</v>
      </c>
      <c r="J16" s="75"/>
      <c r="K16" s="75"/>
      <c r="L16" s="76"/>
      <c r="M16" s="76"/>
      <c r="N16" s="77"/>
      <c r="O16" s="77"/>
      <c r="P16" s="77"/>
      <c r="Q16" s="77"/>
      <c r="R16" s="77"/>
      <c r="S16" s="77"/>
      <c r="T16" s="77"/>
    </row>
    <row r="17" spans="1:35" hidden="1">
      <c r="B17" s="68" t="s">
        <v>92</v>
      </c>
      <c r="C17" s="69"/>
      <c r="D17" s="69"/>
      <c r="E17" s="69"/>
      <c r="F17" s="69"/>
      <c r="G17" s="69"/>
      <c r="H17" s="69"/>
      <c r="I17" s="69"/>
      <c r="J17" s="69"/>
      <c r="K17" s="70"/>
      <c r="L17" s="70"/>
      <c r="M17" s="70"/>
      <c r="N17" s="71"/>
      <c r="O17" s="71"/>
      <c r="P17" s="71"/>
      <c r="Q17" s="71"/>
      <c r="R17" s="71"/>
      <c r="S17" s="71"/>
      <c r="T17" s="71"/>
    </row>
    <row r="18" spans="1:35" hidden="1">
      <c r="B18" s="78" t="s">
        <v>93</v>
      </c>
      <c r="C18" s="79" t="e">
        <f>'[3]1-3_Daten kt_Vorb'!#REF!</f>
        <v>#REF!</v>
      </c>
      <c r="D18" s="79" t="e">
        <f>'[3]1-3_Daten kt_Vorb'!#REF!</f>
        <v>#REF!</v>
      </c>
      <c r="E18" s="79" t="e">
        <f>'[3]1-3_Daten kt_Vorb'!#REF!</f>
        <v>#REF!</v>
      </c>
      <c r="F18" s="79" t="e">
        <f>'[3]1-3_Daten kt_Vorb'!#REF!</f>
        <v>#REF!</v>
      </c>
      <c r="G18" s="79" t="e">
        <f>'[3]1-3_Daten kt_Vorb'!#REF!</f>
        <v>#REF!</v>
      </c>
      <c r="H18" s="79" t="e">
        <f>'[3]1-3_Daten kt_Vorb'!#REF!</f>
        <v>#REF!</v>
      </c>
      <c r="I18" s="79" t="e">
        <f>'[3]1-3_Daten kt_Vorb'!#REF!</f>
        <v>#REF!</v>
      </c>
      <c r="J18" s="79"/>
      <c r="K18" s="80"/>
      <c r="L18" s="80"/>
      <c r="M18" s="80"/>
      <c r="N18" s="81"/>
      <c r="O18" s="81"/>
      <c r="P18" s="81"/>
      <c r="Q18" s="81"/>
      <c r="R18" s="81"/>
      <c r="S18" s="81"/>
      <c r="T18" s="81"/>
    </row>
    <row r="19" spans="1:35" hidden="1">
      <c r="B19" s="64" t="s">
        <v>94</v>
      </c>
      <c r="C19" s="65" t="s">
        <v>95</v>
      </c>
      <c r="D19" s="65" t="s">
        <v>95</v>
      </c>
      <c r="E19" s="65" t="s">
        <v>95</v>
      </c>
      <c r="F19" s="65" t="s">
        <v>95</v>
      </c>
      <c r="G19" s="65" t="s">
        <v>95</v>
      </c>
      <c r="H19" s="65" t="s">
        <v>95</v>
      </c>
      <c r="I19" s="65" t="s">
        <v>95</v>
      </c>
      <c r="J19" s="65"/>
      <c r="K19" s="65"/>
      <c r="L19" s="65"/>
      <c r="M19" s="65"/>
    </row>
    <row r="20" spans="1:35" ht="7.5" customHeight="1"/>
    <row r="21" spans="1:35" ht="48.75" customHeight="1">
      <c r="B21" s="43"/>
      <c r="C21" s="43" t="s">
        <v>48</v>
      </c>
      <c r="D21" s="44" t="s">
        <v>47</v>
      </c>
      <c r="E21" s="44" t="s">
        <v>69</v>
      </c>
      <c r="F21" s="44" t="s">
        <v>73</v>
      </c>
      <c r="G21" s="44" t="s">
        <v>46</v>
      </c>
      <c r="H21" s="44" t="s">
        <v>49</v>
      </c>
      <c r="I21" s="44" t="s">
        <v>51</v>
      </c>
      <c r="J21" s="44"/>
      <c r="K21" s="44" t="s">
        <v>50</v>
      </c>
      <c r="L21" s="44" t="s">
        <v>58</v>
      </c>
      <c r="M21" s="44"/>
      <c r="N21" s="44" t="s">
        <v>59</v>
      </c>
      <c r="O21" s="44" t="s">
        <v>50</v>
      </c>
    </row>
    <row r="22" spans="1:35" ht="48.75" customHeight="1">
      <c r="B22" s="56" t="s">
        <v>62</v>
      </c>
      <c r="C22" s="56" t="s">
        <v>63</v>
      </c>
      <c r="D22" s="25" t="s">
        <v>64</v>
      </c>
      <c r="E22" s="25" t="s">
        <v>65</v>
      </c>
      <c r="F22" s="25" t="s">
        <v>66</v>
      </c>
      <c r="G22" s="25" t="s">
        <v>67</v>
      </c>
      <c r="H22" s="25" t="s">
        <v>68</v>
      </c>
      <c r="I22" s="25"/>
      <c r="J22" s="25"/>
      <c r="K22" s="25"/>
      <c r="L22" s="25"/>
      <c r="M22" s="41"/>
      <c r="N22" s="41"/>
      <c r="O22" s="25"/>
    </row>
    <row r="23" spans="1:35" ht="48.75" customHeight="1">
      <c r="B23" s="24"/>
      <c r="C23" s="25" t="s">
        <v>24</v>
      </c>
      <c r="D23" s="25" t="s">
        <v>38</v>
      </c>
      <c r="E23" s="25" t="s">
        <v>70</v>
      </c>
      <c r="F23" s="25" t="s">
        <v>74</v>
      </c>
      <c r="G23" s="25" t="s">
        <v>25</v>
      </c>
      <c r="H23" s="25" t="s">
        <v>26</v>
      </c>
      <c r="I23" s="25" t="s">
        <v>40</v>
      </c>
      <c r="J23" s="25"/>
      <c r="K23" s="25" t="s">
        <v>27</v>
      </c>
      <c r="L23" s="25" t="s">
        <v>60</v>
      </c>
      <c r="M23" s="41"/>
      <c r="N23" s="41" t="s">
        <v>61</v>
      </c>
      <c r="O23" s="33" t="s">
        <v>27</v>
      </c>
      <c r="W23" s="82"/>
      <c r="X23" s="82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</row>
    <row r="24" spans="1:35" s="47" customFormat="1" ht="18.75" customHeight="1">
      <c r="B24" s="84">
        <v>32874</v>
      </c>
      <c r="C24" s="37">
        <v>474.77680337871828</v>
      </c>
      <c r="D24" s="37">
        <v>163.35536616760317</v>
      </c>
      <c r="E24" s="37">
        <v>210.02718395860447</v>
      </c>
      <c r="F24" s="37">
        <v>277.6415368310478</v>
      </c>
      <c r="G24" s="37">
        <v>85.776819711507869</v>
      </c>
      <c r="H24" s="37">
        <v>41.550208209684961</v>
      </c>
      <c r="I24" s="37">
        <v>1253.1279182571666</v>
      </c>
      <c r="J24" s="37"/>
      <c r="K24" s="37" t="e">
        <v>#N/A</v>
      </c>
      <c r="L24" s="37" t="e">
        <v>#N/A</v>
      </c>
      <c r="M24" s="39"/>
      <c r="N24" s="39" t="e">
        <v>#N/A</v>
      </c>
      <c r="O24" s="39">
        <f>I24</f>
        <v>1253.1279182571666</v>
      </c>
      <c r="P24" s="85">
        <f>I24-SUM(C24:H24)</f>
        <v>0</v>
      </c>
      <c r="Q24" s="47" t="str" cm="1">
        <f t="array" ref="Q24:Q64">TRANSPOSE('[3]1-3_Daten kt_Vorb'!D1:AR1)</f>
        <v>REF</v>
      </c>
    </row>
    <row r="25" spans="1:35" s="47" customFormat="1" ht="18.75" customHeight="1">
      <c r="A25" s="86"/>
      <c r="B25" s="87">
        <v>33239</v>
      </c>
      <c r="C25" s="36">
        <v>459.94969694106845</v>
      </c>
      <c r="D25" s="36">
        <v>166.30323762202713</v>
      </c>
      <c r="E25" s="36">
        <v>208.43218191371497</v>
      </c>
      <c r="F25" s="36">
        <v>252.314267916765</v>
      </c>
      <c r="G25" s="36">
        <v>76.296539535954878</v>
      </c>
      <c r="H25" s="36">
        <v>43.096386910464247</v>
      </c>
      <c r="I25" s="36">
        <v>1206.3923108399945</v>
      </c>
      <c r="J25" s="36"/>
      <c r="K25" s="36" t="e">
        <v>#N/A</v>
      </c>
      <c r="L25" s="36" t="e">
        <v>#N/A</v>
      </c>
      <c r="M25" s="38"/>
      <c r="N25" s="38" t="e">
        <v>#N/A</v>
      </c>
      <c r="O25" s="38">
        <f t="shared" ref="O25:O66" si="0">I25</f>
        <v>1206.3923108399945</v>
      </c>
      <c r="P25" s="85">
        <f t="shared" ref="P25:P66" si="1">I25-SUM(C25:H25)</f>
        <v>0</v>
      </c>
      <c r="Q25" s="47" t="str">
        <v>REF</v>
      </c>
    </row>
    <row r="26" spans="1:35" s="47" customFormat="1" ht="18.75" customHeight="1">
      <c r="A26" s="86"/>
      <c r="B26" s="84">
        <v>33604</v>
      </c>
      <c r="C26" s="37">
        <v>435.67988862231635</v>
      </c>
      <c r="D26" s="37">
        <v>172.16792788304127</v>
      </c>
      <c r="E26" s="37">
        <v>190.27745833234604</v>
      </c>
      <c r="F26" s="37">
        <v>241.00479582556795</v>
      </c>
      <c r="G26" s="37">
        <v>75.156390526450352</v>
      </c>
      <c r="H26" s="37">
        <v>43.690552789579257</v>
      </c>
      <c r="I26" s="37">
        <v>1157.9770139793009</v>
      </c>
      <c r="J26" s="37"/>
      <c r="K26" s="37" t="e">
        <v>#N/A</v>
      </c>
      <c r="L26" s="37" t="e">
        <v>#N/A</v>
      </c>
      <c r="M26" s="39"/>
      <c r="N26" s="39" t="e">
        <v>#N/A</v>
      </c>
      <c r="O26" s="39">
        <f t="shared" si="0"/>
        <v>1157.9770139793009</v>
      </c>
      <c r="P26" s="85">
        <f t="shared" si="1"/>
        <v>0</v>
      </c>
      <c r="Q26" s="47" t="str">
        <v>REF</v>
      </c>
    </row>
    <row r="27" spans="1:35" s="47" customFormat="1" ht="18.75" customHeight="1">
      <c r="A27" s="86"/>
      <c r="B27" s="87">
        <v>33970</v>
      </c>
      <c r="C27" s="36">
        <v>425.92986593222651</v>
      </c>
      <c r="D27" s="36">
        <v>176.49286454758717</v>
      </c>
      <c r="E27" s="36">
        <v>197.0059890178002</v>
      </c>
      <c r="F27" s="36">
        <v>231.28309083618814</v>
      </c>
      <c r="G27" s="36">
        <v>74.360189429137591</v>
      </c>
      <c r="H27" s="36">
        <v>43.410594571395741</v>
      </c>
      <c r="I27" s="36">
        <v>1148.4825943343353</v>
      </c>
      <c r="J27" s="36"/>
      <c r="K27" s="36" t="e">
        <v>#N/A</v>
      </c>
      <c r="L27" s="36" t="e">
        <v>#N/A</v>
      </c>
      <c r="M27" s="38"/>
      <c r="N27" s="38" t="e">
        <v>#N/A</v>
      </c>
      <c r="O27" s="38">
        <f t="shared" si="0"/>
        <v>1148.4825943343353</v>
      </c>
      <c r="P27" s="85">
        <f t="shared" si="1"/>
        <v>0</v>
      </c>
      <c r="Q27" s="47" t="str">
        <v>REF</v>
      </c>
    </row>
    <row r="28" spans="1:35" s="47" customFormat="1" ht="18.75" customHeight="1">
      <c r="A28" s="86"/>
      <c r="B28" s="84">
        <v>34335</v>
      </c>
      <c r="C28" s="37">
        <v>420.01911236192666</v>
      </c>
      <c r="D28" s="37">
        <v>172.46321860050699</v>
      </c>
      <c r="E28" s="37">
        <v>186.22455899557065</v>
      </c>
      <c r="F28" s="37">
        <v>234.84056647210434</v>
      </c>
      <c r="G28" s="37">
        <v>74.934669624752757</v>
      </c>
      <c r="H28" s="37">
        <v>42.33181793250602</v>
      </c>
      <c r="I28" s="37">
        <v>1130.8139439873669</v>
      </c>
      <c r="J28" s="37"/>
      <c r="K28" s="37" t="e">
        <v>#N/A</v>
      </c>
      <c r="L28" s="37" t="e">
        <v>#N/A</v>
      </c>
      <c r="M28" s="39"/>
      <c r="N28" s="39" t="e">
        <v>#N/A</v>
      </c>
      <c r="O28" s="39">
        <f t="shared" si="0"/>
        <v>1130.8139439873669</v>
      </c>
      <c r="P28" s="85">
        <f t="shared" si="1"/>
        <v>0</v>
      </c>
      <c r="Q28" s="47" t="str">
        <v>REF</v>
      </c>
    </row>
    <row r="29" spans="1:35" s="47" customFormat="1" ht="18.75" customHeight="1">
      <c r="A29" s="86"/>
      <c r="B29" s="87">
        <v>34700</v>
      </c>
      <c r="C29" s="36">
        <v>406.94080164079946</v>
      </c>
      <c r="D29" s="36">
        <v>176.12248168420379</v>
      </c>
      <c r="E29" s="36">
        <v>187.71103813361719</v>
      </c>
      <c r="F29" s="36">
        <v>236.72099089581366</v>
      </c>
      <c r="G29" s="36">
        <v>74.8441080201397</v>
      </c>
      <c r="H29" s="36">
        <v>41.064653718503017</v>
      </c>
      <c r="I29" s="36">
        <v>1123.404074093075</v>
      </c>
      <c r="J29" s="36"/>
      <c r="K29" s="36" t="e">
        <v>#N/A</v>
      </c>
      <c r="L29" s="36" t="e">
        <v>#N/A</v>
      </c>
      <c r="M29" s="38"/>
      <c r="N29" s="38" t="e">
        <v>#N/A</v>
      </c>
      <c r="O29" s="38">
        <f t="shared" si="0"/>
        <v>1123.404074093075</v>
      </c>
      <c r="P29" s="85">
        <f t="shared" si="1"/>
        <v>-1.8189894035458565E-12</v>
      </c>
      <c r="Q29" s="47" t="str">
        <v>REF</v>
      </c>
    </row>
    <row r="30" spans="1:35" s="47" customFormat="1" ht="18.75" customHeight="1">
      <c r="A30" s="86"/>
      <c r="B30" s="84">
        <v>35065</v>
      </c>
      <c r="C30" s="37">
        <v>412.87698466710913</v>
      </c>
      <c r="D30" s="37">
        <v>175.70638359170007</v>
      </c>
      <c r="E30" s="37">
        <v>210.88461571151706</v>
      </c>
      <c r="F30" s="37">
        <v>225.51280886653194</v>
      </c>
      <c r="G30" s="37">
        <v>75.949608979255316</v>
      </c>
      <c r="H30" s="37">
        <v>39.269523659810076</v>
      </c>
      <c r="I30" s="37">
        <v>1140.1999254759235</v>
      </c>
      <c r="J30" s="37"/>
      <c r="K30" s="37" t="e">
        <v>#N/A</v>
      </c>
      <c r="L30" s="37" t="e">
        <v>#N/A</v>
      </c>
      <c r="M30" s="39"/>
      <c r="N30" s="39" t="e">
        <v>#N/A</v>
      </c>
      <c r="O30" s="39">
        <f t="shared" si="0"/>
        <v>1140.1999254759235</v>
      </c>
      <c r="P30" s="85">
        <f t="shared" si="1"/>
        <v>0</v>
      </c>
      <c r="Q30" s="47" t="str">
        <v>REF</v>
      </c>
    </row>
    <row r="31" spans="1:35" s="47" customFormat="1" ht="18.75" customHeight="1">
      <c r="A31" s="86"/>
      <c r="B31" s="87">
        <v>35431</v>
      </c>
      <c r="C31" s="36">
        <v>391.01389023175915</v>
      </c>
      <c r="D31" s="36">
        <v>176.12093158889894</v>
      </c>
      <c r="E31" s="36">
        <v>197.6542263723918</v>
      </c>
      <c r="F31" s="36">
        <v>230.06561894107446</v>
      </c>
      <c r="G31" s="36">
        <v>73.963672982207925</v>
      </c>
      <c r="H31" s="36">
        <v>35.9642299019931</v>
      </c>
      <c r="I31" s="36">
        <v>1104.7825700183253</v>
      </c>
      <c r="J31" s="36"/>
      <c r="K31" s="36" t="e">
        <v>#N/A</v>
      </c>
      <c r="L31" s="36" t="e">
        <v>#N/A</v>
      </c>
      <c r="M31" s="38"/>
      <c r="N31" s="38" t="e">
        <v>#N/A</v>
      </c>
      <c r="O31" s="38">
        <f t="shared" si="0"/>
        <v>1104.7825700183253</v>
      </c>
      <c r="P31" s="85">
        <f t="shared" si="1"/>
        <v>0</v>
      </c>
      <c r="Q31" s="47" t="str">
        <v>REF</v>
      </c>
    </row>
    <row r="32" spans="1:35" s="47" customFormat="1" ht="18.75" customHeight="1">
      <c r="A32" s="86"/>
      <c r="B32" s="84">
        <v>35796</v>
      </c>
      <c r="C32" s="37">
        <v>390.96433555439626</v>
      </c>
      <c r="D32" s="37">
        <v>179.39653596171189</v>
      </c>
      <c r="E32" s="37">
        <v>189.51066137449766</v>
      </c>
      <c r="F32" s="37">
        <v>213.08845530491047</v>
      </c>
      <c r="G32" s="37">
        <v>73.589188781903005</v>
      </c>
      <c r="H32" s="37">
        <v>33.433339536685175</v>
      </c>
      <c r="I32" s="37">
        <v>1079.9825165141046</v>
      </c>
      <c r="J32" s="37"/>
      <c r="K32" s="37" t="e">
        <v>#N/A</v>
      </c>
      <c r="L32" s="37" t="e">
        <v>#N/A</v>
      </c>
      <c r="M32" s="39"/>
      <c r="N32" s="39" t="e">
        <v>#N/A</v>
      </c>
      <c r="O32" s="39">
        <f t="shared" si="0"/>
        <v>1079.9825165141046</v>
      </c>
      <c r="P32" s="85">
        <f t="shared" si="1"/>
        <v>0</v>
      </c>
      <c r="Q32" s="47" t="str">
        <v>REF</v>
      </c>
    </row>
    <row r="33" spans="1:17" s="47" customFormat="1" ht="18.75" customHeight="1">
      <c r="A33" s="86"/>
      <c r="B33" s="87">
        <v>36161</v>
      </c>
      <c r="C33" s="36">
        <v>379.99262346413968</v>
      </c>
      <c r="D33" s="36">
        <v>184.52966219477801</v>
      </c>
      <c r="E33" s="36">
        <v>172.83128623370749</v>
      </c>
      <c r="F33" s="36">
        <v>202.99932817482781</v>
      </c>
      <c r="G33" s="36">
        <v>73.737611685089604</v>
      </c>
      <c r="H33" s="36">
        <v>31.44701707691075</v>
      </c>
      <c r="I33" s="36">
        <v>1045.537528829454</v>
      </c>
      <c r="J33" s="36"/>
      <c r="K33" s="36" t="e">
        <v>#N/A</v>
      </c>
      <c r="L33" s="36" t="e">
        <v>#N/A</v>
      </c>
      <c r="M33" s="38"/>
      <c r="N33" s="38" t="e">
        <v>#N/A</v>
      </c>
      <c r="O33" s="38">
        <f t="shared" si="0"/>
        <v>1045.537528829454</v>
      </c>
      <c r="P33" s="85">
        <f t="shared" si="1"/>
        <v>0</v>
      </c>
      <c r="Q33" s="47" t="str">
        <v>REF</v>
      </c>
    </row>
    <row r="34" spans="1:17" s="47" customFormat="1" ht="18.75" customHeight="1">
      <c r="A34" s="86"/>
      <c r="B34" s="84">
        <v>36526</v>
      </c>
      <c r="C34" s="37">
        <v>390.84830928828632</v>
      </c>
      <c r="D34" s="37">
        <v>180.58638520062695</v>
      </c>
      <c r="E34" s="37">
        <v>166.7892327464798</v>
      </c>
      <c r="F34" s="37">
        <v>202.4934884271531</v>
      </c>
      <c r="G34" s="37">
        <v>72.70834437625858</v>
      </c>
      <c r="H34" s="37">
        <v>29.572460032452181</v>
      </c>
      <c r="I34" s="37">
        <v>1042.9982200712573</v>
      </c>
      <c r="J34" s="37"/>
      <c r="K34" s="37" t="e">
        <v>#N/A</v>
      </c>
      <c r="L34" s="37" t="e">
        <v>#N/A</v>
      </c>
      <c r="M34" s="39"/>
      <c r="N34" s="39" t="e">
        <v>#N/A</v>
      </c>
      <c r="O34" s="39">
        <f t="shared" si="0"/>
        <v>1042.9982200712573</v>
      </c>
      <c r="P34" s="85">
        <f t="shared" si="1"/>
        <v>0</v>
      </c>
      <c r="Q34" s="47" t="str">
        <v>REF</v>
      </c>
    </row>
    <row r="35" spans="1:17" s="47" customFormat="1" ht="18.75" customHeight="1">
      <c r="A35" s="86"/>
      <c r="B35" s="87">
        <v>36892</v>
      </c>
      <c r="C35" s="36">
        <v>400.84600433636973</v>
      </c>
      <c r="D35" s="36">
        <v>176.69377167274567</v>
      </c>
      <c r="E35" s="36">
        <v>187.07921984220835</v>
      </c>
      <c r="F35" s="36">
        <v>191.95188884084268</v>
      </c>
      <c r="G35" s="36">
        <v>72.942642855525477</v>
      </c>
      <c r="H35" s="36">
        <v>27.568820348292544</v>
      </c>
      <c r="I35" s="36">
        <v>1057.0823478959851</v>
      </c>
      <c r="J35" s="36"/>
      <c r="K35" s="36" t="e">
        <v>#N/A</v>
      </c>
      <c r="L35" s="36" t="e">
        <v>#N/A</v>
      </c>
      <c r="M35" s="38"/>
      <c r="N35" s="38" t="e">
        <v>#N/A</v>
      </c>
      <c r="O35" s="38">
        <f t="shared" si="0"/>
        <v>1057.0823478959851</v>
      </c>
      <c r="P35" s="85">
        <f t="shared" si="1"/>
        <v>0</v>
      </c>
      <c r="Q35" s="47" t="str">
        <v>REF</v>
      </c>
    </row>
    <row r="36" spans="1:17" s="47" customFormat="1" ht="18.75" customHeight="1">
      <c r="A36" s="86"/>
      <c r="B36" s="84">
        <v>37257</v>
      </c>
      <c r="C36" s="37">
        <v>400.96086881352039</v>
      </c>
      <c r="D36" s="37">
        <v>174.1833170340241</v>
      </c>
      <c r="E36" s="37">
        <v>174.08060753960373</v>
      </c>
      <c r="F36" s="37">
        <v>189.74193117948474</v>
      </c>
      <c r="G36" s="37">
        <v>71.843233178534291</v>
      </c>
      <c r="H36" s="37">
        <v>25.848040379858077</v>
      </c>
      <c r="I36" s="37">
        <v>1036.6579981250259</v>
      </c>
      <c r="J36" s="37"/>
      <c r="K36" s="37" t="e">
        <v>#N/A</v>
      </c>
      <c r="L36" s="37" t="e">
        <v>#N/A</v>
      </c>
      <c r="M36" s="39"/>
      <c r="N36" s="39" t="e">
        <v>#N/A</v>
      </c>
      <c r="O36" s="39">
        <f t="shared" si="0"/>
        <v>1036.6579981250259</v>
      </c>
      <c r="P36" s="85">
        <f t="shared" si="1"/>
        <v>0</v>
      </c>
      <c r="Q36" s="47" t="str">
        <v>REF</v>
      </c>
    </row>
    <row r="37" spans="1:17" s="47" customFormat="1" ht="18.75" customHeight="1">
      <c r="A37" s="86"/>
      <c r="B37" s="87">
        <v>37622</v>
      </c>
      <c r="C37" s="36">
        <v>416.97762414876735</v>
      </c>
      <c r="D37" s="36">
        <v>167.44153572815898</v>
      </c>
      <c r="E37" s="36">
        <v>164.26662697284269</v>
      </c>
      <c r="F37" s="36">
        <v>189.05979832589014</v>
      </c>
      <c r="G37" s="36">
        <v>68.730903151505373</v>
      </c>
      <c r="H37" s="36">
        <v>24.062269037338847</v>
      </c>
      <c r="I37" s="36">
        <v>1030.5387573645041</v>
      </c>
      <c r="J37" s="36"/>
      <c r="K37" s="36" t="e">
        <v>#N/A</v>
      </c>
      <c r="L37" s="36" t="e">
        <v>#N/A</v>
      </c>
      <c r="M37" s="38"/>
      <c r="N37" s="38" t="e">
        <v>#N/A</v>
      </c>
      <c r="O37" s="38">
        <f t="shared" si="0"/>
        <v>1030.5387573645041</v>
      </c>
      <c r="P37" s="85">
        <f t="shared" si="1"/>
        <v>0</v>
      </c>
      <c r="Q37" s="47" t="str">
        <v>REF</v>
      </c>
    </row>
    <row r="38" spans="1:17" s="47" customFormat="1" ht="18.75" customHeight="1">
      <c r="B38" s="84">
        <v>37987</v>
      </c>
      <c r="C38" s="37">
        <v>411.59629070904117</v>
      </c>
      <c r="D38" s="37">
        <v>167.35069391533412</v>
      </c>
      <c r="E38" s="37">
        <v>152.47315960192762</v>
      </c>
      <c r="F38" s="37">
        <v>189.06111663462434</v>
      </c>
      <c r="G38" s="37">
        <v>68.705847786067409</v>
      </c>
      <c r="H38" s="37">
        <v>21.489217535313596</v>
      </c>
      <c r="I38" s="37">
        <v>1010.6763261823078</v>
      </c>
      <c r="J38" s="37"/>
      <c r="K38" s="37" t="e">
        <v>#N/A</v>
      </c>
      <c r="L38" s="37" t="e">
        <v>#N/A</v>
      </c>
      <c r="M38" s="39"/>
      <c r="N38" s="39" t="e">
        <v>#N/A</v>
      </c>
      <c r="O38" s="39">
        <f t="shared" si="0"/>
        <v>1010.6763261823078</v>
      </c>
      <c r="P38" s="85">
        <f t="shared" si="1"/>
        <v>0</v>
      </c>
      <c r="Q38" s="47" t="str">
        <v>REF</v>
      </c>
    </row>
    <row r="39" spans="1:17" s="47" customFormat="1" ht="18.75" customHeight="1">
      <c r="B39" s="87">
        <v>38353</v>
      </c>
      <c r="C39" s="36">
        <v>402.60487927863363</v>
      </c>
      <c r="D39" s="36">
        <v>160.70050537524639</v>
      </c>
      <c r="E39" s="36">
        <v>151.2857328341972</v>
      </c>
      <c r="F39" s="36">
        <v>186.27827466313215</v>
      </c>
      <c r="G39" s="36">
        <v>68.247440802044252</v>
      </c>
      <c r="H39" s="36">
        <v>19.830658338951437</v>
      </c>
      <c r="I39" s="36">
        <v>988.94749129220395</v>
      </c>
      <c r="J39" s="36"/>
      <c r="K39" s="36" t="e">
        <v>#N/A</v>
      </c>
      <c r="L39" s="36" t="e">
        <v>#N/A</v>
      </c>
      <c r="M39" s="38"/>
      <c r="N39" s="38" t="e">
        <v>#N/A</v>
      </c>
      <c r="O39" s="38">
        <f t="shared" si="0"/>
        <v>988.94749129220395</v>
      </c>
      <c r="P39" s="85">
        <f t="shared" si="1"/>
        <v>-1.2505552149377763E-12</v>
      </c>
      <c r="Q39" s="47" t="str">
        <v>REF</v>
      </c>
    </row>
    <row r="40" spans="1:17" s="47" customFormat="1" ht="18.75" customHeight="1">
      <c r="B40" s="84">
        <v>38718</v>
      </c>
      <c r="C40" s="37">
        <v>403.12684418138349</v>
      </c>
      <c r="D40" s="37">
        <v>161.88145271585884</v>
      </c>
      <c r="E40" s="37">
        <v>160.69538252059581</v>
      </c>
      <c r="F40" s="37">
        <v>190.83887444737042</v>
      </c>
      <c r="G40" s="37">
        <v>67.698143210464195</v>
      </c>
      <c r="H40" s="37">
        <v>17.758310821011332</v>
      </c>
      <c r="I40" s="37">
        <v>1001.999007896683</v>
      </c>
      <c r="J40" s="37"/>
      <c r="K40" s="37" t="e">
        <v>#N/A</v>
      </c>
      <c r="L40" s="37" t="e">
        <v>#N/A</v>
      </c>
      <c r="M40" s="39"/>
      <c r="N40" s="39" t="e">
        <v>#N/A</v>
      </c>
      <c r="O40" s="39">
        <f t="shared" si="0"/>
        <v>1001.999007896683</v>
      </c>
      <c r="P40" s="85">
        <f t="shared" si="1"/>
        <v>-1.0231815394945443E-12</v>
      </c>
      <c r="Q40" s="47" t="str">
        <v>REF</v>
      </c>
    </row>
    <row r="41" spans="1:17" s="47" customFormat="1" ht="18.75" customHeight="1">
      <c r="B41" s="87">
        <v>39083</v>
      </c>
      <c r="C41" s="36">
        <v>405.77941336919014</v>
      </c>
      <c r="D41" s="36">
        <v>152.07262110086663</v>
      </c>
      <c r="E41" s="36">
        <v>122.28272021639604</v>
      </c>
      <c r="F41" s="36">
        <v>198.98082880893151</v>
      </c>
      <c r="G41" s="36">
        <v>68.158512496660435</v>
      </c>
      <c r="H41" s="36">
        <v>16.236759090921446</v>
      </c>
      <c r="I41" s="36">
        <v>963.5108550829658</v>
      </c>
      <c r="J41" s="36"/>
      <c r="K41" s="36" t="e">
        <v>#N/A</v>
      </c>
      <c r="L41" s="36" t="e">
        <v>#N/A</v>
      </c>
      <c r="M41" s="38"/>
      <c r="N41" s="38" t="e">
        <v>#N/A</v>
      </c>
      <c r="O41" s="38">
        <f t="shared" si="0"/>
        <v>963.5108550829658</v>
      </c>
      <c r="P41" s="85">
        <f t="shared" si="1"/>
        <v>0</v>
      </c>
      <c r="Q41" s="47" t="str">
        <v>REF</v>
      </c>
    </row>
    <row r="42" spans="1:17" s="47" customFormat="1" ht="18.75" customHeight="1">
      <c r="B42" s="84">
        <v>39448</v>
      </c>
      <c r="C42" s="37">
        <v>388.02036403583628</v>
      </c>
      <c r="D42" s="37">
        <v>151.65221981268371</v>
      </c>
      <c r="E42" s="37">
        <v>147.34335778317745</v>
      </c>
      <c r="F42" s="37">
        <v>195.50287698129108</v>
      </c>
      <c r="G42" s="37">
        <v>67.5670242126929</v>
      </c>
      <c r="H42" s="37">
        <v>14.839270182314301</v>
      </c>
      <c r="I42" s="37">
        <v>964.92511300799663</v>
      </c>
      <c r="J42" s="37"/>
      <c r="K42" s="37" t="e">
        <v>#N/A</v>
      </c>
      <c r="L42" s="37" t="e">
        <v>#N/A</v>
      </c>
      <c r="M42" s="39"/>
      <c r="N42" s="39" t="e">
        <v>#N/A</v>
      </c>
      <c r="O42" s="39">
        <f t="shared" si="0"/>
        <v>964.92511300799663</v>
      </c>
      <c r="P42" s="85">
        <f t="shared" si="1"/>
        <v>9.0949470177292824E-13</v>
      </c>
      <c r="Q42" s="47" t="str">
        <v>REF</v>
      </c>
    </row>
    <row r="43" spans="1:17" s="47" customFormat="1" ht="18.75" customHeight="1">
      <c r="B43" s="87">
        <v>39814</v>
      </c>
      <c r="C43" s="36">
        <v>362.05252022394586</v>
      </c>
      <c r="D43" s="36">
        <v>151.25592402333035</v>
      </c>
      <c r="E43" s="36">
        <v>137.06661941838667</v>
      </c>
      <c r="F43" s="36">
        <v>169.86274230921367</v>
      </c>
      <c r="G43" s="36">
        <v>67.601242753802893</v>
      </c>
      <c r="H43" s="36">
        <v>13.445488095760961</v>
      </c>
      <c r="I43" s="36">
        <v>901.28453682444126</v>
      </c>
      <c r="J43" s="36"/>
      <c r="K43" s="36" t="e">
        <v>#N/A</v>
      </c>
      <c r="L43" s="36" t="e">
        <v>#N/A</v>
      </c>
      <c r="M43" s="38"/>
      <c r="N43" s="38" t="e">
        <v>#N/A</v>
      </c>
      <c r="O43" s="38">
        <f t="shared" si="0"/>
        <v>901.28453682444126</v>
      </c>
      <c r="P43" s="85">
        <f t="shared" si="1"/>
        <v>9.0949470177292824E-13</v>
      </c>
      <c r="Q43" s="47" t="str">
        <v>REF</v>
      </c>
    </row>
    <row r="44" spans="1:17" s="47" customFormat="1" ht="18.75" customHeight="1">
      <c r="B44" s="84">
        <v>40179</v>
      </c>
      <c r="C44" s="37">
        <v>372.58877733130129</v>
      </c>
      <c r="D44" s="37">
        <v>151.91064588226837</v>
      </c>
      <c r="E44" s="37">
        <v>145.03437013705778</v>
      </c>
      <c r="F44" s="37">
        <v>183.72861264169109</v>
      </c>
      <c r="G44" s="37">
        <v>67.79556731171833</v>
      </c>
      <c r="H44" s="37">
        <v>12.19195180429719</v>
      </c>
      <c r="I44" s="37">
        <v>933.2499251083342</v>
      </c>
      <c r="J44" s="37"/>
      <c r="K44" s="37" t="e">
        <v>#N/A</v>
      </c>
      <c r="L44" s="37" t="e">
        <v>#N/A</v>
      </c>
      <c r="M44" s="39"/>
      <c r="N44" s="39" t="e">
        <v>#N/A</v>
      </c>
      <c r="O44" s="39">
        <f t="shared" si="0"/>
        <v>933.2499251083342</v>
      </c>
      <c r="P44" s="85">
        <f t="shared" si="1"/>
        <v>0</v>
      </c>
      <c r="Q44" s="47" t="str">
        <v>REF</v>
      </c>
    </row>
    <row r="45" spans="1:17" s="47" customFormat="1" ht="18.75" customHeight="1">
      <c r="B45" s="87">
        <v>40544</v>
      </c>
      <c r="C45" s="36">
        <v>367.93689474418659</v>
      </c>
      <c r="D45" s="36">
        <v>153.56095097371428</v>
      </c>
      <c r="E45" s="36">
        <v>124.85841015963608</v>
      </c>
      <c r="F45" s="36">
        <v>181.73545932119652</v>
      </c>
      <c r="G45" s="36">
        <v>68.214170448732247</v>
      </c>
      <c r="H45" s="36">
        <v>11.30931181696044</v>
      </c>
      <c r="I45" s="36">
        <v>907.61519746442548</v>
      </c>
      <c r="J45" s="36"/>
      <c r="K45" s="36" t="e">
        <v>#N/A</v>
      </c>
      <c r="L45" s="36" t="e">
        <v>#N/A</v>
      </c>
      <c r="M45" s="38"/>
      <c r="N45" s="38" t="e">
        <v>#N/A</v>
      </c>
      <c r="O45" s="38">
        <f t="shared" si="0"/>
        <v>907.61519746442548</v>
      </c>
      <c r="P45" s="85">
        <f t="shared" si="1"/>
        <v>0</v>
      </c>
      <c r="Q45" s="47" t="str">
        <v>REF</v>
      </c>
    </row>
    <row r="46" spans="1:17" s="47" customFormat="1" ht="18.75" customHeight="1">
      <c r="B46" s="84">
        <v>40909</v>
      </c>
      <c r="C46" s="37">
        <v>379.78397467371889</v>
      </c>
      <c r="D46" s="37">
        <v>152.0861880696666</v>
      </c>
      <c r="E46" s="37">
        <v>129.5906503449369</v>
      </c>
      <c r="F46" s="37">
        <v>176.98806789199182</v>
      </c>
      <c r="G46" s="37">
        <v>68.013050823684907</v>
      </c>
      <c r="H46" s="37">
        <v>10.483453341628131</v>
      </c>
      <c r="I46" s="37">
        <v>916.94538514562839</v>
      </c>
      <c r="J46" s="37"/>
      <c r="K46" s="37" t="e">
        <v>#N/A</v>
      </c>
      <c r="L46" s="37" t="e">
        <v>#N/A</v>
      </c>
      <c r="M46" s="39"/>
      <c r="N46" s="39" t="e">
        <v>#N/A</v>
      </c>
      <c r="O46" s="39">
        <f t="shared" si="0"/>
        <v>916.94538514562839</v>
      </c>
      <c r="P46" s="85">
        <f t="shared" si="1"/>
        <v>1.2505552149377763E-12</v>
      </c>
      <c r="Q46" s="47" t="str">
        <v>REF</v>
      </c>
    </row>
    <row r="47" spans="1:17" s="47" customFormat="1" ht="18.75" customHeight="1">
      <c r="B47" s="87">
        <v>41275</v>
      </c>
      <c r="C47" s="36">
        <v>384.36839643022091</v>
      </c>
      <c r="D47" s="36">
        <v>156.03311623669646</v>
      </c>
      <c r="E47" s="36">
        <v>140.24088491850222</v>
      </c>
      <c r="F47" s="36">
        <v>176.90691866347072</v>
      </c>
      <c r="G47" s="36">
        <v>69.373201402205197</v>
      </c>
      <c r="H47" s="36">
        <v>9.6877307795879641</v>
      </c>
      <c r="I47" s="36">
        <v>936.61024843068185</v>
      </c>
      <c r="J47" s="36"/>
      <c r="K47" s="36" t="e">
        <v>#N/A</v>
      </c>
      <c r="L47" s="36" t="e">
        <v>#N/A</v>
      </c>
      <c r="M47" s="38"/>
      <c r="N47" s="38" t="e">
        <v>#N/A</v>
      </c>
      <c r="O47" s="38">
        <f t="shared" si="0"/>
        <v>936.61024843068185</v>
      </c>
      <c r="P47" s="85">
        <f t="shared" si="1"/>
        <v>-1.4779288903810084E-12</v>
      </c>
      <c r="Q47" s="47" t="str">
        <v>REF</v>
      </c>
    </row>
    <row r="48" spans="1:17" s="47" customFormat="1" ht="18.75" customHeight="1">
      <c r="B48" s="84">
        <v>41640</v>
      </c>
      <c r="C48" s="37">
        <v>363.02210331471548</v>
      </c>
      <c r="D48" s="37">
        <v>157.63757298831277</v>
      </c>
      <c r="E48" s="37">
        <v>118.63645805072534</v>
      </c>
      <c r="F48" s="37">
        <v>176.05277993746984</v>
      </c>
      <c r="G48" s="37">
        <v>70.820628331803903</v>
      </c>
      <c r="H48" s="37">
        <v>9.0623234858736179</v>
      </c>
      <c r="I48" s="37">
        <v>895.23186610889979</v>
      </c>
      <c r="J48" s="37"/>
      <c r="K48" s="37" t="e">
        <v>#N/A</v>
      </c>
      <c r="L48" s="37" t="e">
        <v>#N/A</v>
      </c>
      <c r="M48" s="39"/>
      <c r="N48" s="39" t="e">
        <v>#N/A</v>
      </c>
      <c r="O48" s="39">
        <f t="shared" si="0"/>
        <v>895.23186610889979</v>
      </c>
      <c r="P48" s="85">
        <f t="shared" si="1"/>
        <v>-1.2505552149377763E-12</v>
      </c>
      <c r="Q48" s="47" t="str">
        <v>REF</v>
      </c>
    </row>
    <row r="49" spans="2:17" s="47" customFormat="1" ht="18.75" customHeight="1">
      <c r="B49" s="87">
        <v>42005</v>
      </c>
      <c r="C49" s="36">
        <v>351.69212787612184</v>
      </c>
      <c r="D49" s="36">
        <v>161.09044280870427</v>
      </c>
      <c r="E49" s="36">
        <v>124.78356999675546</v>
      </c>
      <c r="F49" s="36">
        <v>182.8789630987412</v>
      </c>
      <c r="G49" s="36">
        <v>69.717072689616629</v>
      </c>
      <c r="H49" s="36">
        <v>8.443476428404832</v>
      </c>
      <c r="I49" s="36">
        <v>898.60565289834369</v>
      </c>
      <c r="J49" s="36"/>
      <c r="K49" s="36">
        <f>SUM(C49:H49)</f>
        <v>898.60565289834426</v>
      </c>
      <c r="L49" s="36" t="e">
        <v>#N/A</v>
      </c>
      <c r="M49" s="38"/>
      <c r="N49" s="38" t="e">
        <v>#N/A</v>
      </c>
      <c r="O49" s="38">
        <f t="shared" si="0"/>
        <v>898.60565289834369</v>
      </c>
      <c r="P49" s="85">
        <f t="shared" si="1"/>
        <v>0</v>
      </c>
      <c r="Q49" s="47" t="str">
        <v>REF</v>
      </c>
    </row>
    <row r="50" spans="2:17" s="47" customFormat="1" ht="18.75" customHeight="1">
      <c r="B50" s="84">
        <v>42370</v>
      </c>
      <c r="C50" s="37">
        <v>346.38866096609632</v>
      </c>
      <c r="D50" s="37">
        <v>163.89239289932047</v>
      </c>
      <c r="E50" s="37">
        <v>124.1617541317565</v>
      </c>
      <c r="F50" s="37">
        <v>186.57138369634714</v>
      </c>
      <c r="G50" s="37">
        <v>70.111547703125268</v>
      </c>
      <c r="H50" s="37">
        <v>7.9043758078951214</v>
      </c>
      <c r="I50" s="37">
        <v>899.03011520454061</v>
      </c>
      <c r="J50" s="37"/>
      <c r="K50" s="37" t="e">
        <v>#N/A</v>
      </c>
      <c r="L50" s="37" t="e">
        <v>#N/A</v>
      </c>
      <c r="M50" s="39"/>
      <c r="N50" s="39" t="e">
        <v>#N/A</v>
      </c>
      <c r="O50" s="39">
        <f t="shared" si="0"/>
        <v>899.03011520454061</v>
      </c>
      <c r="P50" s="85">
        <f t="shared" si="1"/>
        <v>0</v>
      </c>
      <c r="Q50" s="47" t="str">
        <v>REF</v>
      </c>
    </row>
    <row r="51" spans="2:17" s="47" customFormat="1" ht="18.75" customHeight="1">
      <c r="B51" s="87">
        <v>42736</v>
      </c>
      <c r="C51" s="36">
        <v>326.85620346245793</v>
      </c>
      <c r="D51" s="36">
        <v>167.27937411929668</v>
      </c>
      <c r="E51" s="36">
        <v>122.98235301164567</v>
      </c>
      <c r="F51" s="36">
        <v>192.30405291449762</v>
      </c>
      <c r="G51" s="36">
        <v>69.331952256734823</v>
      </c>
      <c r="H51" s="36">
        <v>7.5258270473799271</v>
      </c>
      <c r="I51" s="36">
        <v>886.27976281201302</v>
      </c>
      <c r="J51" s="36"/>
      <c r="K51" s="36" t="e">
        <v>#N/A</v>
      </c>
      <c r="L51" s="36" t="e">
        <v>#N/A</v>
      </c>
      <c r="M51" s="38"/>
      <c r="N51" s="38" t="e">
        <v>#N/A</v>
      </c>
      <c r="O51" s="38">
        <f t="shared" si="0"/>
        <v>886.27976281201302</v>
      </c>
      <c r="P51" s="85">
        <f t="shared" si="1"/>
        <v>0</v>
      </c>
      <c r="Q51" s="47" t="str">
        <v>REF</v>
      </c>
    </row>
    <row r="52" spans="2:17" s="47" customFormat="1" ht="18.75" customHeight="1">
      <c r="B52" s="84">
        <v>43101</v>
      </c>
      <c r="C52" s="37">
        <v>311.70204315861611</v>
      </c>
      <c r="D52" s="37">
        <v>162.63734410803053</v>
      </c>
      <c r="E52" s="37">
        <v>117.68587978898627</v>
      </c>
      <c r="F52" s="37">
        <v>184.73248464085813</v>
      </c>
      <c r="G52" s="37">
        <v>66.245973720612611</v>
      </c>
      <c r="H52" s="37">
        <v>7.1312752606933376</v>
      </c>
      <c r="I52" s="37">
        <v>850.13500067779637</v>
      </c>
      <c r="J52" s="37"/>
      <c r="K52" s="37" t="e">
        <v>#N/A</v>
      </c>
      <c r="L52" s="37" t="e">
        <v>#N/A</v>
      </c>
      <c r="M52" s="39"/>
      <c r="N52" s="39" t="e">
        <v>#N/A</v>
      </c>
      <c r="O52" s="39">
        <f t="shared" si="0"/>
        <v>850.13500067779637</v>
      </c>
      <c r="P52" s="85">
        <f t="shared" si="1"/>
        <v>0</v>
      </c>
      <c r="Q52" s="47" t="str">
        <v>REF</v>
      </c>
    </row>
    <row r="53" spans="2:17" s="47" customFormat="1" ht="18.75" customHeight="1">
      <c r="B53" s="87">
        <v>43466</v>
      </c>
      <c r="C53" s="36">
        <v>259.17761168640862</v>
      </c>
      <c r="D53" s="36">
        <v>163.62252220400543</v>
      </c>
      <c r="E53" s="36">
        <v>123.4820889502686</v>
      </c>
      <c r="F53" s="36">
        <v>179.00608427761017</v>
      </c>
      <c r="G53" s="36">
        <v>66.105897936157191</v>
      </c>
      <c r="H53" s="36">
        <v>6.606323665599354</v>
      </c>
      <c r="I53" s="36">
        <v>798.00052872004949</v>
      </c>
      <c r="J53" s="36"/>
      <c r="K53" s="36" t="e">
        <v>#N/A</v>
      </c>
      <c r="L53" s="36" t="e">
        <v>#N/A</v>
      </c>
      <c r="M53" s="38"/>
      <c r="N53" s="38" t="e">
        <v>#N/A</v>
      </c>
      <c r="O53" s="38">
        <f t="shared" si="0"/>
        <v>798.00052872004949</v>
      </c>
      <c r="P53" s="85">
        <f t="shared" si="1"/>
        <v>0</v>
      </c>
      <c r="Q53" s="47" t="str">
        <v>REF</v>
      </c>
    </row>
    <row r="54" spans="2:17" s="47" customFormat="1" ht="18.75" customHeight="1">
      <c r="B54" s="84">
        <v>43831</v>
      </c>
      <c r="C54" s="37">
        <v>220.09520850316861</v>
      </c>
      <c r="D54" s="37">
        <v>145.89515044332202</v>
      </c>
      <c r="E54" s="37">
        <v>121.56194533243483</v>
      </c>
      <c r="F54" s="37">
        <v>172.32714236985964</v>
      </c>
      <c r="G54" s="37">
        <v>64.97468939242593</v>
      </c>
      <c r="H54" s="37">
        <v>6.1182356179770174</v>
      </c>
      <c r="I54" s="37">
        <v>730.97237165918932</v>
      </c>
      <c r="J54" s="37"/>
      <c r="K54" s="37" t="e">
        <v>#N/A</v>
      </c>
      <c r="L54" s="37" t="e">
        <v>#N/A</v>
      </c>
      <c r="M54" s="39"/>
      <c r="N54" s="39" t="e">
        <v>#N/A</v>
      </c>
      <c r="O54" s="39">
        <f t="shared" si="0"/>
        <v>730.97237165918932</v>
      </c>
      <c r="P54" s="85">
        <f t="shared" si="1"/>
        <v>1.2505552149377763E-12</v>
      </c>
      <c r="Q54" s="47" t="str">
        <v>REF</v>
      </c>
    </row>
    <row r="55" spans="2:17" s="47" customFormat="1" ht="18.75" customHeight="1">
      <c r="B55" s="87">
        <v>44197</v>
      </c>
      <c r="C55" s="36">
        <v>247.78248387902261</v>
      </c>
      <c r="D55" s="36">
        <v>146.81228818570355</v>
      </c>
      <c r="E55" s="36">
        <v>117.95820040067062</v>
      </c>
      <c r="F55" s="36">
        <v>180.07211795118855</v>
      </c>
      <c r="G55" s="36">
        <v>64.238336695656002</v>
      </c>
      <c r="H55" s="36">
        <v>5.9092398257029588</v>
      </c>
      <c r="I55" s="36">
        <v>762.772666937944</v>
      </c>
      <c r="J55" s="36"/>
      <c r="K55" s="36" t="e">
        <v>#N/A</v>
      </c>
      <c r="L55" s="36" t="e">
        <v>#N/A</v>
      </c>
      <c r="M55" s="38"/>
      <c r="N55" s="38" t="e">
        <v>#N/A</v>
      </c>
      <c r="O55" s="38">
        <f t="shared" si="0"/>
        <v>762.772666937944</v>
      </c>
      <c r="P55" s="85">
        <f t="shared" si="1"/>
        <v>0</v>
      </c>
      <c r="Q55" s="47" t="str">
        <v>REF</v>
      </c>
    </row>
    <row r="56" spans="2:17" s="47" customFormat="1" ht="18.75" customHeight="1">
      <c r="B56" s="84">
        <v>44562</v>
      </c>
      <c r="C56" s="37">
        <v>258.06791392407121</v>
      </c>
      <c r="D56" s="37">
        <v>148.07028751224166</v>
      </c>
      <c r="E56" s="37">
        <v>111.31260961258036</v>
      </c>
      <c r="F56" s="37">
        <v>164.24562316678845</v>
      </c>
      <c r="G56" s="37">
        <v>61.920176584801624</v>
      </c>
      <c r="H56" s="37">
        <v>5.6498133677704603</v>
      </c>
      <c r="I56" s="37">
        <v>749.26642416825246</v>
      </c>
      <c r="J56" s="37"/>
      <c r="K56" s="37" t="e">
        <v>#N/A</v>
      </c>
      <c r="L56" s="37" t="e">
        <v>#N/A</v>
      </c>
      <c r="M56" s="39"/>
      <c r="N56" s="39" t="e">
        <v>#N/A</v>
      </c>
      <c r="O56" s="39">
        <f t="shared" si="0"/>
        <v>749.26642416825246</v>
      </c>
      <c r="P56" s="85">
        <f t="shared" si="1"/>
        <v>-1.2505552149377763E-12</v>
      </c>
      <c r="Q56" s="47" t="str">
        <v>REF</v>
      </c>
    </row>
    <row r="57" spans="2:17" s="47" customFormat="1" ht="18.75" customHeight="1">
      <c r="B57" s="87">
        <v>44927</v>
      </c>
      <c r="C57" s="36">
        <v>204.82888876446285</v>
      </c>
      <c r="D57" s="36">
        <v>144.47872767333922</v>
      </c>
      <c r="E57" s="36">
        <v>102.35883896956041</v>
      </c>
      <c r="F57" s="36">
        <v>149.71988883248548</v>
      </c>
      <c r="G57" s="36">
        <v>62.742735336161687</v>
      </c>
      <c r="H57" s="36">
        <v>5.4492808878491452</v>
      </c>
      <c r="I57" s="36">
        <v>669.57836046385876</v>
      </c>
      <c r="J57" s="37"/>
      <c r="K57" s="36" t="e">
        <v>#N/A</v>
      </c>
      <c r="L57" s="36" t="e">
        <v>#N/A</v>
      </c>
      <c r="M57" s="38"/>
      <c r="N57" s="38" t="e">
        <v>#N/A</v>
      </c>
      <c r="O57" s="38">
        <f t="shared" si="0"/>
        <v>669.57836046385876</v>
      </c>
      <c r="P57" s="85">
        <f t="shared" si="1"/>
        <v>0</v>
      </c>
      <c r="Q57" s="47" t="str">
        <v>REF</v>
      </c>
    </row>
    <row r="58" spans="2:17" s="47" customFormat="1" ht="18.75" customHeight="1">
      <c r="B58" s="84">
        <v>45292</v>
      </c>
      <c r="C58" s="37">
        <v>189.69859171527958</v>
      </c>
      <c r="D58" s="37">
        <v>144.18232724657929</v>
      </c>
      <c r="E58" s="37">
        <v>99.998028143157157</v>
      </c>
      <c r="F58" s="37">
        <v>149.7671249226027</v>
      </c>
      <c r="G58" s="37">
        <v>60.846136464729135</v>
      </c>
      <c r="H58" s="37">
        <v>5.2773098996146075</v>
      </c>
      <c r="I58" s="37">
        <v>649.76951839196101</v>
      </c>
      <c r="J58" s="37"/>
      <c r="K58" s="37" t="e">
        <v>#N/A</v>
      </c>
      <c r="L58" s="37" t="e">
        <v>#N/A</v>
      </c>
      <c r="M58" s="39"/>
      <c r="N58" s="39" t="e">
        <v>#N/A</v>
      </c>
      <c r="O58" s="39">
        <f>I58</f>
        <v>649.76951839196101</v>
      </c>
      <c r="P58" s="85">
        <f t="shared" si="1"/>
        <v>-1.4779288903810084E-12</v>
      </c>
      <c r="Q58" s="47" t="str">
        <v>REF</v>
      </c>
    </row>
    <row r="59" spans="2:17" s="47" customFormat="1" ht="21.75" customHeight="1">
      <c r="B59" s="87">
        <v>45658</v>
      </c>
      <c r="C59" s="36">
        <v>189.08795293816462</v>
      </c>
      <c r="D59" s="36">
        <v>146.30515581176434</v>
      </c>
      <c r="E59" s="36">
        <v>103.36586664073805</v>
      </c>
      <c r="F59" s="36">
        <v>144.14168907995372</v>
      </c>
      <c r="G59" s="36">
        <v>60.842481207611755</v>
      </c>
      <c r="H59" s="36">
        <v>5.1234909507111501</v>
      </c>
      <c r="I59" s="36">
        <v>648.86663662894375</v>
      </c>
      <c r="J59" s="37"/>
      <c r="K59" s="36" t="e">
        <v>#N/A</v>
      </c>
      <c r="L59" s="36" t="e">
        <v>#N/A</v>
      </c>
      <c r="M59" s="36"/>
      <c r="N59" s="36" t="e">
        <v>#N/A</v>
      </c>
      <c r="O59" s="36">
        <f t="shared" ref="O59:O62" si="2">I59</f>
        <v>648.86663662894375</v>
      </c>
      <c r="P59" s="85">
        <f t="shared" si="1"/>
        <v>0</v>
      </c>
      <c r="Q59" s="47" t="str">
        <v>PROXY</v>
      </c>
    </row>
    <row r="60" spans="2:17" s="47" customFormat="1" ht="21.75" customHeight="1">
      <c r="B60" s="84">
        <v>46023</v>
      </c>
      <c r="C60" s="37" t="s">
        <v>96</v>
      </c>
      <c r="D60" s="37" t="s">
        <v>96</v>
      </c>
      <c r="E60" s="37" t="s">
        <v>96</v>
      </c>
      <c r="F60" s="37" t="s">
        <v>96</v>
      </c>
      <c r="G60" s="37" t="s">
        <v>96</v>
      </c>
      <c r="H60" s="37" t="s">
        <v>96</v>
      </c>
      <c r="I60" s="37" t="s">
        <v>96</v>
      </c>
      <c r="J60" s="37"/>
      <c r="K60" s="37" t="e">
        <v>#N/A</v>
      </c>
      <c r="L60" s="37" t="e">
        <v>#N/A</v>
      </c>
      <c r="M60" s="37"/>
      <c r="N60" s="37" t="e">
        <v>#N/A</v>
      </c>
      <c r="O60" s="37" t="str">
        <f t="shared" si="2"/>
        <v>Kein Wert vorhanden</v>
      </c>
      <c r="P60" s="85" t="e">
        <f t="shared" si="1"/>
        <v>#VALUE!</v>
      </c>
      <c r="Q60" s="47" t="str">
        <v>PROXY</v>
      </c>
    </row>
    <row r="61" spans="2:17" s="47" customFormat="1" ht="21.75" customHeight="1">
      <c r="B61" s="87">
        <v>46388</v>
      </c>
      <c r="C61" s="36" t="s">
        <v>96</v>
      </c>
      <c r="D61" s="36" t="s">
        <v>96</v>
      </c>
      <c r="E61" s="36" t="s">
        <v>96</v>
      </c>
      <c r="F61" s="36" t="s">
        <v>96</v>
      </c>
      <c r="G61" s="36" t="s">
        <v>96</v>
      </c>
      <c r="H61" s="36" t="s">
        <v>96</v>
      </c>
      <c r="I61" s="36" t="s">
        <v>96</v>
      </c>
      <c r="J61" s="37"/>
      <c r="K61" s="36" t="e">
        <v>#N/A</v>
      </c>
      <c r="L61" s="36" t="e">
        <v>#N/A</v>
      </c>
      <c r="M61" s="36"/>
      <c r="N61" s="36" t="e">
        <v>#N/A</v>
      </c>
      <c r="O61" s="36" t="str">
        <f t="shared" si="2"/>
        <v>Kein Wert vorhanden</v>
      </c>
      <c r="P61" s="85" t="e">
        <f t="shared" si="1"/>
        <v>#VALUE!</v>
      </c>
      <c r="Q61" s="47" t="str">
        <v>PROXY</v>
      </c>
    </row>
    <row r="62" spans="2:17" s="47" customFormat="1" ht="21.75" customHeight="1">
      <c r="B62" s="84">
        <v>46753</v>
      </c>
      <c r="C62" s="37" t="s">
        <v>96</v>
      </c>
      <c r="D62" s="37" t="s">
        <v>96</v>
      </c>
      <c r="E62" s="37" t="s">
        <v>96</v>
      </c>
      <c r="F62" s="37" t="s">
        <v>96</v>
      </c>
      <c r="G62" s="37" t="s">
        <v>96</v>
      </c>
      <c r="H62" s="37" t="s">
        <v>96</v>
      </c>
      <c r="I62" s="37" t="s">
        <v>96</v>
      </c>
      <c r="J62" s="37"/>
      <c r="K62" s="37" t="e">
        <v>#N/A</v>
      </c>
      <c r="L62" s="37" t="e">
        <v>#N/A</v>
      </c>
      <c r="M62" s="37"/>
      <c r="N62" s="37" t="e">
        <v>#N/A</v>
      </c>
      <c r="O62" s="37" t="str">
        <f t="shared" si="2"/>
        <v>Kein Wert vorhanden</v>
      </c>
      <c r="P62" s="85" t="e">
        <f t="shared" si="1"/>
        <v>#VALUE!</v>
      </c>
      <c r="Q62" s="47" t="str">
        <v>PROXY</v>
      </c>
    </row>
    <row r="63" spans="2:17" s="47" customFormat="1" ht="21.75" customHeight="1">
      <c r="B63" s="87">
        <v>47119</v>
      </c>
      <c r="C63" s="36" t="s">
        <v>96</v>
      </c>
      <c r="D63" s="36" t="s">
        <v>96</v>
      </c>
      <c r="E63" s="36" t="s">
        <v>96</v>
      </c>
      <c r="F63" s="36" t="s">
        <v>96</v>
      </c>
      <c r="G63" s="36" t="s">
        <v>96</v>
      </c>
      <c r="H63" s="36" t="s">
        <v>96</v>
      </c>
      <c r="I63" s="36" t="s">
        <v>96</v>
      </c>
      <c r="J63" s="36"/>
      <c r="K63" s="36" t="e">
        <v>#N/A</v>
      </c>
      <c r="L63" s="36" t="e">
        <v>#N/A</v>
      </c>
      <c r="M63" s="36"/>
      <c r="N63" s="36" t="e">
        <v>#N/A</v>
      </c>
      <c r="O63" s="36" t="str">
        <f>I63</f>
        <v>Kein Wert vorhanden</v>
      </c>
      <c r="P63" s="85" t="e">
        <f t="shared" si="1"/>
        <v>#VALUE!</v>
      </c>
      <c r="Q63" s="47" t="str">
        <v>PROXY</v>
      </c>
    </row>
    <row r="64" spans="2:17" s="47" customFormat="1" ht="29.25" customHeight="1">
      <c r="B64" s="45" t="s">
        <v>97</v>
      </c>
      <c r="C64" s="37" t="e">
        <v>#N/A</v>
      </c>
      <c r="D64" s="37" t="e">
        <v>#N/A</v>
      </c>
      <c r="E64" s="37" t="e">
        <v>#N/A</v>
      </c>
      <c r="F64" s="37" t="e">
        <v>#N/A</v>
      </c>
      <c r="G64" s="37" t="e">
        <v>#N/A</v>
      </c>
      <c r="H64" s="37" t="e">
        <v>#N/A</v>
      </c>
      <c r="I64" s="37" t="e">
        <v>#N/A</v>
      </c>
      <c r="J64" s="37"/>
      <c r="K64" s="37" t="e">
        <v>#N/A</v>
      </c>
      <c r="L64" s="37">
        <f>I24*(1-0.65)</f>
        <v>438.5947713900083</v>
      </c>
      <c r="M64" s="39"/>
      <c r="N64" s="39" t="e">
        <v>#N/A</v>
      </c>
      <c r="O64" s="39" t="e">
        <f t="shared" si="0"/>
        <v>#N/A</v>
      </c>
      <c r="P64" s="85" t="e">
        <f t="shared" si="1"/>
        <v>#N/A</v>
      </c>
      <c r="Q64" s="47" t="str">
        <v>PROXY</v>
      </c>
    </row>
    <row r="65" spans="2:20" s="47" customFormat="1" ht="18.75" customHeight="1">
      <c r="B65" s="46"/>
      <c r="C65" s="36" t="e">
        <v>#N/A</v>
      </c>
      <c r="D65" s="36" t="e">
        <v>#N/A</v>
      </c>
      <c r="E65" s="36" t="e">
        <v>#N/A</v>
      </c>
      <c r="F65" s="36" t="e">
        <v>#N/A</v>
      </c>
      <c r="G65" s="36" t="e">
        <v>#N/A</v>
      </c>
      <c r="H65" s="36" t="e">
        <v>#N/A</v>
      </c>
      <c r="I65" s="36" t="e">
        <v>#N/A</v>
      </c>
      <c r="J65" s="36"/>
      <c r="K65" s="36" t="e">
        <v>#N/A</v>
      </c>
      <c r="L65" s="36" t="e">
        <v>#N/A</v>
      </c>
      <c r="M65" s="38"/>
      <c r="N65" s="38" t="e">
        <v>#N/A</v>
      </c>
      <c r="O65" s="38" t="e">
        <f t="shared" si="0"/>
        <v>#N/A</v>
      </c>
      <c r="P65" s="85" t="e">
        <f t="shared" si="1"/>
        <v>#N/A</v>
      </c>
    </row>
    <row r="66" spans="2:20" s="47" customFormat="1" ht="28.5" customHeight="1">
      <c r="B66" s="45" t="s">
        <v>98</v>
      </c>
      <c r="C66" s="37" t="e">
        <v>#N/A</v>
      </c>
      <c r="D66" s="37" t="e">
        <v>#N/A</v>
      </c>
      <c r="E66" s="37" t="e">
        <v>#N/A</v>
      </c>
      <c r="F66" s="37" t="e">
        <v>#N/A</v>
      </c>
      <c r="G66" s="37" t="e">
        <v>#N/A</v>
      </c>
      <c r="H66" s="37" t="e">
        <v>#N/A</v>
      </c>
      <c r="I66" s="37" t="e">
        <v>#N/A</v>
      </c>
      <c r="J66" s="37"/>
      <c r="K66" s="37" t="e">
        <v>#N/A</v>
      </c>
      <c r="L66" s="37" t="e">
        <v>#N/A</v>
      </c>
      <c r="M66" s="39"/>
      <c r="N66" s="39">
        <v>0</v>
      </c>
      <c r="O66" s="39" t="e">
        <f t="shared" si="0"/>
        <v>#N/A</v>
      </c>
      <c r="P66" s="85" t="e">
        <f t="shared" si="1"/>
        <v>#N/A</v>
      </c>
    </row>
    <row r="67" spans="2:20" ht="7.5" customHeight="1">
      <c r="M67" s="57"/>
      <c r="O67" s="26"/>
      <c r="P67" s="26"/>
      <c r="Q67" s="26"/>
      <c r="R67" s="26"/>
      <c r="S67" s="26"/>
      <c r="T67" s="26"/>
    </row>
    <row r="68" spans="2:20" s="42" customFormat="1" ht="30.75" customHeight="1">
      <c r="I68" s="35"/>
    </row>
    <row r="69" spans="2:20">
      <c r="B69" s="34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</row>
    <row r="70" spans="2:20">
      <c r="B70" s="34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</row>
    <row r="71" spans="2:20">
      <c r="B71" s="34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</row>
    <row r="72" spans="2:20">
      <c r="B72" s="34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</row>
    <row r="73" spans="2:20">
      <c r="B73" s="34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</row>
    <row r="74" spans="2:20">
      <c r="B74" s="34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</row>
    <row r="75" spans="2:20">
      <c r="B75" s="34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</row>
    <row r="76" spans="2:20">
      <c r="B76" s="34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</row>
    <row r="77" spans="2:20">
      <c r="B77" s="34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</row>
    <row r="78" spans="2:20">
      <c r="B78" s="34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</row>
    <row r="79" spans="2:20">
      <c r="B79" s="34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</row>
    <row r="80" spans="2:20">
      <c r="B80" s="34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</row>
    <row r="81" spans="2:20">
      <c r="B81" s="34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</row>
    <row r="82" spans="2:20">
      <c r="B82" s="34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</row>
    <row r="83" spans="2:20"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</row>
    <row r="84" spans="2:20">
      <c r="B84" s="34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</row>
    <row r="85" spans="2:20">
      <c r="B85" s="34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</row>
    <row r="86" spans="2:20">
      <c r="B86" s="34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</row>
    <row r="87" spans="2:20">
      <c r="B87" s="34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</row>
    <row r="88" spans="2:20">
      <c r="B88" s="34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</row>
    <row r="89" spans="2:20">
      <c r="B89" s="34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</row>
    <row r="90" spans="2:20">
      <c r="B90" s="34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</row>
    <row r="91" spans="2:20">
      <c r="B91" s="34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</row>
    <row r="92" spans="2:20">
      <c r="B92" s="34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</row>
    <row r="93" spans="2:20">
      <c r="B93" s="34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</row>
    <row r="94" spans="2:20">
      <c r="B94" s="34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</row>
    <row r="95" spans="2:20">
      <c r="B95" s="34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</row>
    <row r="96" spans="2:20">
      <c r="B96" s="34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</row>
    <row r="97" spans="2:20">
      <c r="B97" s="34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</row>
    <row r="98" spans="2:20">
      <c r="B98" s="34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</row>
    <row r="99" spans="2:20">
      <c r="B99" s="34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</row>
    <row r="100" spans="2:20">
      <c r="B100" s="34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</row>
    <row r="101" spans="2:20">
      <c r="B101" s="34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</row>
  </sheetData>
  <sheetProtection selectLockedCells="1"/>
  <mergeCells count="9">
    <mergeCell ref="B9:O9"/>
    <mergeCell ref="B10:O10"/>
    <mergeCell ref="B11:O11"/>
    <mergeCell ref="B3:O3"/>
    <mergeCell ref="B4:O4"/>
    <mergeCell ref="B5:O5"/>
    <mergeCell ref="B6:O6"/>
    <mergeCell ref="B7:O7"/>
    <mergeCell ref="B8:O8"/>
  </mergeCells>
  <conditionalFormatting sqref="W23:AI23">
    <cfRule type="cellIs" dxfId="1" priority="2" operator="greaterThan">
      <formula>0</formula>
    </cfRule>
  </conditionalFormatting>
  <conditionalFormatting sqref="AH15">
    <cfRule type="cellIs" dxfId="0" priority="1" operator="greaterThan">
      <formula>0</formula>
    </cfRule>
  </conditionalFormatting>
  <pageMargins left="0.78740157480314965" right="0.78740157480314965" top="0.98425196850393704" bottom="0.98425196850393704" header="0.51181102362204722" footer="0.51181102362204722"/>
  <pageSetup paperSize="9" scale="44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1959A-5A4A-446C-A7E1-5D877CE42C1C}">
  <sheetPr>
    <tabColor theme="6"/>
    <pageSetUpPr fitToPage="1"/>
  </sheetPr>
  <dimension ref="A1:Y29"/>
  <sheetViews>
    <sheetView showGridLines="0" zoomScale="130" zoomScaleNormal="130" workbookViewId="0">
      <selection activeCell="P20" sqref="P20"/>
    </sheetView>
  </sheetViews>
  <sheetFormatPr baseColWidth="10" defaultColWidth="11.42578125" defaultRowHeight="12.75"/>
  <cols>
    <col min="1" max="1" width="3.28515625" style="27" customWidth="1"/>
    <col min="2" max="2" width="5.7109375" style="27" customWidth="1"/>
    <col min="3" max="3" width="4.28515625" style="27" customWidth="1"/>
    <col min="4" max="4" width="1.7109375" style="27" customWidth="1"/>
    <col min="5" max="5" width="14" style="27" customWidth="1"/>
    <col min="6" max="6" width="1.7109375" style="27" customWidth="1"/>
    <col min="7" max="7" width="14" style="27" customWidth="1"/>
    <col min="8" max="8" width="1.7109375" style="27" customWidth="1"/>
    <col min="9" max="9" width="14" style="27" customWidth="1"/>
    <col min="10" max="10" width="1.7109375" style="27" customWidth="1"/>
    <col min="11" max="11" width="18.28515625" style="27" customWidth="1"/>
    <col min="12" max="12" width="1.7109375" style="27" customWidth="1"/>
    <col min="13" max="13" width="14" style="27" customWidth="1"/>
    <col min="14" max="14" width="18" style="27" customWidth="1"/>
    <col min="15" max="15" width="4" style="27" customWidth="1"/>
    <col min="16" max="16" width="15.140625" style="27" customWidth="1"/>
    <col min="17" max="17" width="2.5703125" style="27" customWidth="1"/>
    <col min="18" max="20" width="11.7109375" style="27" customWidth="1"/>
    <col min="21" max="21" width="4" style="27" customWidth="1"/>
    <col min="22" max="23" width="11.7109375" style="27" customWidth="1"/>
    <col min="24" max="24" width="19.140625" style="27" customWidth="1"/>
    <col min="25" max="25" width="2.5703125" style="27" customWidth="1"/>
    <col min="26" max="16384" width="11.42578125" style="27"/>
  </cols>
  <sheetData>
    <row r="1" spans="1:25" ht="20.25" customHeight="1">
      <c r="A1" s="8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9"/>
    </row>
    <row r="2" spans="1:25" ht="20.25" customHeight="1">
      <c r="A2" s="89"/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50"/>
      <c r="Q2" s="108" t="s">
        <v>29</v>
      </c>
      <c r="R2" s="109"/>
      <c r="S2" s="109"/>
      <c r="T2" s="109"/>
      <c r="U2" s="109"/>
      <c r="V2" s="109"/>
      <c r="W2" s="109"/>
      <c r="X2" s="109"/>
      <c r="Y2" s="110"/>
    </row>
    <row r="3" spans="1:25" ht="18.75" customHeight="1">
      <c r="A3" s="89"/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50"/>
      <c r="Q3" s="28"/>
      <c r="R3" s="92"/>
      <c r="S3" s="93"/>
      <c r="T3" s="92"/>
      <c r="U3" s="92"/>
      <c r="V3" s="93"/>
      <c r="W3" s="92"/>
      <c r="X3" s="92"/>
      <c r="Y3" s="29"/>
    </row>
    <row r="4" spans="1:25" ht="15.95" customHeight="1">
      <c r="A4" s="89"/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N4" s="50"/>
      <c r="Q4" s="28"/>
      <c r="R4" s="92"/>
      <c r="S4" s="92"/>
      <c r="T4" s="92"/>
      <c r="U4" s="92"/>
      <c r="V4" s="92"/>
      <c r="W4" s="92"/>
      <c r="X4" s="92"/>
      <c r="Y4" s="29"/>
    </row>
    <row r="5" spans="1:25" ht="7.5" customHeight="1">
      <c r="A5" s="89"/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50"/>
      <c r="Q5" s="28"/>
      <c r="R5" s="92"/>
      <c r="S5" s="92"/>
      <c r="T5" s="92"/>
      <c r="U5" s="92"/>
      <c r="V5" s="92"/>
      <c r="W5" s="92"/>
      <c r="X5" s="92"/>
      <c r="Y5" s="29"/>
    </row>
    <row r="6" spans="1:25" ht="16.5" customHeight="1">
      <c r="A6" s="89"/>
      <c r="C6" s="95"/>
      <c r="N6" s="50"/>
      <c r="Q6" s="28"/>
      <c r="R6" s="92"/>
      <c r="S6" s="92"/>
      <c r="T6" s="92"/>
      <c r="U6" s="92"/>
      <c r="V6" s="92"/>
      <c r="W6" s="92"/>
      <c r="X6" s="92"/>
      <c r="Y6" s="29"/>
    </row>
    <row r="7" spans="1:25" ht="16.5" customHeight="1">
      <c r="A7" s="89"/>
      <c r="C7" s="95"/>
      <c r="N7" s="50"/>
      <c r="Q7" s="28"/>
      <c r="R7" s="92"/>
      <c r="S7" s="92"/>
      <c r="T7" s="92"/>
      <c r="U7" s="92"/>
      <c r="V7" s="92"/>
      <c r="W7" s="92"/>
      <c r="X7" s="92"/>
      <c r="Y7" s="29"/>
    </row>
    <row r="8" spans="1:25" ht="16.5" customHeight="1">
      <c r="A8" s="89"/>
      <c r="C8" s="95"/>
      <c r="N8" s="50"/>
      <c r="Q8" s="28"/>
      <c r="R8" s="92"/>
      <c r="S8" s="92"/>
      <c r="T8" s="92"/>
      <c r="U8" s="92"/>
      <c r="V8" s="92"/>
      <c r="W8" s="92"/>
      <c r="X8" s="92"/>
      <c r="Y8" s="29"/>
    </row>
    <row r="9" spans="1:25" ht="16.5" customHeight="1">
      <c r="A9" s="89"/>
      <c r="C9" s="95"/>
      <c r="N9" s="50"/>
      <c r="Q9" s="28"/>
      <c r="R9" s="92"/>
      <c r="S9" s="92"/>
      <c r="T9" s="92"/>
      <c r="U9" s="92"/>
      <c r="V9" s="92"/>
      <c r="W9" s="92"/>
      <c r="X9" s="92"/>
      <c r="Y9" s="29"/>
    </row>
    <row r="10" spans="1:25" ht="16.5" customHeight="1">
      <c r="A10" s="89"/>
      <c r="C10" s="95"/>
      <c r="N10" s="50"/>
      <c r="Q10" s="28"/>
      <c r="R10" s="92"/>
      <c r="S10" s="92"/>
      <c r="T10" s="92"/>
      <c r="U10" s="92"/>
      <c r="V10" s="92"/>
      <c r="W10" s="92"/>
      <c r="X10" s="92"/>
      <c r="Y10" s="29"/>
    </row>
    <row r="11" spans="1:25" ht="16.5" customHeight="1">
      <c r="A11" s="89"/>
      <c r="C11" s="95"/>
      <c r="N11" s="50"/>
      <c r="Q11" s="28"/>
      <c r="R11" s="93" t="s">
        <v>30</v>
      </c>
      <c r="S11" s="92"/>
      <c r="T11" s="92"/>
      <c r="U11" s="92"/>
      <c r="V11" s="92"/>
      <c r="W11" s="92"/>
      <c r="X11" s="92"/>
      <c r="Y11" s="29"/>
    </row>
    <row r="12" spans="1:25" ht="16.5" customHeight="1">
      <c r="A12" s="89"/>
      <c r="C12" s="95"/>
      <c r="N12" s="50"/>
      <c r="Q12" s="28"/>
      <c r="R12" s="92"/>
      <c r="S12" s="92"/>
      <c r="T12" s="92"/>
      <c r="U12" s="92"/>
      <c r="V12" s="92"/>
      <c r="W12" s="92"/>
      <c r="X12" s="92"/>
      <c r="Y12" s="29"/>
    </row>
    <row r="13" spans="1:25" ht="17.25" customHeight="1">
      <c r="A13" s="89"/>
      <c r="C13" s="95"/>
      <c r="N13" s="50"/>
      <c r="Q13" s="28"/>
      <c r="R13" s="93" t="s">
        <v>31</v>
      </c>
      <c r="S13" s="92"/>
      <c r="T13" s="92"/>
      <c r="U13" s="92"/>
      <c r="V13" s="92"/>
      <c r="W13" s="92"/>
      <c r="X13" s="92"/>
      <c r="Y13" s="29"/>
    </row>
    <row r="14" spans="1:25" ht="16.5" customHeight="1">
      <c r="A14" s="89"/>
      <c r="C14" s="95"/>
      <c r="M14" s="27" t="s">
        <v>50</v>
      </c>
      <c r="N14" s="50"/>
      <c r="Q14" s="28"/>
      <c r="R14" s="92"/>
      <c r="S14" s="92"/>
      <c r="T14" s="92"/>
      <c r="U14" s="92"/>
      <c r="V14" s="92"/>
      <c r="W14" s="92"/>
      <c r="X14" s="92"/>
      <c r="Y14" s="29"/>
    </row>
    <row r="15" spans="1:25" ht="16.5" customHeight="1">
      <c r="A15" s="89"/>
      <c r="B15" s="96"/>
      <c r="C15" s="97"/>
      <c r="D15" s="96"/>
      <c r="E15" s="96"/>
      <c r="F15" s="96"/>
      <c r="G15" s="96"/>
      <c r="H15" s="96"/>
      <c r="I15" s="96"/>
      <c r="J15" s="96"/>
      <c r="K15" s="96"/>
      <c r="L15" s="96"/>
      <c r="M15" s="96" t="s">
        <v>27</v>
      </c>
      <c r="N15" s="51"/>
      <c r="O15" s="96"/>
      <c r="P15" s="96"/>
      <c r="Q15" s="28"/>
      <c r="R15" s="92"/>
      <c r="S15" s="93" t="s">
        <v>32</v>
      </c>
      <c r="T15" s="92"/>
      <c r="U15" s="92"/>
      <c r="V15" s="93" t="s">
        <v>32</v>
      </c>
      <c r="W15" s="92"/>
      <c r="X15" s="92"/>
      <c r="Y15" s="29"/>
    </row>
    <row r="16" spans="1:25" ht="16.5" customHeight="1">
      <c r="A16" s="89"/>
      <c r="B16" s="96"/>
      <c r="C16" s="97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51"/>
      <c r="O16" s="96"/>
      <c r="P16" s="96"/>
      <c r="Q16" s="28"/>
      <c r="R16" s="92"/>
      <c r="S16" s="92"/>
      <c r="T16" s="92"/>
      <c r="U16" s="92"/>
      <c r="V16" s="92"/>
      <c r="W16" s="92"/>
      <c r="X16" s="92"/>
      <c r="Y16" s="29"/>
    </row>
    <row r="17" spans="1:25" ht="16.5" customHeight="1">
      <c r="A17" s="89"/>
      <c r="B17" s="96"/>
      <c r="C17" s="97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51"/>
      <c r="O17" s="96"/>
      <c r="P17" s="96"/>
      <c r="Q17" s="28"/>
      <c r="R17" s="92"/>
      <c r="S17" s="92"/>
      <c r="T17" s="92"/>
      <c r="U17" s="92"/>
      <c r="V17" s="92"/>
      <c r="W17" s="92"/>
      <c r="X17" s="92"/>
      <c r="Y17" s="29"/>
    </row>
    <row r="18" spans="1:25" ht="22.5" customHeight="1">
      <c r="A18" s="89"/>
      <c r="B18" s="96"/>
      <c r="C18" s="97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51"/>
      <c r="O18" s="96"/>
      <c r="P18" s="96"/>
      <c r="Q18" s="28"/>
      <c r="R18" s="92"/>
      <c r="S18" s="92"/>
      <c r="T18" s="92"/>
      <c r="U18" s="92"/>
      <c r="V18" s="92"/>
      <c r="W18" s="92"/>
      <c r="X18" s="92"/>
      <c r="Y18" s="29"/>
    </row>
    <row r="19" spans="1:25" ht="79.5" customHeight="1">
      <c r="A19" s="89"/>
      <c r="B19" s="96"/>
      <c r="C19" s="97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51"/>
      <c r="O19" s="96"/>
      <c r="P19" s="96"/>
      <c r="Q19" s="30"/>
      <c r="R19" s="31"/>
      <c r="S19" s="31"/>
      <c r="T19" s="31"/>
      <c r="U19" s="31"/>
      <c r="V19" s="31"/>
      <c r="W19" s="31"/>
      <c r="X19" s="31"/>
      <c r="Y19" s="32"/>
    </row>
    <row r="20" spans="1:25" ht="20.25" customHeight="1">
      <c r="A20" s="89"/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51"/>
      <c r="O20" s="96"/>
      <c r="P20" s="96"/>
    </row>
    <row r="21" spans="1:25" ht="6.75" customHeight="1">
      <c r="A21" s="98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3"/>
      <c r="O21" s="96"/>
      <c r="P21" s="96"/>
    </row>
    <row r="22" spans="1:25" ht="6" customHeight="1">
      <c r="B22" s="99"/>
      <c r="C22" s="99"/>
      <c r="D22" s="99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</row>
    <row r="23" spans="1:25" ht="4.5" customHeight="1">
      <c r="B23" s="99"/>
      <c r="C23" s="99"/>
      <c r="D23" s="99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0"/>
      <c r="P23" s="100"/>
    </row>
    <row r="24" spans="1:25" ht="6" customHeight="1">
      <c r="B24" s="99"/>
      <c r="C24" s="99"/>
      <c r="D24" s="99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</row>
    <row r="25" spans="1:25" ht="6.75" customHeight="1"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</row>
    <row r="26" spans="1:25" ht="4.5" customHeight="1">
      <c r="B26" s="96"/>
      <c r="C26" s="96"/>
      <c r="D26" s="96"/>
      <c r="E26" s="96"/>
      <c r="F26" s="96"/>
      <c r="G26" s="96"/>
      <c r="H26" s="101"/>
      <c r="I26" s="101"/>
      <c r="J26" s="101"/>
      <c r="K26" s="101"/>
      <c r="L26" s="101"/>
      <c r="M26" s="96"/>
      <c r="N26" s="96"/>
      <c r="O26" s="96"/>
      <c r="P26" s="96"/>
    </row>
    <row r="27" spans="1:25" ht="18" customHeight="1">
      <c r="B27" s="102"/>
      <c r="C27" s="102"/>
      <c r="D27" s="102"/>
      <c r="E27" s="102"/>
      <c r="F27" s="102"/>
      <c r="G27" s="101"/>
      <c r="H27" s="101"/>
      <c r="I27" s="101"/>
      <c r="J27" s="101"/>
      <c r="K27" s="101"/>
      <c r="L27" s="101"/>
      <c r="M27" s="96"/>
      <c r="N27" s="96"/>
      <c r="O27" s="96"/>
      <c r="P27" s="96"/>
    </row>
    <row r="28" spans="1:25">
      <c r="B28" s="102"/>
      <c r="C28" s="102"/>
      <c r="D28" s="102"/>
      <c r="E28" s="102"/>
      <c r="F28" s="102"/>
      <c r="G28" s="101"/>
      <c r="H28" s="101"/>
      <c r="I28" s="101"/>
      <c r="J28" s="101"/>
      <c r="K28" s="101"/>
      <c r="L28" s="101"/>
      <c r="M28" s="96"/>
      <c r="N28" s="96"/>
      <c r="O28" s="96"/>
      <c r="P28" s="96"/>
    </row>
    <row r="29" spans="1:25">
      <c r="B29" s="102"/>
      <c r="C29" s="102"/>
      <c r="D29" s="102"/>
      <c r="E29" s="102"/>
      <c r="F29" s="102"/>
      <c r="G29" s="101"/>
      <c r="H29" s="101"/>
      <c r="I29" s="101"/>
      <c r="J29" s="101"/>
      <c r="K29" s="101"/>
      <c r="L29" s="101"/>
      <c r="M29" s="96"/>
      <c r="N29" s="96"/>
      <c r="O29" s="96"/>
      <c r="P29" s="96"/>
    </row>
  </sheetData>
  <sheetProtection selectLockedCells="1"/>
  <mergeCells count="1">
    <mergeCell ref="Q2:Y2"/>
  </mergeCells>
  <printOptions horizontalCentered="1"/>
  <pageMargins left="0" right="0" top="0.78740157480314965" bottom="0.78740157480314965" header="0.31496062992125984" footer="0.31496062992125984"/>
  <pageSetup paperSize="9" scale="67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D94FC-405A-4D46-BB7C-4776311D7823}">
  <sheetPr>
    <tabColor theme="8"/>
    <pageSetUpPr fitToPage="1"/>
  </sheetPr>
  <dimension ref="A1:Y29"/>
  <sheetViews>
    <sheetView showGridLines="0" tabSelected="1" zoomScale="130" zoomScaleNormal="130" workbookViewId="0">
      <selection activeCell="O25" sqref="O25"/>
    </sheetView>
  </sheetViews>
  <sheetFormatPr baseColWidth="10" defaultColWidth="11.42578125" defaultRowHeight="12.75"/>
  <cols>
    <col min="1" max="1" width="3.28515625" style="27" customWidth="1"/>
    <col min="2" max="2" width="5.7109375" style="27" customWidth="1"/>
    <col min="3" max="3" width="4.28515625" style="27" customWidth="1"/>
    <col min="4" max="4" width="1.7109375" style="27" customWidth="1"/>
    <col min="5" max="5" width="14" style="27" customWidth="1"/>
    <col min="6" max="6" width="1.7109375" style="27" customWidth="1"/>
    <col min="7" max="7" width="14" style="27" customWidth="1"/>
    <col min="8" max="8" width="1.7109375" style="27" customWidth="1"/>
    <col min="9" max="9" width="14" style="27" customWidth="1"/>
    <col min="10" max="10" width="1.7109375" style="27" customWidth="1"/>
    <col min="11" max="11" width="18.28515625" style="27" customWidth="1"/>
    <col min="12" max="12" width="1.7109375" style="27" customWidth="1"/>
    <col min="13" max="13" width="14" style="27" customWidth="1"/>
    <col min="14" max="14" width="20.42578125" style="27" customWidth="1"/>
    <col min="15" max="15" width="4" style="27" customWidth="1"/>
    <col min="16" max="16" width="15.140625" style="27" customWidth="1"/>
    <col min="17" max="17" width="2.5703125" style="27" customWidth="1"/>
    <col min="18" max="20" width="11.7109375" style="27" customWidth="1"/>
    <col min="21" max="21" width="4" style="27" customWidth="1"/>
    <col min="22" max="23" width="11.7109375" style="27" customWidth="1"/>
    <col min="24" max="24" width="19.140625" style="27" customWidth="1"/>
    <col min="25" max="25" width="2.5703125" style="27" customWidth="1"/>
    <col min="26" max="16384" width="11.42578125" style="27"/>
  </cols>
  <sheetData>
    <row r="1" spans="1:25" ht="20.25" customHeight="1">
      <c r="A1" s="8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9"/>
    </row>
    <row r="2" spans="1:25" ht="20.25" customHeight="1">
      <c r="A2" s="89"/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50"/>
      <c r="Q2" s="108" t="s">
        <v>29</v>
      </c>
      <c r="R2" s="109"/>
      <c r="S2" s="109"/>
      <c r="T2" s="109"/>
      <c r="U2" s="109"/>
      <c r="V2" s="109"/>
      <c r="W2" s="109"/>
      <c r="X2" s="109"/>
      <c r="Y2" s="110"/>
    </row>
    <row r="3" spans="1:25" ht="18.75" customHeight="1">
      <c r="A3" s="89"/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50"/>
      <c r="Q3" s="28"/>
      <c r="R3" s="92"/>
      <c r="S3" s="93"/>
      <c r="T3" s="92"/>
      <c r="U3" s="92"/>
      <c r="V3" s="93"/>
      <c r="W3" s="92"/>
      <c r="X3" s="92"/>
      <c r="Y3" s="29"/>
    </row>
    <row r="4" spans="1:25" ht="15.95" customHeight="1">
      <c r="A4" s="89"/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N4" s="50"/>
      <c r="Q4" s="28"/>
      <c r="R4" s="92"/>
      <c r="S4" s="92"/>
      <c r="T4" s="92"/>
      <c r="U4" s="92"/>
      <c r="V4" s="92"/>
      <c r="W4" s="92"/>
      <c r="X4" s="92"/>
      <c r="Y4" s="29"/>
    </row>
    <row r="5" spans="1:25" ht="7.5" customHeight="1">
      <c r="A5" s="89"/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50"/>
      <c r="Q5" s="28"/>
      <c r="R5" s="92"/>
      <c r="S5" s="92"/>
      <c r="T5" s="92"/>
      <c r="U5" s="92"/>
      <c r="V5" s="92"/>
      <c r="W5" s="92"/>
      <c r="X5" s="92"/>
      <c r="Y5" s="29"/>
    </row>
    <row r="6" spans="1:25" ht="16.5" customHeight="1">
      <c r="A6" s="89"/>
      <c r="C6" s="95"/>
      <c r="N6" s="50"/>
      <c r="Q6" s="28"/>
      <c r="R6" s="92"/>
      <c r="S6" s="92"/>
      <c r="T6" s="92"/>
      <c r="U6" s="92"/>
      <c r="V6" s="92"/>
      <c r="W6" s="92"/>
      <c r="X6" s="92"/>
      <c r="Y6" s="29"/>
    </row>
    <row r="7" spans="1:25" ht="16.5" customHeight="1">
      <c r="A7" s="89"/>
      <c r="C7" s="95"/>
      <c r="N7" s="50"/>
      <c r="Q7" s="28"/>
      <c r="R7" s="92"/>
      <c r="S7" s="92"/>
      <c r="T7" s="92"/>
      <c r="U7" s="92"/>
      <c r="V7" s="92"/>
      <c r="W7" s="92"/>
      <c r="X7" s="92"/>
      <c r="Y7" s="29"/>
    </row>
    <row r="8" spans="1:25" ht="16.5" customHeight="1">
      <c r="A8" s="89"/>
      <c r="C8" s="95"/>
      <c r="N8" s="50"/>
      <c r="Q8" s="28"/>
      <c r="R8" s="92"/>
      <c r="S8" s="92"/>
      <c r="T8" s="92"/>
      <c r="U8" s="92"/>
      <c r="V8" s="92"/>
      <c r="W8" s="92"/>
      <c r="X8" s="92"/>
      <c r="Y8" s="29"/>
    </row>
    <row r="9" spans="1:25" ht="16.5" customHeight="1">
      <c r="A9" s="89"/>
      <c r="C9" s="95"/>
      <c r="N9" s="50"/>
      <c r="Q9" s="28"/>
      <c r="R9" s="92"/>
      <c r="S9" s="92"/>
      <c r="T9" s="92"/>
      <c r="U9" s="92"/>
      <c r="V9" s="92"/>
      <c r="W9" s="92"/>
      <c r="X9" s="92"/>
      <c r="Y9" s="29"/>
    </row>
    <row r="10" spans="1:25" ht="16.5" customHeight="1">
      <c r="A10" s="89"/>
      <c r="C10" s="95"/>
      <c r="N10" s="50"/>
      <c r="Q10" s="28"/>
      <c r="R10" s="92"/>
      <c r="S10" s="92"/>
      <c r="T10" s="92"/>
      <c r="U10" s="92"/>
      <c r="V10" s="92"/>
      <c r="W10" s="92"/>
      <c r="X10" s="92"/>
      <c r="Y10" s="29"/>
    </row>
    <row r="11" spans="1:25" ht="16.5" customHeight="1">
      <c r="A11" s="89"/>
      <c r="C11" s="95"/>
      <c r="N11" s="50"/>
      <c r="Q11" s="28"/>
      <c r="R11" s="93" t="s">
        <v>30</v>
      </c>
      <c r="S11" s="92"/>
      <c r="T11" s="92"/>
      <c r="U11" s="92"/>
      <c r="V11" s="92"/>
      <c r="W11" s="92"/>
      <c r="X11" s="92"/>
      <c r="Y11" s="29"/>
    </row>
    <row r="12" spans="1:25" ht="16.5" customHeight="1">
      <c r="A12" s="89"/>
      <c r="C12" s="95"/>
      <c r="N12" s="50"/>
      <c r="Q12" s="28"/>
      <c r="R12" s="92"/>
      <c r="S12" s="92"/>
      <c r="T12" s="92"/>
      <c r="U12" s="92"/>
      <c r="V12" s="92"/>
      <c r="W12" s="92"/>
      <c r="X12" s="92"/>
      <c r="Y12" s="29"/>
    </row>
    <row r="13" spans="1:25" ht="17.25" customHeight="1">
      <c r="A13" s="89"/>
      <c r="C13" s="95"/>
      <c r="N13" s="50"/>
      <c r="Q13" s="28"/>
      <c r="R13" s="93" t="s">
        <v>31</v>
      </c>
      <c r="S13" s="92"/>
      <c r="T13" s="92"/>
      <c r="U13" s="92"/>
      <c r="V13" s="92"/>
      <c r="W13" s="92"/>
      <c r="X13" s="92"/>
      <c r="Y13" s="29"/>
    </row>
    <row r="14" spans="1:25" ht="16.5" customHeight="1">
      <c r="A14" s="89"/>
      <c r="C14" s="95"/>
      <c r="M14" s="27" t="s">
        <v>50</v>
      </c>
      <c r="N14" s="50"/>
      <c r="Q14" s="28"/>
      <c r="R14" s="92"/>
      <c r="S14" s="92"/>
      <c r="T14" s="92"/>
      <c r="U14" s="92"/>
      <c r="V14" s="92"/>
      <c r="W14" s="92"/>
      <c r="X14" s="92"/>
      <c r="Y14" s="29"/>
    </row>
    <row r="15" spans="1:25" ht="16.5" customHeight="1">
      <c r="A15" s="89"/>
      <c r="B15" s="96"/>
      <c r="C15" s="97"/>
      <c r="D15" s="96"/>
      <c r="E15" s="96"/>
      <c r="F15" s="96"/>
      <c r="G15" s="96"/>
      <c r="H15" s="96"/>
      <c r="I15" s="96"/>
      <c r="J15" s="96"/>
      <c r="K15" s="96"/>
      <c r="L15" s="96"/>
      <c r="M15" s="96" t="s">
        <v>27</v>
      </c>
      <c r="N15" s="51"/>
      <c r="O15" s="96"/>
      <c r="P15" s="96"/>
      <c r="Q15" s="28"/>
      <c r="R15" s="92"/>
      <c r="S15" s="93" t="s">
        <v>32</v>
      </c>
      <c r="T15" s="92"/>
      <c r="U15" s="92"/>
      <c r="V15" s="93" t="s">
        <v>32</v>
      </c>
      <c r="W15" s="92"/>
      <c r="X15" s="92"/>
      <c r="Y15" s="29"/>
    </row>
    <row r="16" spans="1:25" ht="16.5" customHeight="1">
      <c r="A16" s="89"/>
      <c r="B16" s="96"/>
      <c r="C16" s="97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51"/>
      <c r="O16" s="96"/>
      <c r="P16" s="96"/>
      <c r="Q16" s="28"/>
      <c r="R16" s="92"/>
      <c r="S16" s="92"/>
      <c r="T16" s="92"/>
      <c r="U16" s="92"/>
      <c r="V16" s="92"/>
      <c r="W16" s="92"/>
      <c r="X16" s="92"/>
      <c r="Y16" s="29"/>
    </row>
    <row r="17" spans="1:25" ht="16.5" customHeight="1">
      <c r="A17" s="89"/>
      <c r="B17" s="96"/>
      <c r="C17" s="97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51"/>
      <c r="O17" s="96"/>
      <c r="P17" s="96"/>
      <c r="Q17" s="28"/>
      <c r="R17" s="92"/>
      <c r="S17" s="92"/>
      <c r="T17" s="92"/>
      <c r="U17" s="92"/>
      <c r="V17" s="92"/>
      <c r="W17" s="92"/>
      <c r="X17" s="92"/>
      <c r="Y17" s="29"/>
    </row>
    <row r="18" spans="1:25" ht="22.5" customHeight="1">
      <c r="A18" s="89"/>
      <c r="B18" s="96"/>
      <c r="C18" s="97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51"/>
      <c r="O18" s="96"/>
      <c r="P18" s="96"/>
      <c r="Q18" s="28"/>
      <c r="R18" s="92"/>
      <c r="S18" s="92"/>
      <c r="T18" s="92"/>
      <c r="U18" s="92"/>
      <c r="V18" s="92"/>
      <c r="W18" s="92"/>
      <c r="X18" s="92"/>
      <c r="Y18" s="29"/>
    </row>
    <row r="19" spans="1:25" ht="79.5" customHeight="1">
      <c r="A19" s="89"/>
      <c r="B19" s="96"/>
      <c r="C19" s="97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51"/>
      <c r="O19" s="96"/>
      <c r="P19" s="96"/>
      <c r="Q19" s="30"/>
      <c r="R19" s="31"/>
      <c r="S19" s="31"/>
      <c r="T19" s="31"/>
      <c r="U19" s="31"/>
      <c r="V19" s="31"/>
      <c r="W19" s="31"/>
      <c r="X19" s="31"/>
      <c r="Y19" s="32"/>
    </row>
    <row r="20" spans="1:25" ht="19.5" customHeight="1">
      <c r="A20" s="89"/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51"/>
      <c r="O20" s="96"/>
      <c r="P20" s="96"/>
    </row>
    <row r="21" spans="1:25" ht="6.75" customHeight="1">
      <c r="A21" s="98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3"/>
      <c r="O21" s="96"/>
      <c r="P21" s="96"/>
    </row>
    <row r="22" spans="1:25" ht="6" customHeight="1">
      <c r="B22" s="99"/>
      <c r="C22" s="99"/>
      <c r="D22" s="99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</row>
    <row r="23" spans="1:25" ht="4.5" customHeight="1">
      <c r="B23" s="99"/>
      <c r="C23" s="99"/>
      <c r="D23" s="99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0"/>
      <c r="P23" s="100"/>
    </row>
    <row r="24" spans="1:25" ht="6" customHeight="1">
      <c r="B24" s="99"/>
      <c r="C24" s="99"/>
      <c r="D24" s="99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</row>
    <row r="25" spans="1:25" ht="6.75" customHeight="1"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</row>
    <row r="26" spans="1:25" ht="4.5" customHeight="1">
      <c r="B26" s="96"/>
      <c r="C26" s="96"/>
      <c r="D26" s="96"/>
      <c r="E26" s="96"/>
      <c r="F26" s="96"/>
      <c r="G26" s="96"/>
      <c r="H26" s="101"/>
      <c r="I26" s="101"/>
      <c r="J26" s="101"/>
      <c r="K26" s="101"/>
      <c r="L26" s="101"/>
      <c r="M26" s="96"/>
      <c r="N26" s="96"/>
      <c r="O26" s="96"/>
      <c r="P26" s="96"/>
    </row>
    <row r="27" spans="1:25" ht="18" customHeight="1">
      <c r="B27" s="102"/>
      <c r="C27" s="102"/>
      <c r="D27" s="102"/>
      <c r="E27" s="102"/>
      <c r="F27" s="102"/>
      <c r="G27" s="101"/>
      <c r="H27" s="101"/>
      <c r="I27" s="101"/>
      <c r="J27" s="101"/>
      <c r="K27" s="101"/>
      <c r="L27" s="101"/>
      <c r="M27" s="96"/>
      <c r="N27" s="96"/>
      <c r="O27" s="96"/>
      <c r="P27" s="96"/>
    </row>
    <row r="28" spans="1:25">
      <c r="B28" s="102"/>
      <c r="C28" s="102"/>
      <c r="D28" s="102"/>
      <c r="E28" s="102"/>
      <c r="F28" s="102"/>
      <c r="G28" s="101"/>
      <c r="H28" s="101"/>
      <c r="I28" s="101"/>
      <c r="J28" s="101"/>
      <c r="K28" s="101"/>
      <c r="L28" s="101"/>
      <c r="M28" s="96"/>
      <c r="N28" s="96"/>
      <c r="O28" s="96"/>
      <c r="P28" s="96"/>
    </row>
    <row r="29" spans="1:25">
      <c r="B29" s="102"/>
      <c r="C29" s="102"/>
      <c r="D29" s="102"/>
      <c r="E29" s="102"/>
      <c r="F29" s="102"/>
      <c r="G29" s="101"/>
      <c r="H29" s="101"/>
      <c r="I29" s="101"/>
      <c r="J29" s="101"/>
      <c r="K29" s="101"/>
      <c r="L29" s="101"/>
      <c r="M29" s="96"/>
      <c r="N29" s="96"/>
      <c r="O29" s="96"/>
      <c r="P29" s="96"/>
    </row>
  </sheetData>
  <sheetProtection selectLockedCells="1"/>
  <mergeCells count="1">
    <mergeCell ref="Q2:Y2"/>
  </mergeCells>
  <printOptions horizontalCentered="1"/>
  <pageMargins left="0" right="0" top="0.78740157480314965" bottom="0.78740157480314965" header="0.31496062992125984" footer="0.31496062992125984"/>
  <pageSetup paperSize="9" scale="6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5</vt:i4>
      </vt:variant>
    </vt:vector>
  </HeadingPairs>
  <TitlesOfParts>
    <vt:vector size="10" baseType="lpstr">
      <vt:lpstr>Deckblatt_Cover</vt:lpstr>
      <vt:lpstr>## KIS - Indikator ##</vt:lpstr>
      <vt:lpstr>Daten</vt:lpstr>
      <vt:lpstr>Diagramm</vt:lpstr>
      <vt:lpstr>Diagramm ENGLISCH</vt:lpstr>
      <vt:lpstr>Deckblatt_Cover!Print_Area</vt:lpstr>
      <vt:lpstr>Diagramm!Print_Area</vt:lpstr>
      <vt:lpstr>'Diagramm ENGLISCH'!Print_Area</vt:lpstr>
      <vt:lpstr>Titel_de</vt:lpstr>
      <vt:lpstr>Titel_en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Mesap Analyst Bericht</dc:subject>
  <dc:creator>Patrick Gniffke</dc:creator>
  <cp:lastModifiedBy>Wilke, Sibylle</cp:lastModifiedBy>
  <cp:lastPrinted>2025-05-23T12:10:07Z</cp:lastPrinted>
  <dcterms:created xsi:type="dcterms:W3CDTF">2001-04-27T09:16:19Z</dcterms:created>
  <dcterms:modified xsi:type="dcterms:W3CDTF">2026-07-02T12:21:08Z</dcterms:modified>
</cp:coreProperties>
</file>