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5_WASSER\AQUA-05_Eutrophierung-Fluesse-Phosphor\"/>
    </mc:Choice>
  </mc:AlternateContent>
  <xr:revisionPtr revIDLastSave="0" documentId="13_ncr:1_{ADD614FD-1651-46C7-8BA4-73D6FE7976CD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  <c r="G59" i="1"/>
  <c r="G58" i="1" l="1"/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Z6" i="1" l="1"/>
  <c r="Z5" i="1" l="1"/>
</calcChain>
</file>

<file path=xl/sharedStrings.xml><?xml version="1.0" encoding="utf-8"?>
<sst xmlns="http://schemas.openxmlformats.org/spreadsheetml/2006/main" count="58" uniqueCount="48">
  <si>
    <t>Quelle:</t>
  </si>
  <si>
    <t>Trennlinie horizontal gepunktet</t>
  </si>
  <si>
    <t>Trennlinie horizontal</t>
  </si>
  <si>
    <t>Trennlinie vertikal gepunktet</t>
  </si>
  <si>
    <t>Zusätzliche Grafikelemente</t>
  </si>
  <si>
    <t>1995</t>
  </si>
  <si>
    <t>2000</t>
  </si>
  <si>
    <t>2005</t>
  </si>
  <si>
    <t>2010</t>
  </si>
  <si>
    <t>1982</t>
  </si>
  <si>
    <t>1985</t>
  </si>
  <si>
    <t>1990</t>
  </si>
  <si>
    <t>Summe</t>
  </si>
  <si>
    <t>Güteklasse II-III</t>
  </si>
  <si>
    <t>Güteklasse III</t>
  </si>
  <si>
    <t>Güteklasse III-IV</t>
  </si>
  <si>
    <t>Güteklasse IV</t>
  </si>
  <si>
    <t>Jahr</t>
  </si>
  <si>
    <t>Prozent</t>
  </si>
  <si>
    <t>Source:</t>
  </si>
  <si>
    <t>Percent</t>
  </si>
  <si>
    <t>Hauptitel:</t>
  </si>
  <si>
    <t>Main heading:</t>
  </si>
  <si>
    <t>Untertitel:</t>
  </si>
  <si>
    <t>Subtitle:</t>
  </si>
  <si>
    <t>Achsenbezeichnung 1:</t>
  </si>
  <si>
    <t>Name of axis 1:</t>
  </si>
  <si>
    <t>Quality class II-III</t>
  </si>
  <si>
    <t>Quality class III</t>
  </si>
  <si>
    <t>Quality class III-IV</t>
  </si>
  <si>
    <t>Quality class IV</t>
  </si>
  <si>
    <t>Total</t>
  </si>
  <si>
    <t>Year</t>
  </si>
  <si>
    <t>Fußnote:</t>
  </si>
  <si>
    <t>Footnote:</t>
  </si>
  <si>
    <t>*** Ziel der Nachhaltigkeitsstrategie der Bundesregierung</t>
  </si>
  <si>
    <t>** Der gewässerspezifische Orientierungswert ist überschritten, wenn die Gewässergüteklasse für Gesamtphosphor bei "II-III" oder schlechter liegt. Der Indikator bildet den Anteil der Messstellen mit Überschreitungen an der Gesamtzahl aller Messstellen ab.</t>
  </si>
  <si>
    <t>Messstellen an Flüssen mit Überschreitung des Orientierungswertes für Gesamtphosphor*</t>
  </si>
  <si>
    <t>*** Target of the German Sustainable Development Strategy</t>
  </si>
  <si>
    <t>Ziel
2030***</t>
  </si>
  <si>
    <t>Sampling sites which exceed the requirement for good status for total phosphorus in rivers*</t>
  </si>
  <si>
    <t>Anteil der Messstellen der Güteklasse II-III und schlechter**</t>
  </si>
  <si>
    <t>Share of sampling sites of quality class II-III and worse**</t>
  </si>
  <si>
    <t>** The specific requirement for good status for different types of water bodies is exceeded if the water quality class for total phosphorus is "II-III" or worse. Shown here are the sampling sites which exceed the target value compared to the total number.</t>
  </si>
  <si>
    <t>* Für die Berechnung des Indikators für das Jahr 2024 lagen keine Daten aus Rheinland-Pfalz und Thüringen vor.</t>
  </si>
  <si>
    <t>Prepared by the German Environment Agency from data provided by the German Working Group on water issues of the Federal States and the Federal Government 2026</t>
  </si>
  <si>
    <t>Zusammenstellung des Umweltbundesamtes nach Angaben der Bund/Länderarbeitsgemeinschaft Wasser (LAWA) 2026</t>
  </si>
  <si>
    <t>* No data from Rhineland-Palatinate and Thuringia were available for calculating the indicator for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</si>
</sst>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0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4" borderId="24" xfId="0" applyFont="1" applyFill="1" applyBorder="1" applyAlignment="1">
      <alignment horizontal="left" vertical="center" wrapText="1"/>
    </xf>
    <xf numFmtId="0" fontId="31" fillId="26" borderId="24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165" fontId="31" fillId="26" borderId="21" xfId="0" applyNumberFormat="1" applyFont="1" applyFill="1" applyBorder="1" applyAlignment="1">
      <alignment horizontal="right" vertical="center" wrapText="1"/>
    </xf>
    <xf numFmtId="165" fontId="31" fillId="24" borderId="21" xfId="0" applyNumberFormat="1" applyFont="1" applyFill="1" applyBorder="1" applyAlignment="1">
      <alignment horizontal="right" vertical="center" wrapText="1"/>
    </xf>
    <xf numFmtId="166" fontId="32" fillId="24" borderId="24" xfId="0" applyNumberFormat="1" applyFont="1" applyFill="1" applyBorder="1" applyAlignment="1">
      <alignment horizontal="right" vertical="center" wrapText="1"/>
    </xf>
    <xf numFmtId="166" fontId="32" fillId="26" borderId="24" xfId="0" applyNumberFormat="1" applyFont="1" applyFill="1" applyBorder="1" applyAlignment="1">
      <alignment horizontal="right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 applyProtection="1">
      <alignment horizontal="left" vertical="center" wrapText="1"/>
      <protection locked="0"/>
    </xf>
    <xf numFmtId="0" fontId="33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wrapText="1"/>
      <protection locked="0"/>
    </xf>
    <xf numFmtId="0" fontId="26" fillId="24" borderId="10" xfId="0" applyFont="1" applyFill="1" applyBorder="1" applyAlignment="1" applyProtection="1">
      <alignment horizontal="left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193524686520376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Daten!$F$17</c:f>
              <c:strCache>
                <c:ptCount val="1"/>
                <c:pt idx="0">
                  <c:v>Güteklasse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</c:v>
                </c:pt>
                <c:pt idx="42">
                  <c:v>0.93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0-430E-B2C2-DE25CBA01542}"/>
            </c:ext>
          </c:extLst>
        </c:ser>
        <c:ser>
          <c:idx val="4"/>
          <c:order val="1"/>
          <c:tx>
            <c:strRef>
              <c:f>Daten!$E$17</c:f>
              <c:strCache>
                <c:ptCount val="1"/>
                <c:pt idx="0">
                  <c:v>Güteklasse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2.39</c:v>
                </c:pt>
                <c:pt idx="42">
                  <c:v>1.39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30E-B2C2-DE25CBA01542}"/>
            </c:ext>
          </c:extLst>
        </c:ser>
        <c:ser>
          <c:idx val="5"/>
          <c:order val="2"/>
          <c:tx>
            <c:strRef>
              <c:f>Daten!$D$17</c:f>
              <c:strCache>
                <c:ptCount val="1"/>
                <c:pt idx="0">
                  <c:v>Güteklasse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4.78</c:v>
                </c:pt>
                <c:pt idx="42">
                  <c:v>4.63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0-430E-B2C2-DE25CBA01542}"/>
            </c:ext>
          </c:extLst>
        </c:ser>
        <c:ser>
          <c:idx val="6"/>
          <c:order val="3"/>
          <c:tx>
            <c:strRef>
              <c:f>Daten!$C$17</c:f>
              <c:strCache>
                <c:ptCount val="1"/>
                <c:pt idx="0">
                  <c:v>Güteklasse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50.2</c:v>
                </c:pt>
                <c:pt idx="42">
                  <c:v>54.6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4216"/>
        <c:axId val="307494608"/>
      </c:barChart>
      <c:lineChart>
        <c:grouping val="standard"/>
        <c:varyColors val="0"/>
        <c:ser>
          <c:idx val="2"/>
          <c:order val="4"/>
          <c:tx>
            <c:strRef>
              <c:f>Daten!$G$17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58.17</c:v>
                </c:pt>
                <c:pt idx="42">
                  <c:v>61.550000000000004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4216"/>
        <c:axId val="307494608"/>
      </c:lineChart>
      <c:catAx>
        <c:axId val="3074942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608"/>
        <c:crosses val="autoZero"/>
        <c:auto val="1"/>
        <c:lblAlgn val="ctr"/>
        <c:lblOffset val="100"/>
        <c:noMultiLvlLbl val="0"/>
      </c:catAx>
      <c:valAx>
        <c:axId val="307494608"/>
        <c:scaling>
          <c:orientation val="minMax"/>
          <c:max val="100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Daten!$B$13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8197034531852455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21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271042745672635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Daten!$F$16</c:f>
              <c:strCache>
                <c:ptCount val="1"/>
                <c:pt idx="0">
                  <c:v>Quality class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</c:v>
                </c:pt>
                <c:pt idx="42">
                  <c:v>0.93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1-4BB6-BA59-106BDA121C44}"/>
            </c:ext>
          </c:extLst>
        </c:ser>
        <c:ser>
          <c:idx val="4"/>
          <c:order val="1"/>
          <c:tx>
            <c:strRef>
              <c:f>Daten!$E$16</c:f>
              <c:strCache>
                <c:ptCount val="1"/>
                <c:pt idx="0">
                  <c:v>Quality class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2.39</c:v>
                </c:pt>
                <c:pt idx="42">
                  <c:v>1.39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1-4BB6-BA59-106BDA121C44}"/>
            </c:ext>
          </c:extLst>
        </c:ser>
        <c:ser>
          <c:idx val="5"/>
          <c:order val="2"/>
          <c:tx>
            <c:strRef>
              <c:f>Daten!$D$16</c:f>
              <c:strCache>
                <c:ptCount val="1"/>
                <c:pt idx="0">
                  <c:v>Quality class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4.78</c:v>
                </c:pt>
                <c:pt idx="42">
                  <c:v>4.63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1-4BB6-BA59-106BDA121C44}"/>
            </c:ext>
          </c:extLst>
        </c:ser>
        <c:ser>
          <c:idx val="6"/>
          <c:order val="3"/>
          <c:tx>
            <c:strRef>
              <c:f>Daten!$C$16</c:f>
              <c:strCache>
                <c:ptCount val="1"/>
                <c:pt idx="0">
                  <c:v>Quality class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50.2</c:v>
                </c:pt>
                <c:pt idx="42">
                  <c:v>54.6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5000"/>
        <c:axId val="307495784"/>
      </c:barChart>
      <c:lineChart>
        <c:grouping val="standard"/>
        <c:varyColors val="0"/>
        <c:ser>
          <c:idx val="2"/>
          <c:order val="4"/>
          <c:tx>
            <c:strRef>
              <c:f>Daten!$G$16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58.17</c:v>
                </c:pt>
                <c:pt idx="42">
                  <c:v>61.550000000000004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5000"/>
        <c:axId val="307495784"/>
      </c:lineChart>
      <c:catAx>
        <c:axId val="307495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784"/>
        <c:crosses val="autoZero"/>
        <c:auto val="1"/>
        <c:lblAlgn val="ctr"/>
        <c:lblOffset val="100"/>
        <c:noMultiLvlLbl val="0"/>
      </c:catAx>
      <c:valAx>
        <c:axId val="30749578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Daten!$B$14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8182744394428951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000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63</xdr:row>
      <xdr:rowOff>9525</xdr:rowOff>
    </xdr:from>
    <xdr:to>
      <xdr:col>7</xdr:col>
      <xdr:colOff>0</xdr:colOff>
      <xdr:row>63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2906375"/>
          <a:ext cx="61150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688351-F6A3-4177-894B-48D8BCD73E44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Anteil der Messstellen der Güteklasse II-III und schlechter**</a:t>
          </a:fld>
          <a:endParaRPr lang="de-DE" sz="11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887497</xdr:colOff>
      <xdr:row>21</xdr:row>
      <xdr:rowOff>196</xdr:rowOff>
    </xdr:from>
    <xdr:to>
      <xdr:col>15</xdr:col>
      <xdr:colOff>151375</xdr:colOff>
      <xdr:row>23</xdr:row>
      <xdr:rowOff>82214</xdr:rowOff>
    </xdr:to>
    <xdr:sp macro="" textlink="Daten!Z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07060" y="5175446"/>
          <a:ext cx="2470628" cy="240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7936</xdr:colOff>
      <xdr:row>22</xdr:row>
      <xdr:rowOff>62339</xdr:rowOff>
    </xdr:from>
    <xdr:to>
      <xdr:col>10</xdr:col>
      <xdr:colOff>460375</xdr:colOff>
      <xdr:row>24</xdr:row>
      <xdr:rowOff>182569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4" y="5285214"/>
          <a:ext cx="4341814" cy="34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E5175-EC9B-4CEF-B75B-4B539CA8D8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Der gewässerspezifische Orientierungswert ist überschritten, wenn die Gewässergüteklasse für Gesamtphosphor bei "II-III" oder schlechter liegt. Der Indikator bildet den Anteil der Messstellen mit Überschreitungen an der Gesamtzahl aller Messstellen ab.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Messstellen an Flüssen mit Überschreitung des Orientierungswertes für Gesamtphosphor*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1144" y="5854091"/>
          <a:ext cx="817694" cy="179932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76487</xdr:colOff>
      <xdr:row>18</xdr:row>
      <xdr:rowOff>405298</xdr:rowOff>
    </xdr:from>
    <xdr:ext cx="219795" cy="204406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01175" y="4223236"/>
          <a:ext cx="21979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0,0</a:t>
          </a:r>
          <a:endParaRPr lang="de-DE" sz="900" b="1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12</xdr:col>
      <xdr:colOff>812817</xdr:colOff>
      <xdr:row>18</xdr:row>
      <xdr:rowOff>709702</xdr:rowOff>
    </xdr:from>
    <xdr:to>
      <xdr:col>13</xdr:col>
      <xdr:colOff>56192</xdr:colOff>
      <xdr:row>18</xdr:row>
      <xdr:rowOff>711200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6900880" y="4527640"/>
          <a:ext cx="180000" cy="1498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24</xdr:row>
      <xdr:rowOff>40299</xdr:rowOff>
    </xdr:from>
    <xdr:to>
      <xdr:col>8</xdr:col>
      <xdr:colOff>736743</xdr:colOff>
      <xdr:row>24</xdr:row>
      <xdr:rowOff>227745</xdr:rowOff>
    </xdr:to>
    <xdr:sp macro="" textlink="Daten!B9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8125" y="5485424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8BDBB-15D1-4097-9C3F-13502DEC69F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Ziel der Nachhaltigkeitsstrategie der Bundesregierung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7937</xdr:colOff>
      <xdr:row>21</xdr:row>
      <xdr:rowOff>15874</xdr:rowOff>
    </xdr:from>
    <xdr:to>
      <xdr:col>9</xdr:col>
      <xdr:colOff>0</xdr:colOff>
      <xdr:row>23</xdr:row>
      <xdr:rowOff>23813</xdr:rowOff>
    </xdr:to>
    <xdr:sp macro="" textlink="Daten!B7">
      <xdr:nvSpPr>
        <xdr:cNvPr id="25" name="Textfeld 24">
          <a:extLst>
            <a:ext uri="{FF2B5EF4-FFF2-40B4-BE49-F238E27FC236}">
              <a16:creationId xmlns:a16="http://schemas.microsoft.com/office/drawing/2014/main" id="{70A42892-39FC-4D8F-8458-9E71DE392C01}"/>
            </a:ext>
          </a:extLst>
        </xdr:cNvPr>
        <xdr:cNvSpPr txBox="1"/>
      </xdr:nvSpPr>
      <xdr:spPr>
        <a:xfrm>
          <a:off x="238125" y="5191124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73F6C7B-2335-47C9-AB27-FE426421810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Für die Berechnung des Indikators für das Jahr 2024 lagen keine Daten aus Rheinland-Pfalz und Thüringen vor.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4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4BD6A5-8292-409F-800C-831F5F6A363F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sampling sites of quality class II-III and worse**</a:t>
          </a:fld>
          <a:endParaRPr lang="de-DE" sz="105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1103312</xdr:colOff>
      <xdr:row>21</xdr:row>
      <xdr:rowOff>196</xdr:rowOff>
    </xdr:from>
    <xdr:to>
      <xdr:col>15</xdr:col>
      <xdr:colOff>143441</xdr:colOff>
      <xdr:row>24</xdr:row>
      <xdr:rowOff>182563</xdr:rowOff>
    </xdr:to>
    <xdr:sp macro="" textlink="Daten!Z6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222875" y="5175446"/>
          <a:ext cx="2246879" cy="452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6D32A1E5-B312-46FF-8D32-604B81A071A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Prepared by the German Environment Agency from data provided by the German Working Group on water issues of the Federal States and the Federal Government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22</xdr:row>
      <xdr:rowOff>62333</xdr:rowOff>
    </xdr:from>
    <xdr:to>
      <xdr:col>10</xdr:col>
      <xdr:colOff>508000</xdr:colOff>
      <xdr:row>24</xdr:row>
      <xdr:rowOff>161803</xdr:rowOff>
    </xdr:to>
    <xdr:sp macro="" textlink="Daten!B1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8125" y="5285208"/>
          <a:ext cx="4389438" cy="321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7A395B6-AF5E-4180-97B4-9DEE8E3CF3F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The specific requirement for good status for different types of water bodies is exceeded if the water quality class for total phosphorus is "II-III" or worse. Shown here are the sampling sites which exceed the target value compared to the total number.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2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680420F-2456-4859-99E0-F2DE5B82EA3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Sampling sites which exceed the requirement for good status for total phosphorus in rivers*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103953" y="5876754"/>
          <a:ext cx="820322" cy="18026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84809</xdr:colOff>
      <xdr:row>18</xdr:row>
      <xdr:rowOff>397361</xdr:rowOff>
    </xdr:from>
    <xdr:ext cx="219025" cy="204406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09497" y="4215299"/>
          <a:ext cx="21902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0.0</a:t>
          </a:r>
        </a:p>
      </xdr:txBody>
    </xdr:sp>
    <xdr:clientData/>
  </xdr:oneCellAnchor>
  <xdr:twoCellAnchor>
    <xdr:from>
      <xdr:col>12</xdr:col>
      <xdr:colOff>820372</xdr:colOff>
      <xdr:row>18</xdr:row>
      <xdr:rowOff>711290</xdr:rowOff>
    </xdr:from>
    <xdr:to>
      <xdr:col>13</xdr:col>
      <xdr:colOff>63747</xdr:colOff>
      <xdr:row>18</xdr:row>
      <xdr:rowOff>712787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908435" y="4529228"/>
          <a:ext cx="180000" cy="1497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15881</xdr:colOff>
      <xdr:row>18</xdr:row>
      <xdr:rowOff>730250</xdr:rowOff>
    </xdr:from>
    <xdr:to>
      <xdr:col>15</xdr:col>
      <xdr:colOff>41870</xdr:colOff>
      <xdr:row>18</xdr:row>
      <xdr:rowOff>851207</xdr:rowOff>
    </xdr:to>
    <xdr:sp macro="" textlink="">
      <xdr:nvSpPr>
        <xdr:cNvPr id="24" name="Textfeld 2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040569" y="4548188"/>
          <a:ext cx="327614" cy="12095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 editAs="absolute">
    <xdr:from>
      <xdr:col>1</xdr:col>
      <xdr:colOff>7938</xdr:colOff>
      <xdr:row>24</xdr:row>
      <xdr:rowOff>36630</xdr:rowOff>
    </xdr:from>
    <xdr:to>
      <xdr:col>8</xdr:col>
      <xdr:colOff>736744</xdr:colOff>
      <xdr:row>24</xdr:row>
      <xdr:rowOff>224076</xdr:rowOff>
    </xdr:to>
    <xdr:sp macro="" textlink="Daten!B12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8126" y="5481755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E2F4571-0B30-4B33-8807-D6BE05211FC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Target of the German Sustainable Development Strategy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7938</xdr:colOff>
      <xdr:row>21</xdr:row>
      <xdr:rowOff>15875</xdr:rowOff>
    </xdr:from>
    <xdr:to>
      <xdr:col>9</xdr:col>
      <xdr:colOff>1</xdr:colOff>
      <xdr:row>23</xdr:row>
      <xdr:rowOff>23814</xdr:rowOff>
    </xdr:to>
    <xdr:sp macro="" textlink="Daten!B10">
      <xdr:nvSpPr>
        <xdr:cNvPr id="26" name="Textfeld 25">
          <a:extLst>
            <a:ext uri="{FF2B5EF4-FFF2-40B4-BE49-F238E27FC236}">
              <a16:creationId xmlns:a16="http://schemas.microsoft.com/office/drawing/2014/main" id="{2D9F3659-B0AE-46AF-A759-3008AFF9979E}"/>
            </a:ext>
          </a:extLst>
        </xdr:cNvPr>
        <xdr:cNvSpPr txBox="1"/>
      </xdr:nvSpPr>
      <xdr:spPr>
        <a:xfrm>
          <a:off x="238126" y="5191125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DB18C0-395E-4E60-8EB6-3B581A0BE4C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No data from Rhineland-Palatinate and Thuringia were available for calculating the indicator for 2024.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63"/>
  <sheetViews>
    <sheetView showGridLines="0" topLeftCell="A9" workbookViewId="0">
      <pane ySplit="1890" topLeftCell="A49" activePane="bottomLeft"/>
      <selection activeCell="B4" sqref="B4:G4"/>
      <selection pane="bottomLeft" activeCell="B61" sqref="B61"/>
    </sheetView>
  </sheetViews>
  <sheetFormatPr baseColWidth="10" defaultColWidth="11.42578125" defaultRowHeight="12.75" x14ac:dyDescent="0.2"/>
  <cols>
    <col min="1" max="1" width="18" style="7" bestFit="1" customWidth="1"/>
    <col min="2" max="2" width="16.5703125" style="7" customWidth="1"/>
    <col min="3" max="6" width="15" style="7" customWidth="1"/>
    <col min="7" max="7" width="9.5703125" style="7" customWidth="1"/>
    <col min="8" max="8" width="37.28515625" style="7" customWidth="1"/>
    <col min="9" max="9" width="14.5703125" style="7" customWidth="1"/>
    <col min="10" max="24" width="9.5703125" style="7" customWidth="1"/>
    <col min="25" max="16384" width="11.42578125" style="7"/>
  </cols>
  <sheetData>
    <row r="1" spans="1:26" ht="15.95" customHeight="1" x14ac:dyDescent="0.2">
      <c r="A1" s="34" t="s">
        <v>21</v>
      </c>
      <c r="B1" s="51" t="s">
        <v>37</v>
      </c>
      <c r="C1" s="51"/>
      <c r="D1" s="51"/>
      <c r="E1" s="51"/>
      <c r="F1" s="51"/>
      <c r="G1" s="5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6" ht="15.95" customHeight="1" x14ac:dyDescent="0.2">
      <c r="A2" s="34" t="s">
        <v>22</v>
      </c>
      <c r="B2" s="51" t="s">
        <v>40</v>
      </c>
      <c r="C2" s="51"/>
      <c r="D2" s="51"/>
      <c r="E2" s="51"/>
      <c r="F2" s="51"/>
      <c r="G2" s="5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6" ht="15.95" customHeight="1" x14ac:dyDescent="0.2">
      <c r="A3" s="33" t="s">
        <v>23</v>
      </c>
      <c r="B3" s="51" t="s">
        <v>41</v>
      </c>
      <c r="C3" s="51"/>
      <c r="D3" s="51"/>
      <c r="E3" s="51"/>
      <c r="F3" s="51"/>
      <c r="G3" s="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ht="15.95" customHeight="1" x14ac:dyDescent="0.2">
      <c r="A4" s="33" t="s">
        <v>24</v>
      </c>
      <c r="B4" s="51" t="s">
        <v>42</v>
      </c>
      <c r="C4" s="51"/>
      <c r="D4" s="51"/>
      <c r="E4" s="51"/>
      <c r="F4" s="51"/>
      <c r="G4" s="5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6" ht="27" customHeight="1" x14ac:dyDescent="0.2">
      <c r="A5" s="34" t="s">
        <v>0</v>
      </c>
      <c r="B5" s="51" t="s">
        <v>46</v>
      </c>
      <c r="C5" s="51"/>
      <c r="D5" s="51"/>
      <c r="E5" s="51"/>
      <c r="F5" s="51"/>
      <c r="G5" s="51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Z5" s="7" t="str">
        <f>"Quelle: "&amp;Daten!B5</f>
        <v>Quelle: Zusammenstellung des Umweltbundesamtes nach Angaben der Bund/Länderarbeitsgemeinschaft Wasser (LAWA) 2026</v>
      </c>
    </row>
    <row r="6" spans="1:26" ht="24.75" customHeight="1" x14ac:dyDescent="0.2">
      <c r="A6" s="34" t="s">
        <v>19</v>
      </c>
      <c r="B6" s="51" t="s">
        <v>45</v>
      </c>
      <c r="C6" s="51"/>
      <c r="D6" s="51"/>
      <c r="E6" s="51"/>
      <c r="F6" s="51"/>
      <c r="G6" s="5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7" t="str">
        <f>"Source: "&amp;Daten!B6</f>
        <v>Source: Prepared by the German Environment Agency from data provided by the German Working Group on water issues of the Federal States and the Federal Government 2026</v>
      </c>
    </row>
    <row r="7" spans="1:26" ht="24.75" customHeight="1" x14ac:dyDescent="0.2">
      <c r="A7" s="34" t="s">
        <v>33</v>
      </c>
      <c r="B7" s="54" t="s">
        <v>44</v>
      </c>
      <c r="C7" s="54"/>
      <c r="D7" s="54"/>
      <c r="E7" s="54"/>
      <c r="F7" s="54"/>
      <c r="G7" s="54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45" customHeight="1" x14ac:dyDescent="0.2">
      <c r="A8" s="34" t="s">
        <v>33</v>
      </c>
      <c r="B8" s="51" t="s">
        <v>36</v>
      </c>
      <c r="C8" s="51"/>
      <c r="D8" s="51"/>
      <c r="E8" s="51"/>
      <c r="F8" s="51"/>
      <c r="G8" s="51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x14ac:dyDescent="0.2">
      <c r="A9" s="34" t="s">
        <v>33</v>
      </c>
      <c r="B9" s="51" t="s">
        <v>35</v>
      </c>
      <c r="C9" s="51"/>
      <c r="D9" s="51"/>
      <c r="E9" s="51"/>
      <c r="F9" s="51"/>
      <c r="G9" s="51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6" x14ac:dyDescent="0.2">
      <c r="A10" s="34" t="s">
        <v>34</v>
      </c>
      <c r="B10" s="54" t="s">
        <v>47</v>
      </c>
      <c r="C10" s="54"/>
      <c r="D10" s="54"/>
      <c r="E10" s="54"/>
      <c r="F10" s="54"/>
      <c r="G10" s="54"/>
      <c r="H10" s="49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6" ht="43.5" customHeight="1" x14ac:dyDescent="0.2">
      <c r="A11" s="34" t="s">
        <v>34</v>
      </c>
      <c r="B11" s="51" t="s">
        <v>43</v>
      </c>
      <c r="C11" s="51"/>
      <c r="D11" s="51"/>
      <c r="E11" s="51"/>
      <c r="F11" s="51"/>
      <c r="G11" s="51"/>
      <c r="H11" s="50"/>
      <c r="I11" s="4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6" x14ac:dyDescent="0.2">
      <c r="A12" s="34" t="s">
        <v>34</v>
      </c>
      <c r="B12" s="51" t="s">
        <v>38</v>
      </c>
      <c r="C12" s="51"/>
      <c r="D12" s="51"/>
      <c r="E12" s="51"/>
      <c r="F12" s="51"/>
      <c r="G12" s="51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6" x14ac:dyDescent="0.2">
      <c r="A13" s="34" t="s">
        <v>25</v>
      </c>
      <c r="B13" s="51" t="s">
        <v>18</v>
      </c>
      <c r="C13" s="51"/>
      <c r="D13" s="51"/>
      <c r="E13" s="51"/>
      <c r="F13" s="51"/>
      <c r="G13" s="51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6" x14ac:dyDescent="0.2">
      <c r="A14" s="35" t="s">
        <v>26</v>
      </c>
      <c r="B14" s="52" t="s">
        <v>20</v>
      </c>
      <c r="C14" s="53"/>
      <c r="D14" s="53"/>
      <c r="E14" s="53"/>
      <c r="F14" s="53"/>
      <c r="G14" s="5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6" spans="1:26" ht="25.5" customHeight="1" x14ac:dyDescent="0.2">
      <c r="A16" s="8"/>
      <c r="B16" s="36" t="s">
        <v>32</v>
      </c>
      <c r="C16" s="37" t="s">
        <v>27</v>
      </c>
      <c r="D16" s="37" t="s">
        <v>28</v>
      </c>
      <c r="E16" s="37" t="s">
        <v>29</v>
      </c>
      <c r="F16" s="37" t="s">
        <v>30</v>
      </c>
      <c r="G16" s="37" t="s">
        <v>31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25.5" customHeight="1" x14ac:dyDescent="0.2">
      <c r="A17" s="6"/>
      <c r="B17" s="29" t="s">
        <v>17</v>
      </c>
      <c r="C17" s="30" t="s">
        <v>13</v>
      </c>
      <c r="D17" s="29" t="s">
        <v>14</v>
      </c>
      <c r="E17" s="30" t="s">
        <v>15</v>
      </c>
      <c r="F17" s="29" t="s">
        <v>16</v>
      </c>
      <c r="G17" s="30" t="s">
        <v>12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8" customHeight="1" x14ac:dyDescent="0.2">
      <c r="A18" s="6"/>
      <c r="B18" s="31" t="s">
        <v>9</v>
      </c>
      <c r="C18" s="42">
        <v>11.494252873563218</v>
      </c>
      <c r="D18" s="42">
        <v>28.735632183908045</v>
      </c>
      <c r="E18" s="42">
        <v>29.885057471264371</v>
      </c>
      <c r="F18" s="42">
        <v>16.091954022988507</v>
      </c>
      <c r="G18" s="41">
        <f>SUM(C18:F18)</f>
        <v>86.206896551724142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8" customHeight="1" x14ac:dyDescent="0.2">
      <c r="A19" s="9"/>
      <c r="B19" s="32"/>
      <c r="C19" s="43">
        <v>14.285714285714285</v>
      </c>
      <c r="D19" s="43">
        <v>23.076923076923077</v>
      </c>
      <c r="E19" s="43">
        <v>36.263736263736263</v>
      </c>
      <c r="F19" s="43">
        <v>15.384615384615385</v>
      </c>
      <c r="G19" s="40">
        <f t="shared" ref="G19:G58" si="0">SUM(C19:F19)</f>
        <v>89.010989010989007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8" customHeight="1" x14ac:dyDescent="0.2">
      <c r="A20" s="9"/>
      <c r="B20" s="31"/>
      <c r="C20" s="42">
        <v>15.306122448979592</v>
      </c>
      <c r="D20" s="42">
        <v>25.510204081632654</v>
      </c>
      <c r="E20" s="42">
        <v>34.693877551020407</v>
      </c>
      <c r="F20" s="42">
        <v>13.26530612244898</v>
      </c>
      <c r="G20" s="41">
        <f t="shared" si="0"/>
        <v>88.775510204081627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8" customHeight="1" x14ac:dyDescent="0.2">
      <c r="A21" s="9"/>
      <c r="B21" s="32" t="s">
        <v>10</v>
      </c>
      <c r="C21" s="43">
        <v>16</v>
      </c>
      <c r="D21" s="43">
        <v>24</v>
      </c>
      <c r="E21" s="43">
        <v>32</v>
      </c>
      <c r="F21" s="43">
        <v>19</v>
      </c>
      <c r="G21" s="40">
        <f t="shared" si="0"/>
        <v>91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8" customHeight="1" x14ac:dyDescent="0.2">
      <c r="A22" s="9"/>
      <c r="B22" s="31"/>
      <c r="C22" s="42">
        <v>14.14141414141414</v>
      </c>
      <c r="D22" s="42">
        <v>28.28282828282828</v>
      </c>
      <c r="E22" s="42">
        <v>38.383838383838381</v>
      </c>
      <c r="F22" s="42">
        <v>11.111111111111111</v>
      </c>
      <c r="G22" s="41">
        <f t="shared" si="0"/>
        <v>91.919191919191917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8" customHeight="1" x14ac:dyDescent="0.2">
      <c r="A23" s="9"/>
      <c r="B23" s="32"/>
      <c r="C23" s="43">
        <v>13.333333333333334</v>
      </c>
      <c r="D23" s="43">
        <v>43.80952380952381</v>
      </c>
      <c r="E23" s="43">
        <v>22.857142857142858</v>
      </c>
      <c r="F23" s="43">
        <v>5.7142857142857144</v>
      </c>
      <c r="G23" s="40">
        <f t="shared" si="0"/>
        <v>85.714285714285708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18" customHeight="1" x14ac:dyDescent="0.2">
      <c r="A24" s="9"/>
      <c r="B24" s="31"/>
      <c r="C24" s="42">
        <v>12.195121951219512</v>
      </c>
      <c r="D24" s="42">
        <v>38.211382113821138</v>
      </c>
      <c r="E24" s="42">
        <v>28.455284552845526</v>
      </c>
      <c r="F24" s="42">
        <v>8.1300813008130071</v>
      </c>
      <c r="G24" s="41">
        <f t="shared" si="0"/>
        <v>86.99186991869918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8" customHeight="1" x14ac:dyDescent="0.2">
      <c r="A25" s="9"/>
      <c r="B25" s="32"/>
      <c r="C25" s="43">
        <v>12.396694214876034</v>
      </c>
      <c r="D25" s="43">
        <v>36.363636363636367</v>
      </c>
      <c r="E25" s="43">
        <v>31.404958677685951</v>
      </c>
      <c r="F25" s="43">
        <v>4.1322314049586781</v>
      </c>
      <c r="G25" s="40">
        <f t="shared" si="0"/>
        <v>84.297520661157023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18" customHeight="1" x14ac:dyDescent="0.2">
      <c r="A26" s="9"/>
      <c r="B26" s="31" t="s">
        <v>11</v>
      </c>
      <c r="C26" s="42">
        <v>19.35483870967742</v>
      </c>
      <c r="D26" s="42">
        <v>36.29032258064516</v>
      </c>
      <c r="E26" s="42">
        <v>24.193548387096776</v>
      </c>
      <c r="F26" s="42">
        <v>2.4193548387096775</v>
      </c>
      <c r="G26" s="41">
        <f t="shared" si="0"/>
        <v>82.258064516129039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18" customHeight="1" x14ac:dyDescent="0.2">
      <c r="A27" s="9"/>
      <c r="B27" s="32"/>
      <c r="C27" s="43">
        <v>22.702702702702705</v>
      </c>
      <c r="D27" s="43">
        <v>39.45945945945946</v>
      </c>
      <c r="E27" s="43">
        <v>17.837837837837839</v>
      </c>
      <c r="F27" s="43">
        <v>2.7027027027027026</v>
      </c>
      <c r="G27" s="40">
        <f t="shared" si="0"/>
        <v>82.702702702702709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18" customHeight="1" x14ac:dyDescent="0.2">
      <c r="A28" s="9"/>
      <c r="B28" s="31"/>
      <c r="C28" s="42">
        <v>21.875</v>
      </c>
      <c r="D28" s="42">
        <v>45.833333333333329</v>
      </c>
      <c r="E28" s="42">
        <v>10.9375</v>
      </c>
      <c r="F28" s="42">
        <v>2.083333333333333</v>
      </c>
      <c r="G28" s="41">
        <f t="shared" si="0"/>
        <v>80.729166666666657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8" customHeight="1" x14ac:dyDescent="0.2">
      <c r="A29" s="9"/>
      <c r="B29" s="32"/>
      <c r="C29" s="43">
        <v>26.344086021505376</v>
      </c>
      <c r="D29" s="43">
        <v>45.698924731182792</v>
      </c>
      <c r="E29" s="43">
        <v>6.4516129032258061</v>
      </c>
      <c r="F29" s="43">
        <v>1.0752688172043012</v>
      </c>
      <c r="G29" s="40">
        <f t="shared" si="0"/>
        <v>79.569892473118273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8" customHeight="1" x14ac:dyDescent="0.2">
      <c r="A30" s="9"/>
      <c r="B30" s="31"/>
      <c r="C30" s="42">
        <v>37.628865979381445</v>
      </c>
      <c r="D30" s="42">
        <v>36.082474226804123</v>
      </c>
      <c r="E30" s="42">
        <v>2.5773195876288657</v>
      </c>
      <c r="F30" s="42">
        <v>0.51546391752577314</v>
      </c>
      <c r="G30" s="41">
        <f t="shared" si="0"/>
        <v>76.80412371134021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8" customHeight="1" x14ac:dyDescent="0.2">
      <c r="A31" s="9"/>
      <c r="B31" s="32" t="s">
        <v>5</v>
      </c>
      <c r="C31" s="43">
        <v>42.647058823529413</v>
      </c>
      <c r="D31" s="43">
        <v>31.862745098039213</v>
      </c>
      <c r="E31" s="43">
        <v>0.98039215686274506</v>
      </c>
      <c r="F31" s="43">
        <v>0.98039215686274506</v>
      </c>
      <c r="G31" s="40">
        <f t="shared" si="0"/>
        <v>76.470588235294116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8" customHeight="1" x14ac:dyDescent="0.2">
      <c r="A32" s="6"/>
      <c r="B32" s="31"/>
      <c r="C32" s="42">
        <v>35.323383084577117</v>
      </c>
      <c r="D32" s="42">
        <v>38.308457711442784</v>
      </c>
      <c r="E32" s="42">
        <v>3.4825870646766171</v>
      </c>
      <c r="F32" s="42">
        <v>1.4925373134328357</v>
      </c>
      <c r="G32" s="41">
        <f t="shared" si="0"/>
        <v>78.606965174129357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8" customHeight="1" x14ac:dyDescent="0.2">
      <c r="B33" s="32"/>
      <c r="C33" s="43">
        <v>39.408866995073893</v>
      </c>
      <c r="D33" s="43">
        <v>33.497536945812804</v>
      </c>
      <c r="E33" s="43">
        <v>2.9556650246305418</v>
      </c>
      <c r="F33" s="43">
        <v>0.49261083743842365</v>
      </c>
      <c r="G33" s="40">
        <f t="shared" si="0"/>
        <v>76.354679802955658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2:24" ht="18" customHeight="1" x14ac:dyDescent="0.2">
      <c r="B34" s="31"/>
      <c r="C34" s="42">
        <v>42.38095238095238</v>
      </c>
      <c r="D34" s="42">
        <v>35.238095238095241</v>
      </c>
      <c r="E34" s="42">
        <v>1.9047619047619049</v>
      </c>
      <c r="F34" s="42">
        <v>0.95238095238095244</v>
      </c>
      <c r="G34" s="41">
        <f t="shared" si="0"/>
        <v>80.476190476190467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8" customHeight="1" x14ac:dyDescent="0.2">
      <c r="B35" s="32"/>
      <c r="C35" s="43">
        <v>46.543778801843317</v>
      </c>
      <c r="D35" s="43">
        <v>25.345622119815669</v>
      </c>
      <c r="E35" s="43">
        <v>0.92165898617511521</v>
      </c>
      <c r="F35" s="43">
        <v>0.46082949308755761</v>
      </c>
      <c r="G35" s="40">
        <f t="shared" si="0"/>
        <v>73.271889400921665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2:24" ht="18" customHeight="1" x14ac:dyDescent="0.2">
      <c r="B36" s="31" t="s">
        <v>6</v>
      </c>
      <c r="C36" s="42">
        <v>46.606334841628957</v>
      </c>
      <c r="D36" s="42">
        <v>22.624434389140273</v>
      </c>
      <c r="E36" s="42">
        <v>1.809954751131222</v>
      </c>
      <c r="F36" s="42">
        <v>0.45248868778280549</v>
      </c>
      <c r="G36" s="41">
        <f t="shared" si="0"/>
        <v>71.493212669683246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2:24" ht="18" customHeight="1" x14ac:dyDescent="0.2">
      <c r="B37" s="32"/>
      <c r="C37" s="43">
        <v>45.412844036697244</v>
      </c>
      <c r="D37" s="43">
        <v>23.394495412844037</v>
      </c>
      <c r="E37" s="43">
        <v>1.3761467889908259</v>
      </c>
      <c r="F37" s="43">
        <v>0.45871559633027525</v>
      </c>
      <c r="G37" s="40">
        <f t="shared" si="0"/>
        <v>70.642201834862377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24" ht="18" customHeight="1" x14ac:dyDescent="0.2">
      <c r="B38" s="31"/>
      <c r="C38" s="42">
        <v>50.892857142857139</v>
      </c>
      <c r="D38" s="42">
        <v>21.875</v>
      </c>
      <c r="E38" s="42">
        <v>0.89285714285714279</v>
      </c>
      <c r="F38" s="42">
        <v>0.4464285714285714</v>
      </c>
      <c r="G38" s="41">
        <f t="shared" si="0"/>
        <v>74.107142857142847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2:24" ht="18" customHeight="1" x14ac:dyDescent="0.2">
      <c r="B39" s="32"/>
      <c r="C39" s="43">
        <v>47.767857142857146</v>
      </c>
      <c r="D39" s="43">
        <v>18.303571428571427</v>
      </c>
      <c r="E39" s="43">
        <v>2.2321428571428572</v>
      </c>
      <c r="F39" s="43">
        <v>0.4464285714285714</v>
      </c>
      <c r="G39" s="40">
        <f t="shared" si="0"/>
        <v>68.75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2:24" ht="18" customHeight="1" x14ac:dyDescent="0.2">
      <c r="B40" s="31"/>
      <c r="C40" s="42">
        <v>45.089285714285715</v>
      </c>
      <c r="D40" s="42">
        <v>20.982142857142858</v>
      </c>
      <c r="E40" s="42">
        <v>1.7857142857142856</v>
      </c>
      <c r="F40" s="42">
        <v>0.4464285714285714</v>
      </c>
      <c r="G40" s="41">
        <f t="shared" si="0"/>
        <v>68.303571428571431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2:24" ht="18" customHeight="1" x14ac:dyDescent="0.2">
      <c r="B41" s="32" t="s">
        <v>7</v>
      </c>
      <c r="C41" s="43">
        <v>50.806451612903224</v>
      </c>
      <c r="D41" s="43">
        <v>16.93548387096774</v>
      </c>
      <c r="E41" s="43">
        <v>1.2096774193548387</v>
      </c>
      <c r="F41" s="43">
        <v>0.80645161290322576</v>
      </c>
      <c r="G41" s="40">
        <f t="shared" si="0"/>
        <v>69.758064516129025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2:24" ht="18" customHeight="1" x14ac:dyDescent="0.2">
      <c r="B42" s="31"/>
      <c r="C42" s="42">
        <v>50</v>
      </c>
      <c r="D42" s="42">
        <v>14.166666666666666</v>
      </c>
      <c r="E42" s="42">
        <v>1.25</v>
      </c>
      <c r="F42" s="42">
        <v>1.25</v>
      </c>
      <c r="G42" s="41">
        <f t="shared" si="0"/>
        <v>66.666666666666671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2:24" ht="18" customHeight="1" x14ac:dyDescent="0.2">
      <c r="B43" s="32"/>
      <c r="C43" s="43">
        <v>54.878048780487809</v>
      </c>
      <c r="D43" s="43">
        <v>12.195121951219512</v>
      </c>
      <c r="E43" s="43">
        <v>1.6260162601626018</v>
      </c>
      <c r="F43" s="43">
        <v>0.81300813008130091</v>
      </c>
      <c r="G43" s="40">
        <f t="shared" si="0"/>
        <v>69.512195121951223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2:24" ht="18" customHeight="1" x14ac:dyDescent="0.2">
      <c r="B44" s="31"/>
      <c r="C44" s="42">
        <v>55.462184873949582</v>
      </c>
      <c r="D44" s="42">
        <v>10.084033613445378</v>
      </c>
      <c r="E44" s="42">
        <v>1.2605042016806722</v>
      </c>
      <c r="F44" s="42">
        <v>0.42016806722689076</v>
      </c>
      <c r="G44" s="41">
        <f t="shared" si="0"/>
        <v>67.226890756302524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2:24" ht="18" customHeight="1" x14ac:dyDescent="0.2">
      <c r="B45" s="32"/>
      <c r="C45" s="43">
        <v>50</v>
      </c>
      <c r="D45" s="43">
        <v>14.399999999999999</v>
      </c>
      <c r="E45" s="43">
        <v>1.2</v>
      </c>
      <c r="F45" s="43">
        <v>1.2</v>
      </c>
      <c r="G45" s="40">
        <f t="shared" si="0"/>
        <v>66.800000000000011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24" ht="18" customHeight="1" x14ac:dyDescent="0.2">
      <c r="B46" s="31" t="s">
        <v>8</v>
      </c>
      <c r="C46" s="42">
        <v>59.523809523809526</v>
      </c>
      <c r="D46" s="42">
        <v>7.1428571428571423</v>
      </c>
      <c r="E46" s="42">
        <v>1.1904761904761905</v>
      </c>
      <c r="F46" s="42">
        <v>0.79365079365079361</v>
      </c>
      <c r="G46" s="41">
        <f t="shared" si="0"/>
        <v>68.650793650793659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2:24" ht="18" customHeight="1" x14ac:dyDescent="0.2">
      <c r="B47" s="32"/>
      <c r="C47" s="43">
        <v>50.793650793650791</v>
      </c>
      <c r="D47" s="43">
        <v>9.9206349206349209</v>
      </c>
      <c r="E47" s="43">
        <v>1.1904761904761905</v>
      </c>
      <c r="F47" s="43">
        <v>1.1904761904761905</v>
      </c>
      <c r="G47" s="40">
        <f t="shared" si="0"/>
        <v>63.095238095238088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2:24" ht="18" customHeight="1" x14ac:dyDescent="0.2">
      <c r="B48" s="31"/>
      <c r="C48" s="42">
        <v>54.693877551020407</v>
      </c>
      <c r="D48" s="42">
        <v>8.5714285714285712</v>
      </c>
      <c r="E48" s="42">
        <v>1.2244897959183674</v>
      </c>
      <c r="F48" s="42">
        <v>0.81632653061224492</v>
      </c>
      <c r="G48" s="41">
        <f t="shared" si="0"/>
        <v>65.306122448979593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2:24" ht="18" customHeight="1" x14ac:dyDescent="0.2">
      <c r="B49" s="32"/>
      <c r="C49" s="43">
        <v>59.036144578313255</v>
      </c>
      <c r="D49" s="43">
        <v>3.6144578313253009</v>
      </c>
      <c r="E49" s="43">
        <v>1.6064257028112447</v>
      </c>
      <c r="F49" s="43">
        <v>0.40160642570281119</v>
      </c>
      <c r="G49" s="40">
        <f t="shared" si="0"/>
        <v>64.658634538152612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2:24" ht="18" customHeight="1" x14ac:dyDescent="0.2">
      <c r="B50" s="31"/>
      <c r="C50" s="42">
        <v>57.085020242914972</v>
      </c>
      <c r="D50" s="42">
        <v>6.8825910931174086</v>
      </c>
      <c r="E50" s="42">
        <v>1.6194331983805668</v>
      </c>
      <c r="F50" s="42">
        <v>0.80971659919028338</v>
      </c>
      <c r="G50" s="41">
        <f t="shared" si="0"/>
        <v>66.396761133603221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2:24" ht="18" customHeight="1" x14ac:dyDescent="0.2">
      <c r="B51" s="32">
        <v>2015</v>
      </c>
      <c r="C51" s="43">
        <v>61.943319838056674</v>
      </c>
      <c r="D51" s="43">
        <v>6.0728744939271255</v>
      </c>
      <c r="E51" s="43">
        <v>0.80971659919028338</v>
      </c>
      <c r="F51" s="43">
        <v>1.214574898785425</v>
      </c>
      <c r="G51" s="40">
        <f t="shared" si="0"/>
        <v>70.040485829959508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2:24" ht="18" customHeight="1" x14ac:dyDescent="0.2">
      <c r="B52" s="31"/>
      <c r="C52" s="42">
        <v>56.746031746031747</v>
      </c>
      <c r="D52" s="42">
        <v>3.9682539682539679</v>
      </c>
      <c r="E52" s="42">
        <v>1.1904761904761905</v>
      </c>
      <c r="F52" s="42">
        <v>1.1904761904761905</v>
      </c>
      <c r="G52" s="41">
        <f t="shared" si="0"/>
        <v>63.095238095238095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2:24" ht="18" customHeight="1" x14ac:dyDescent="0.2">
      <c r="B53" s="32"/>
      <c r="C53" s="43">
        <v>57.377049180327866</v>
      </c>
      <c r="D53" s="43">
        <v>5.3278688524590159</v>
      </c>
      <c r="E53" s="43">
        <v>0.81967213114754101</v>
      </c>
      <c r="F53" s="43">
        <v>1.639344262295082</v>
      </c>
      <c r="G53" s="40">
        <f t="shared" si="0"/>
        <v>65.163934426229503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2:24" ht="18" customHeight="1" x14ac:dyDescent="0.2">
      <c r="B54" s="31"/>
      <c r="C54" s="42">
        <v>50.396825396825392</v>
      </c>
      <c r="D54" s="42">
        <v>3.9682539682539679</v>
      </c>
      <c r="E54" s="42">
        <v>1.1904761904761905</v>
      </c>
      <c r="F54" s="42">
        <v>0.79365079365079361</v>
      </c>
      <c r="G54" s="41">
        <f t="shared" si="0"/>
        <v>56.349206349206341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2:24" ht="18" customHeight="1" x14ac:dyDescent="0.2">
      <c r="B55" s="32"/>
      <c r="C55" s="43">
        <v>52.674897119341566</v>
      </c>
      <c r="D55" s="43">
        <v>3.7037037037037033</v>
      </c>
      <c r="E55" s="43">
        <v>0.82304526748971196</v>
      </c>
      <c r="F55" s="43">
        <v>1.2345679012345678</v>
      </c>
      <c r="G55" s="40">
        <f t="shared" si="0"/>
        <v>58.436213991769549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2:24" ht="18" customHeight="1" x14ac:dyDescent="0.2">
      <c r="B56" s="31">
        <v>2020</v>
      </c>
      <c r="C56" s="42">
        <v>51.821862348178136</v>
      </c>
      <c r="D56" s="42">
        <v>3.6437246963562751</v>
      </c>
      <c r="E56" s="42">
        <v>1.6194331983805668</v>
      </c>
      <c r="F56" s="42">
        <v>1.214574898785425</v>
      </c>
      <c r="G56" s="41">
        <f t="shared" si="0"/>
        <v>58.299595141700401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2:24" ht="18" customHeight="1" x14ac:dyDescent="0.2">
      <c r="B57" s="32"/>
      <c r="C57" s="43">
        <v>51.792828685258961</v>
      </c>
      <c r="D57" s="43">
        <v>2.788844621513944</v>
      </c>
      <c r="E57" s="43">
        <v>0.79681274900398402</v>
      </c>
      <c r="F57" s="43">
        <v>1.1952191235059761</v>
      </c>
      <c r="G57" s="40">
        <f t="shared" si="0"/>
        <v>56.573705179282868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2:24" ht="18" customHeight="1" x14ac:dyDescent="0.2">
      <c r="B58" s="31"/>
      <c r="C58" s="42">
        <v>52.016129032258064</v>
      </c>
      <c r="D58" s="42">
        <v>3.225806451612903</v>
      </c>
      <c r="E58" s="42">
        <v>0.80645161290322576</v>
      </c>
      <c r="F58" s="42">
        <v>1.2096774193548387</v>
      </c>
      <c r="G58" s="41">
        <f t="shared" si="0"/>
        <v>57.258064516129032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2:24" ht="18" customHeight="1" x14ac:dyDescent="0.2">
      <c r="B59" s="32"/>
      <c r="C59" s="43">
        <v>50.2</v>
      </c>
      <c r="D59" s="43">
        <v>4.78</v>
      </c>
      <c r="E59" s="43">
        <v>2.39</v>
      </c>
      <c r="F59" s="43">
        <v>0.8</v>
      </c>
      <c r="G59" s="40">
        <f>SUM(C59:F59)</f>
        <v>58.17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2:24" ht="18" customHeight="1" x14ac:dyDescent="0.2">
      <c r="B60" s="31"/>
      <c r="C60" s="42">
        <v>54.6</v>
      </c>
      <c r="D60" s="42">
        <v>4.63</v>
      </c>
      <c r="E60" s="42">
        <v>1.39</v>
      </c>
      <c r="F60" s="42">
        <v>0.93</v>
      </c>
      <c r="G60" s="41">
        <f>SUM(C60:F60)</f>
        <v>61.550000000000004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2:24" ht="18" customHeight="1" x14ac:dyDescent="0.2">
      <c r="B61" s="32"/>
      <c r="C61" s="43"/>
      <c r="D61" s="43"/>
      <c r="E61" s="43"/>
      <c r="F61" s="43"/>
      <c r="G61" s="40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2:24" ht="18" customHeight="1" x14ac:dyDescent="0.2">
      <c r="B62" s="31"/>
      <c r="C62" s="42"/>
      <c r="D62" s="42"/>
      <c r="E62" s="42"/>
      <c r="F62" s="42"/>
      <c r="G62" s="4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2:24" ht="24.75" customHeight="1" x14ac:dyDescent="0.2">
      <c r="B63" s="32" t="s">
        <v>39</v>
      </c>
      <c r="C63" s="43" t="e">
        <v>#N/A</v>
      </c>
      <c r="D63" s="43" t="e">
        <v>#N/A</v>
      </c>
      <c r="E63" s="43" t="e">
        <v>#N/A</v>
      </c>
      <c r="F63" s="43" t="e">
        <v>#N/A</v>
      </c>
      <c r="G63" s="40" t="e">
        <v>#N/A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</sheetData>
  <sheetProtection selectLockedCells="1"/>
  <mergeCells count="14">
    <mergeCell ref="B1:G1"/>
    <mergeCell ref="B13:G13"/>
    <mergeCell ref="B14:G14"/>
    <mergeCell ref="B8:G8"/>
    <mergeCell ref="B5:G5"/>
    <mergeCell ref="B3:G3"/>
    <mergeCell ref="B2:G2"/>
    <mergeCell ref="B6:G6"/>
    <mergeCell ref="B11:G11"/>
    <mergeCell ref="B4:G4"/>
    <mergeCell ref="B9:G9"/>
    <mergeCell ref="B12:G12"/>
    <mergeCell ref="B7:G7"/>
    <mergeCell ref="B10:G10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zoomScaleNormal="100" workbookViewId="0">
      <selection activeCell="R20" sqref="R20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6" t="s">
        <v>4</v>
      </c>
      <c r="S2" s="57"/>
      <c r="T2" s="57"/>
      <c r="U2" s="57"/>
      <c r="V2" s="57"/>
      <c r="W2" s="57"/>
      <c r="X2" s="57"/>
      <c r="Y2" s="57"/>
      <c r="Z2" s="58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5"/>
      <c r="F20" s="12"/>
      <c r="G20" s="55"/>
      <c r="H20" s="12"/>
      <c r="I20" s="55"/>
      <c r="J20" s="12"/>
      <c r="K20" s="55"/>
      <c r="L20" s="12"/>
      <c r="M20" s="55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5"/>
      <c r="F21" s="12"/>
      <c r="G21" s="55"/>
      <c r="H21" s="12"/>
      <c r="I21" s="55"/>
      <c r="J21" s="12"/>
      <c r="K21" s="55"/>
      <c r="L21" s="12"/>
      <c r="M21" s="55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5"/>
      <c r="F23" s="12"/>
      <c r="G23" s="55"/>
      <c r="H23" s="12"/>
      <c r="I23" s="55"/>
      <c r="J23" s="12"/>
      <c r="K23" s="55"/>
      <c r="L23" s="12"/>
      <c r="M23" s="55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5"/>
      <c r="F24" s="12"/>
      <c r="G24" s="55"/>
      <c r="H24" s="12"/>
      <c r="I24" s="55"/>
      <c r="J24" s="12"/>
      <c r="K24" s="55"/>
      <c r="L24" s="12"/>
      <c r="M24" s="55"/>
      <c r="N24" s="12"/>
      <c r="O24" s="10"/>
      <c r="P24" s="10"/>
      <c r="Q24" s="10"/>
    </row>
    <row r="25" spans="1:26" ht="19.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35"/>
  <sheetViews>
    <sheetView showGridLines="0" tabSelected="1" zoomScaleNormal="100" zoomScaleSheetLayoutView="90" workbookViewId="0">
      <selection activeCell="J26" sqref="J26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6" t="s">
        <v>4</v>
      </c>
      <c r="S2" s="57"/>
      <c r="T2" s="57"/>
      <c r="U2" s="57"/>
      <c r="V2" s="57"/>
      <c r="W2" s="57"/>
      <c r="X2" s="57"/>
      <c r="Y2" s="57"/>
      <c r="Z2" s="58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5"/>
      <c r="F20" s="12"/>
      <c r="G20" s="55"/>
      <c r="H20" s="12"/>
      <c r="I20" s="55"/>
      <c r="J20" s="12"/>
      <c r="K20" s="55"/>
      <c r="L20" s="12"/>
      <c r="M20" s="55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5"/>
      <c r="F21" s="12"/>
      <c r="G21" s="55"/>
      <c r="H21" s="12"/>
      <c r="I21" s="55"/>
      <c r="J21" s="12"/>
      <c r="K21" s="55"/>
      <c r="L21" s="12"/>
      <c r="M21" s="55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5"/>
      <c r="F23" s="12"/>
      <c r="G23" s="55"/>
      <c r="H23" s="12"/>
      <c r="I23" s="55"/>
      <c r="J23" s="12"/>
      <c r="K23" s="55"/>
      <c r="L23" s="12"/>
      <c r="M23" s="55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5"/>
      <c r="F24" s="12"/>
      <c r="G24" s="55"/>
      <c r="H24" s="12"/>
      <c r="I24" s="55"/>
      <c r="J24" s="12"/>
      <c r="K24" s="55"/>
      <c r="L24" s="12"/>
      <c r="M24" s="55"/>
      <c r="N24" s="12"/>
      <c r="O24" s="10"/>
      <c r="P24" s="10"/>
      <c r="Q24" s="10"/>
    </row>
    <row r="25" spans="1:26" ht="21.7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2026-04-13T09:34:57Z</cp:lastPrinted>
  <dcterms:created xsi:type="dcterms:W3CDTF">2010-08-25T11:28:54Z</dcterms:created>
  <dcterms:modified xsi:type="dcterms:W3CDTF">2026-04-13T09:56:21Z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