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5_Mobilitaet-pH\"/>
    </mc:Choice>
  </mc:AlternateContent>
  <xr:revisionPtr revIDLastSave="0" documentId="13_ncr:1_{9B44F2C0-F40F-4A9C-B2B3-5EEE96CAA40C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Tabelle1" sheetId="1" r:id="rId1"/>
  </sheets>
  <definedNames>
    <definedName name="Print_Area" localSheetId="0">Tabelle1!$A$1:$E$15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1" l="1"/>
  <c r="N12" i="1"/>
  <c r="N10" i="1"/>
  <c r="N13" i="1"/>
  <c r="N11" i="1"/>
  <c r="N9" i="1"/>
  <c r="N7" i="1"/>
  <c r="N5" i="1"/>
  <c r="L12" i="1"/>
  <c r="K12" i="1"/>
  <c r="K5" i="1" s="1"/>
  <c r="I12" i="1" l="1"/>
  <c r="J12" i="1"/>
  <c r="I5" i="1" l="1"/>
  <c r="J5" i="1"/>
  <c r="H12" i="1" l="1"/>
  <c r="H5" i="1" s="1"/>
  <c r="G12" i="1" l="1"/>
  <c r="G5" i="1" s="1"/>
  <c r="F12" i="1" l="1"/>
  <c r="F5" i="1" s="1"/>
  <c r="D12" i="1" l="1"/>
  <c r="D5" i="1" s="1"/>
  <c r="E12" i="1"/>
  <c r="E5" i="1" s="1"/>
</calcChain>
</file>

<file path=xl/sharedStrings.xml><?xml version="1.0" encoding="utf-8"?>
<sst xmlns="http://schemas.openxmlformats.org/spreadsheetml/2006/main" count="19" uniqueCount="17">
  <si>
    <t>Verkehrsart</t>
  </si>
  <si>
    <t>davon:</t>
  </si>
  <si>
    <t>Nahverkehr</t>
  </si>
  <si>
    <t>mit Omnibussen</t>
  </si>
  <si>
    <t>Fernverkehr</t>
  </si>
  <si>
    <t>Linienverkehr insgesamt</t>
  </si>
  <si>
    <t>.</t>
  </si>
  <si>
    <r>
      <t>mit Straßenbahnen</t>
    </r>
    <r>
      <rPr>
        <b/>
        <vertAlign val="superscript"/>
        <sz val="9"/>
        <rFont val="Meta Offc"/>
        <family val="2"/>
      </rPr>
      <t>2</t>
    </r>
  </si>
  <si>
    <r>
      <t>mit Eisenbahnen</t>
    </r>
    <r>
      <rPr>
        <b/>
        <vertAlign val="superscript"/>
        <sz val="9"/>
        <rFont val="Meta Offc"/>
        <family val="2"/>
      </rPr>
      <t>1</t>
    </r>
  </si>
  <si>
    <t>2015*</t>
  </si>
  <si>
    <t>Linienfernverkehr mit Omnibussen</t>
  </si>
  <si>
    <t>Fernverkehr mit Eisenbahnen</t>
  </si>
  <si>
    <t>Verkehrsmittelfahrten*</t>
  </si>
  <si>
    <t>Zahl der Fahrgäste im öffentlichen Personenverkehr in Millionen</t>
  </si>
  <si>
    <t>Veränderung 2025 zum Vorjahr</t>
  </si>
  <si>
    <t>Quelle: Statistisches Bundesamt 2025,  https://www.destatis.de/DE/Themen/Branchen-Unternehmen/Transport-Verkehr/Personenverkehr/Tabellen/personenverkehr-pressemitteilung-halbjahr.html
(Stand 01.06.2026)</t>
  </si>
  <si>
    <r>
      <t>* Durch Einbeziehung der Umsteiger ist die addierte Fahrgastzahl nach 
Verkehrsmitteln höher als die Zahl für den Nahverkehr insgesamt.</t>
    </r>
    <r>
      <rPr>
        <vertAlign val="superscript"/>
        <sz val="6"/>
        <rFont val="Meta Offc"/>
        <family val="2"/>
      </rPr>
      <t xml:space="preserve">
1 </t>
    </r>
    <r>
      <rPr>
        <sz val="6"/>
        <rFont val="Meta Offc"/>
        <family val="2"/>
      </rPr>
      <t xml:space="preserve">einschließlich S-Bahnen
</t>
    </r>
    <r>
      <rPr>
        <vertAlign val="superscript"/>
        <sz val="6"/>
        <rFont val="Meta Offc"/>
        <family val="2"/>
      </rPr>
      <t>2</t>
    </r>
    <r>
      <rPr>
        <sz val="6"/>
        <rFont val="Meta Offc"/>
        <family val="2"/>
      </rPr>
      <t xml:space="preserve"> Straßenbahnen und Stadtbahnen (einschließlich Hoch-, U- und Schwebebahnen)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</si>
</sst>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\ %"/>
    <numFmt numFmtId="166" formatCode="#\ ###\ ##0\ ;\-\ #\ ###\ ##0\ ;0\ ;@\ "/>
  </numFmts>
  <fonts count="20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1"/>
      <color theme="1"/>
      <name val="Calibri"/>
      <family val="2"/>
      <scheme val="minor"/>
    </font>
    <font>
      <b/>
      <vertAlign val="superscript"/>
      <sz val="9"/>
      <name val="Meta Offc"/>
      <family val="2"/>
    </font>
    <font>
      <sz val="4.5"/>
      <name val="Courier New"/>
      <family val="3"/>
    </font>
    <font>
      <u/>
      <sz val="10"/>
      <color indexed="12"/>
      <name val="Arial"/>
      <family val="2"/>
    </font>
    <font>
      <u/>
      <sz val="6.3"/>
      <color indexed="12"/>
      <name val="Courier New"/>
      <family val="3"/>
    </font>
    <font>
      <u/>
      <sz val="9"/>
      <color indexed="12"/>
      <name val="Courier New"/>
      <family val="3"/>
    </font>
    <font>
      <sz val="11"/>
      <name val="Calibri"/>
      <family val="2"/>
      <scheme val="minor"/>
    </font>
    <font>
      <b/>
      <sz val="12"/>
      <name val="Meta Offc"/>
      <family val="2"/>
    </font>
    <font>
      <vertAlign val="superscript"/>
      <sz val="6"/>
      <name val="Meta Offc"/>
      <family val="2"/>
    </font>
    <font>
      <sz val="6"/>
      <name val="Meta Serif Offc"/>
    </font>
    <font>
      <sz val="10"/>
      <name val="Arial"/>
      <family val="2"/>
    </font>
    <font>
      <sz val="12"/>
      <name val="Meta Offc"/>
      <family val="2"/>
    </font>
    <font>
      <sz val="12"/>
      <color theme="1"/>
      <name val="Meta Offc"/>
      <family val="2"/>
    </font>
    <font>
      <sz val="11"/>
      <color theme="1"/>
      <name val="MetaNormalLF-Roman"/>
      <family val="2"/>
    </font>
    <font>
      <sz val="6"/>
      <color theme="1"/>
      <name val="MetaNormalLF-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4" borderId="0" xfId="0" applyFont="1" applyFill="1"/>
    <xf numFmtId="0" fontId="2" fillId="4" borderId="3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4" borderId="3" xfId="0" applyFont="1" applyFill="1" applyBorder="1" applyAlignment="1">
      <alignment horizontal="left" vertical="center" wrapText="1" indent="2"/>
    </xf>
    <xf numFmtId="0" fontId="2" fillId="4" borderId="3" xfId="0" applyFont="1" applyFill="1" applyBorder="1" applyAlignment="1">
      <alignment horizontal="left" vertical="center" wrapText="1" indent="3"/>
    </xf>
    <xf numFmtId="0" fontId="2" fillId="2" borderId="3" xfId="0" applyFont="1" applyFill="1" applyBorder="1" applyAlignment="1">
      <alignment horizontal="left" vertical="center" wrapText="1" indent="3"/>
    </xf>
    <xf numFmtId="3" fontId="1" fillId="2" borderId="4" xfId="0" applyNumberFormat="1" applyFont="1" applyFill="1" applyBorder="1" applyAlignment="1">
      <alignment horizontal="right" vertical="center" wrapText="1" indent="7"/>
    </xf>
    <xf numFmtId="164" fontId="1" fillId="2" borderId="4" xfId="0" applyNumberFormat="1" applyFont="1" applyFill="1" applyBorder="1" applyAlignment="1">
      <alignment horizontal="right" vertical="center" wrapText="1" indent="7"/>
    </xf>
    <xf numFmtId="0" fontId="11" fillId="4" borderId="0" xfId="0" applyFont="1" applyFill="1"/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right" vertical="top"/>
    </xf>
    <xf numFmtId="3" fontId="1" fillId="4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3" fillId="4" borderId="0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165" fontId="1" fillId="4" borderId="5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 indent="2"/>
    </xf>
    <xf numFmtId="165" fontId="1" fillId="2" borderId="8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/>
    <xf numFmtId="0" fontId="0" fillId="4" borderId="0" xfId="0" applyFill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/>
    <xf numFmtId="166" fontId="19" fillId="0" borderId="0" xfId="0" applyNumberFormat="1" applyFont="1" applyBorder="1" applyAlignment="1">
      <alignment horizontal="right"/>
    </xf>
    <xf numFmtId="166" fontId="0" fillId="4" borderId="0" xfId="0" applyNumberFormat="1" applyFill="1" applyBorder="1"/>
    <xf numFmtId="0" fontId="4" fillId="3" borderId="1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right" vertical="top" wrapText="1"/>
    </xf>
    <xf numFmtId="0" fontId="3" fillId="4" borderId="9" xfId="0" applyFont="1" applyFill="1" applyBorder="1" applyAlignment="1">
      <alignment horizontal="left" vertical="top" wrapText="1"/>
    </xf>
  </cellXfs>
  <cellStyles count="29">
    <cellStyle name="Hyperlink 10" xfId="5" xr:uid="{00000000-0005-0000-0000-000000000000}"/>
    <cellStyle name="Hyperlink 11" xfId="15" xr:uid="{00000000-0005-0000-0000-000001000000}"/>
    <cellStyle name="Hyperlink 12" xfId="16" xr:uid="{00000000-0005-0000-0000-000002000000}"/>
    <cellStyle name="Hyperlink 13" xfId="17" xr:uid="{00000000-0005-0000-0000-000003000000}"/>
    <cellStyle name="Hyperlink 13 2" xfId="28" xr:uid="{00000000-0005-0000-0000-000000000000}"/>
    <cellStyle name="Hyperlink 2" xfId="2" xr:uid="{00000000-0005-0000-0000-000004000000}"/>
    <cellStyle name="Hyperlink 3" xfId="3" xr:uid="{00000000-0005-0000-0000-000005000000}"/>
    <cellStyle name="Hyperlink 3 2" xfId="18" xr:uid="{00000000-0005-0000-0000-000006000000}"/>
    <cellStyle name="Hyperlink 3 3" xfId="23" xr:uid="{00000000-0005-0000-0000-000001000000}"/>
    <cellStyle name="Hyperlink 4" xfId="4" xr:uid="{00000000-0005-0000-0000-000007000000}"/>
    <cellStyle name="Hyperlink 4 2" xfId="19" xr:uid="{00000000-0005-0000-0000-000008000000}"/>
    <cellStyle name="Hyperlink 4 3" xfId="21" xr:uid="{00000000-0005-0000-0000-000009000000}"/>
    <cellStyle name="Hyperlink 4 4" xfId="24" xr:uid="{00000000-0005-0000-0000-000002000000}"/>
    <cellStyle name="Hyperlink 5" xfId="6" xr:uid="{00000000-0005-0000-0000-00000A000000}"/>
    <cellStyle name="Hyperlink 6" xfId="7" xr:uid="{00000000-0005-0000-0000-00000B000000}"/>
    <cellStyle name="Hyperlink 6 2" xfId="8" xr:uid="{00000000-0005-0000-0000-00000C000000}"/>
    <cellStyle name="Hyperlink 6 3" xfId="20" xr:uid="{00000000-0005-0000-0000-00000D000000}"/>
    <cellStyle name="Hyperlink 7" xfId="9" xr:uid="{00000000-0005-0000-0000-00000E000000}"/>
    <cellStyle name="Hyperlink 7 2" xfId="10" xr:uid="{00000000-0005-0000-0000-00000F000000}"/>
    <cellStyle name="Hyperlink 8" xfId="11" xr:uid="{00000000-0005-0000-0000-000010000000}"/>
    <cellStyle name="Hyperlink 8 2" xfId="12" xr:uid="{00000000-0005-0000-0000-000011000000}"/>
    <cellStyle name="Hyperlink 9" xfId="13" xr:uid="{00000000-0005-0000-0000-000012000000}"/>
    <cellStyle name="Hyperlink 9 2" xfId="14" xr:uid="{00000000-0005-0000-0000-000013000000}"/>
    <cellStyle name="Link 2" xfId="25" xr:uid="{00000000-0005-0000-0000-000004000000}"/>
    <cellStyle name="Link 3" xfId="26" xr:uid="{00000000-0005-0000-0000-000005000000}"/>
    <cellStyle name="Standard" xfId="0" builtinId="0"/>
    <cellStyle name="Standard 2" xfId="1" xr:uid="{00000000-0005-0000-0000-000015000000}"/>
    <cellStyle name="Standard 3" xfId="22" xr:uid="{00000000-0005-0000-0000-000049000000}"/>
    <cellStyle name="Standard 4" xfId="27" xr:uid="{00000000-0005-0000-0000-00004B000000}"/>
  </cellStyles>
  <dxfs count="0"/>
  <tableStyles count="0" defaultTableStyle="TableStyleMedium2" defaultPivotStyle="PivotStyleLight16"/>
  <colors>
    <mruColors>
      <color rgb="FFFFFFFF"/>
      <color rgb="FF080808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14</xdr:col>
      <xdr:colOff>0</xdr:colOff>
      <xdr:row>2</xdr:row>
      <xdr:rowOff>7327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12481" y="249848"/>
          <a:ext cx="9832731" cy="285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1"/>
  <sheetViews>
    <sheetView showGridLines="0" tabSelected="1" zoomScale="130" zoomScaleNormal="130" workbookViewId="0">
      <selection activeCell="G18" sqref="G18"/>
    </sheetView>
  </sheetViews>
  <sheetFormatPr baseColWidth="10" defaultColWidth="11.42578125" defaultRowHeight="15"/>
  <cols>
    <col min="1" max="1" width="3.140625" style="2" customWidth="1"/>
    <col min="2" max="2" width="36.85546875" style="2" customWidth="1"/>
    <col min="3" max="13" width="11.140625" style="2" customWidth="1"/>
    <col min="14" max="14" width="14.85546875" style="2" customWidth="1"/>
    <col min="15" max="15" width="2.5703125" style="2" customWidth="1"/>
    <col min="16" max="19" width="13.7109375" style="2" customWidth="1"/>
    <col min="20" max="20" width="24" style="2" customWidth="1"/>
    <col min="21" max="16384" width="11.42578125" style="2"/>
  </cols>
  <sheetData>
    <row r="1" spans="2:19" ht="6.75" customHeight="1"/>
    <row r="2" spans="2:19" ht="14.25" customHeight="1"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9" ht="22.5" customHeight="1">
      <c r="B3" s="16" t="s">
        <v>13</v>
      </c>
      <c r="C3" s="16"/>
      <c r="D3" s="16"/>
      <c r="E3" s="15"/>
      <c r="F3" s="15"/>
      <c r="G3" s="15"/>
      <c r="H3" s="22"/>
      <c r="I3" s="22"/>
      <c r="J3" s="23"/>
      <c r="K3" s="23"/>
      <c r="L3" s="23"/>
      <c r="M3" s="23"/>
      <c r="N3" s="24"/>
      <c r="O3" s="24"/>
      <c r="P3" s="24"/>
      <c r="Q3" s="24"/>
      <c r="R3" s="24"/>
      <c r="S3" s="24"/>
    </row>
    <row r="4" spans="2:19" ht="33" customHeight="1">
      <c r="B4" s="3" t="s">
        <v>0</v>
      </c>
      <c r="C4" s="4" t="s">
        <v>9</v>
      </c>
      <c r="D4" s="4">
        <v>2016</v>
      </c>
      <c r="E4" s="4">
        <v>2017</v>
      </c>
      <c r="F4" s="4">
        <v>2018</v>
      </c>
      <c r="G4" s="4">
        <v>2019</v>
      </c>
      <c r="H4" s="4">
        <v>2020</v>
      </c>
      <c r="I4" s="4">
        <v>2021</v>
      </c>
      <c r="J4" s="4">
        <v>2022</v>
      </c>
      <c r="K4" s="4">
        <v>2023</v>
      </c>
      <c r="L4" s="42">
        <v>2024</v>
      </c>
      <c r="M4" s="42">
        <v>2025</v>
      </c>
      <c r="N4" s="42" t="s">
        <v>14</v>
      </c>
    </row>
    <row r="5" spans="2:19" ht="18.75" customHeight="1">
      <c r="B5" s="5" t="s">
        <v>5</v>
      </c>
      <c r="C5" s="18" t="s">
        <v>6</v>
      </c>
      <c r="D5" s="18">
        <f>D7+D12</f>
        <v>11383.928</v>
      </c>
      <c r="E5" s="18">
        <f>E7+E12</f>
        <v>11505.057999999999</v>
      </c>
      <c r="F5" s="18">
        <f>F7+F12</f>
        <v>11570.197</v>
      </c>
      <c r="G5" s="18">
        <f>G7+G12</f>
        <v>11631.633</v>
      </c>
      <c r="H5" s="18">
        <f t="shared" ref="H5:J5" si="0">H7+H12</f>
        <v>8016.4890000000005</v>
      </c>
      <c r="I5" s="18">
        <f t="shared" si="0"/>
        <v>7853.3649999999998</v>
      </c>
      <c r="J5" s="18">
        <f t="shared" si="0"/>
        <v>10135.003000000001</v>
      </c>
      <c r="K5" s="18">
        <f t="shared" ref="K5" si="1">K7+K12</f>
        <v>10857.586000000001</v>
      </c>
      <c r="L5" s="18">
        <v>11440</v>
      </c>
      <c r="M5" s="18">
        <v>11467</v>
      </c>
      <c r="N5" s="27">
        <f>(M5-L5)/L5</f>
        <v>2.3601398601398602E-3</v>
      </c>
    </row>
    <row r="6" spans="2:19" ht="18.75" customHeight="1">
      <c r="B6" s="6" t="s">
        <v>1</v>
      </c>
      <c r="C6" s="13"/>
      <c r="D6" s="13"/>
      <c r="E6" s="13"/>
      <c r="F6" s="19"/>
      <c r="G6" s="19"/>
      <c r="H6" s="19"/>
      <c r="I6" s="19"/>
      <c r="J6" s="19"/>
      <c r="K6" s="19"/>
      <c r="L6" s="33"/>
      <c r="M6" s="33"/>
      <c r="N6" s="28"/>
    </row>
    <row r="7" spans="2:19" ht="18.75" customHeight="1">
      <c r="B7" s="8" t="s">
        <v>2</v>
      </c>
      <c r="C7" s="18" t="s">
        <v>6</v>
      </c>
      <c r="D7" s="18">
        <v>11222.471</v>
      </c>
      <c r="E7" s="18">
        <v>11339.924999999999</v>
      </c>
      <c r="F7" s="18">
        <v>11398.513999999999</v>
      </c>
      <c r="G7" s="18">
        <v>11459</v>
      </c>
      <c r="H7" s="18">
        <v>7928.9440000000004</v>
      </c>
      <c r="I7" s="18">
        <v>7765.1639999999998</v>
      </c>
      <c r="J7" s="18">
        <v>9988.9650000000001</v>
      </c>
      <c r="K7" s="18">
        <v>10699.084000000001</v>
      </c>
      <c r="L7" s="32">
        <v>11287</v>
      </c>
      <c r="M7" s="32">
        <v>11310</v>
      </c>
      <c r="N7" s="27">
        <f>(M7-L7)/L7</f>
        <v>2.0377425356604942E-3</v>
      </c>
    </row>
    <row r="8" spans="2:19" ht="18.75" customHeight="1">
      <c r="B8" s="6" t="s">
        <v>12</v>
      </c>
      <c r="C8" s="20"/>
      <c r="D8" s="14"/>
      <c r="E8" s="20"/>
      <c r="F8" s="20"/>
      <c r="G8" s="20"/>
      <c r="H8" s="20"/>
      <c r="I8" s="20"/>
      <c r="J8" s="20"/>
      <c r="K8" s="20"/>
      <c r="L8" s="34"/>
      <c r="M8" s="34"/>
      <c r="N8" s="28"/>
    </row>
    <row r="9" spans="2:19" ht="18.75" customHeight="1">
      <c r="B9" s="11" t="s">
        <v>8</v>
      </c>
      <c r="C9" s="18">
        <v>2518.4850000000001</v>
      </c>
      <c r="D9" s="18">
        <v>2628.2629999999999</v>
      </c>
      <c r="E9" s="18">
        <v>2686.4720000000002</v>
      </c>
      <c r="F9" s="18">
        <v>2718.19</v>
      </c>
      <c r="G9" s="18">
        <v>2776</v>
      </c>
      <c r="H9" s="18">
        <v>1699.5450000000001</v>
      </c>
      <c r="I9" s="18">
        <v>1648.643</v>
      </c>
      <c r="J9" s="18">
        <v>2368.3649999999998</v>
      </c>
      <c r="K9" s="18">
        <v>2566.0120000000002</v>
      </c>
      <c r="L9" s="32">
        <v>2755</v>
      </c>
      <c r="M9" s="32">
        <v>2777</v>
      </c>
      <c r="N9" s="27">
        <f t="shared" ref="N9:N14" si="2">(M9-L9)/L9</f>
        <v>7.9854809437386563E-3</v>
      </c>
    </row>
    <row r="10" spans="2:19" ht="18.75" customHeight="1">
      <c r="B10" s="12" t="s">
        <v>7</v>
      </c>
      <c r="C10" s="19">
        <v>3886.6790000000001</v>
      </c>
      <c r="D10" s="19">
        <v>3972.886</v>
      </c>
      <c r="E10" s="19">
        <v>4048.1880000000001</v>
      </c>
      <c r="F10" s="19">
        <v>4114.1000000000004</v>
      </c>
      <c r="G10" s="19">
        <v>4133</v>
      </c>
      <c r="H10" s="19">
        <v>2744.098</v>
      </c>
      <c r="I10" s="19">
        <v>2594.136</v>
      </c>
      <c r="J10" s="19">
        <v>3396.7710000000002</v>
      </c>
      <c r="K10" s="19">
        <v>3723.7040000000002</v>
      </c>
      <c r="L10" s="33">
        <v>3955</v>
      </c>
      <c r="M10" s="33">
        <v>3947</v>
      </c>
      <c r="N10" s="29">
        <f t="shared" si="2"/>
        <v>-2.0227560050568899E-3</v>
      </c>
    </row>
    <row r="11" spans="2:19" ht="18.75" customHeight="1">
      <c r="B11" s="11" t="s">
        <v>3</v>
      </c>
      <c r="C11" s="18">
        <v>5262.7060000000001</v>
      </c>
      <c r="D11" s="18">
        <v>5316.4840000000004</v>
      </c>
      <c r="E11" s="18">
        <v>5323.7079999999996</v>
      </c>
      <c r="F11" s="18">
        <v>5290.0529999999999</v>
      </c>
      <c r="G11" s="18">
        <v>5277</v>
      </c>
      <c r="H11" s="18">
        <v>3921.0819999999999</v>
      </c>
      <c r="I11" s="18">
        <v>3979.5450000000001</v>
      </c>
      <c r="J11" s="18">
        <v>4790.58</v>
      </c>
      <c r="K11" s="18">
        <v>5037.8149999999996</v>
      </c>
      <c r="L11" s="32">
        <v>5258</v>
      </c>
      <c r="M11" s="32">
        <v>5273</v>
      </c>
      <c r="N11" s="27">
        <f t="shared" si="2"/>
        <v>2.8527957398250285E-3</v>
      </c>
    </row>
    <row r="12" spans="2:19" ht="18.75" customHeight="1">
      <c r="B12" s="9" t="s">
        <v>4</v>
      </c>
      <c r="C12" s="19"/>
      <c r="D12" s="19">
        <f>D13+D14</f>
        <v>161.45699999999999</v>
      </c>
      <c r="E12" s="19">
        <f>E14+E13</f>
        <v>165.13299999999998</v>
      </c>
      <c r="F12" s="19">
        <f t="shared" ref="F12:K12" si="3">F13+F14</f>
        <v>171.68299999999999</v>
      </c>
      <c r="G12" s="19">
        <f t="shared" si="3"/>
        <v>172.63300000000001</v>
      </c>
      <c r="H12" s="19">
        <f t="shared" si="3"/>
        <v>87.545000000000002</v>
      </c>
      <c r="I12" s="19">
        <f t="shared" si="3"/>
        <v>88.200999999999993</v>
      </c>
      <c r="J12" s="19">
        <f t="shared" si="3"/>
        <v>146.03800000000001</v>
      </c>
      <c r="K12" s="19">
        <f t="shared" si="3"/>
        <v>158.50200000000001</v>
      </c>
      <c r="L12" s="19">
        <f t="shared" ref="L12" si="4">L13+L14</f>
        <v>152.85799999999998</v>
      </c>
      <c r="M12" s="19">
        <v>157</v>
      </c>
      <c r="N12" s="29">
        <f t="shared" si="2"/>
        <v>2.7097044315639515E-2</v>
      </c>
    </row>
    <row r="13" spans="2:19" ht="24" customHeight="1">
      <c r="B13" s="10" t="s">
        <v>10</v>
      </c>
      <c r="C13" s="18" t="s">
        <v>6</v>
      </c>
      <c r="D13" s="18">
        <v>22.978999999999999</v>
      </c>
      <c r="E13" s="18">
        <v>22.79</v>
      </c>
      <c r="F13" s="18">
        <v>23.053999999999998</v>
      </c>
      <c r="G13" s="18">
        <v>21.225999999999999</v>
      </c>
      <c r="H13" s="18">
        <v>6.032</v>
      </c>
      <c r="I13" s="18">
        <v>2.863</v>
      </c>
      <c r="J13" s="18">
        <v>7.5129999999999999</v>
      </c>
      <c r="K13" s="18">
        <v>10.378</v>
      </c>
      <c r="L13" s="32">
        <v>10.45</v>
      </c>
      <c r="M13" s="32">
        <v>11.1</v>
      </c>
      <c r="N13" s="27">
        <f t="shared" si="2"/>
        <v>6.2200956937799083E-2</v>
      </c>
    </row>
    <row r="14" spans="2:19" s="7" customFormat="1" ht="18.75" customHeight="1">
      <c r="B14" s="30" t="s">
        <v>11</v>
      </c>
      <c r="C14" s="21">
        <v>131.44999999999999</v>
      </c>
      <c r="D14" s="21">
        <v>138.47800000000001</v>
      </c>
      <c r="E14" s="21">
        <v>142.34299999999999</v>
      </c>
      <c r="F14" s="21">
        <v>148.62899999999999</v>
      </c>
      <c r="G14" s="21">
        <v>151.40700000000001</v>
      </c>
      <c r="H14" s="21">
        <v>81.513000000000005</v>
      </c>
      <c r="I14" s="21">
        <v>85.337999999999994</v>
      </c>
      <c r="J14" s="21">
        <v>138.52500000000001</v>
      </c>
      <c r="K14" s="21">
        <v>148.124</v>
      </c>
      <c r="L14" s="35">
        <v>142.40799999999999</v>
      </c>
      <c r="M14" s="35">
        <v>146</v>
      </c>
      <c r="N14" s="31">
        <f t="shared" si="2"/>
        <v>2.522330206168202E-2</v>
      </c>
    </row>
    <row r="15" spans="2:19" ht="36.75" customHeight="1">
      <c r="B15" s="44" t="s">
        <v>16</v>
      </c>
      <c r="C15" s="44"/>
      <c r="D15" s="43" t="s">
        <v>15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25"/>
      <c r="P15" s="25"/>
      <c r="Q15" s="25"/>
      <c r="R15" s="26"/>
      <c r="S15" s="17"/>
    </row>
    <row r="16" spans="2:19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5"/>
      <c r="S16" s="15"/>
    </row>
    <row r="17" spans="2:17">
      <c r="B17" s="37"/>
      <c r="C17" s="37"/>
      <c r="D17" s="37"/>
      <c r="E17" s="37"/>
      <c r="F17" s="37"/>
      <c r="G17" s="37"/>
      <c r="H17" s="37"/>
      <c r="I17" s="37"/>
      <c r="J17" s="37"/>
      <c r="K17" s="36"/>
      <c r="L17" s="36"/>
      <c r="M17" s="37"/>
      <c r="N17" s="37"/>
      <c r="O17" s="37"/>
      <c r="P17" s="37"/>
      <c r="Q17" s="37"/>
    </row>
    <row r="18" spans="2:17">
      <c r="B18" s="38"/>
      <c r="C18" s="38"/>
      <c r="D18" s="38"/>
      <c r="E18" s="38"/>
      <c r="F18" s="38"/>
      <c r="G18" s="38"/>
      <c r="H18" s="38"/>
      <c r="I18" s="38"/>
      <c r="J18" s="38"/>
      <c r="K18" s="36"/>
      <c r="L18" s="36"/>
      <c r="M18" s="37"/>
      <c r="N18" s="37"/>
      <c r="O18" s="37"/>
      <c r="P18" s="37"/>
      <c r="Q18" s="37"/>
    </row>
    <row r="19" spans="2:17">
      <c r="B19" s="39"/>
      <c r="C19" s="39"/>
      <c r="D19" s="39"/>
      <c r="E19" s="39"/>
      <c r="F19" s="39"/>
      <c r="G19" s="39"/>
      <c r="H19" s="39"/>
      <c r="I19" s="39"/>
      <c r="J19" s="39"/>
      <c r="K19" s="36"/>
      <c r="L19" s="36"/>
      <c r="M19" s="37"/>
      <c r="N19" s="37"/>
      <c r="O19" s="37"/>
      <c r="P19" s="37"/>
      <c r="Q19" s="37"/>
    </row>
    <row r="20" spans="2:17">
      <c r="B20" s="39"/>
      <c r="C20" s="39"/>
      <c r="D20" s="39"/>
      <c r="E20" s="39"/>
      <c r="F20" s="39"/>
      <c r="G20" s="39"/>
      <c r="H20" s="39"/>
      <c r="I20" s="39"/>
      <c r="J20" s="39"/>
      <c r="K20" s="36"/>
      <c r="L20" s="36"/>
      <c r="M20" s="37"/>
      <c r="N20" s="37"/>
      <c r="O20" s="37"/>
      <c r="P20" s="37"/>
      <c r="Q20" s="37"/>
    </row>
    <row r="21" spans="2:17">
      <c r="B21" s="39"/>
      <c r="C21" s="39"/>
      <c r="D21" s="39"/>
      <c r="E21" s="39"/>
      <c r="F21" s="39"/>
      <c r="G21" s="39"/>
      <c r="H21" s="39"/>
      <c r="I21" s="39"/>
      <c r="J21" s="39"/>
      <c r="K21" s="36"/>
      <c r="L21" s="36"/>
      <c r="M21" s="37"/>
      <c r="N21" s="37"/>
      <c r="O21" s="37"/>
      <c r="P21" s="37"/>
      <c r="Q21" s="37"/>
    </row>
    <row r="22" spans="2:17">
      <c r="B22" s="40"/>
      <c r="C22" s="40"/>
      <c r="D22" s="40"/>
      <c r="E22" s="40"/>
      <c r="F22" s="40"/>
      <c r="G22" s="40"/>
      <c r="H22" s="40"/>
      <c r="I22" s="40"/>
      <c r="J22" s="40"/>
      <c r="K22" s="36"/>
      <c r="L22" s="36"/>
      <c r="M22" s="37"/>
      <c r="N22" s="37"/>
      <c r="O22" s="37"/>
      <c r="P22" s="37"/>
      <c r="Q22" s="37"/>
    </row>
    <row r="23" spans="2:17">
      <c r="B23" s="40"/>
      <c r="C23" s="40"/>
      <c r="D23" s="40"/>
      <c r="E23" s="40"/>
      <c r="F23" s="40"/>
      <c r="G23" s="40"/>
      <c r="H23" s="40"/>
      <c r="I23" s="40"/>
      <c r="J23" s="40"/>
      <c r="K23" s="36"/>
      <c r="L23" s="36"/>
      <c r="M23" s="37"/>
      <c r="N23" s="37"/>
      <c r="O23" s="37"/>
      <c r="P23" s="37"/>
      <c r="Q23" s="37"/>
    </row>
    <row r="24" spans="2:17">
      <c r="B24" s="40"/>
      <c r="C24" s="40"/>
      <c r="D24" s="40"/>
      <c r="E24" s="40"/>
      <c r="F24" s="40"/>
      <c r="G24" s="40"/>
      <c r="H24" s="40"/>
      <c r="I24" s="40"/>
      <c r="J24" s="40"/>
      <c r="K24" s="36"/>
      <c r="L24" s="36"/>
      <c r="M24" s="37"/>
      <c r="N24" s="37"/>
      <c r="O24" s="37"/>
      <c r="P24" s="37"/>
      <c r="Q24" s="37"/>
    </row>
    <row r="25" spans="2:17">
      <c r="B25" s="40"/>
      <c r="C25" s="40"/>
      <c r="D25" s="40"/>
      <c r="E25" s="40"/>
      <c r="F25" s="40"/>
      <c r="G25" s="40"/>
      <c r="H25" s="40"/>
      <c r="I25" s="40"/>
      <c r="J25" s="40"/>
      <c r="K25" s="36"/>
      <c r="L25" s="36"/>
      <c r="M25" s="37"/>
      <c r="N25" s="37"/>
      <c r="O25" s="37"/>
      <c r="P25" s="37"/>
      <c r="Q25" s="37"/>
    </row>
    <row r="26" spans="2:17">
      <c r="B26" s="40"/>
      <c r="C26" s="40"/>
      <c r="D26" s="40"/>
      <c r="E26" s="40"/>
      <c r="F26" s="40"/>
      <c r="G26" s="40"/>
      <c r="H26" s="40"/>
      <c r="I26" s="40"/>
      <c r="J26" s="40"/>
      <c r="K26" s="36"/>
      <c r="L26" s="36"/>
      <c r="M26" s="37"/>
      <c r="N26" s="37"/>
      <c r="O26" s="37"/>
      <c r="P26" s="37"/>
      <c r="Q26" s="37"/>
    </row>
    <row r="27" spans="2:17">
      <c r="B27" s="40"/>
      <c r="C27" s="40"/>
      <c r="D27" s="40"/>
      <c r="E27" s="40"/>
      <c r="F27" s="40"/>
      <c r="G27" s="40"/>
      <c r="H27" s="40"/>
      <c r="I27" s="40"/>
      <c r="J27" s="40"/>
      <c r="K27" s="41"/>
      <c r="L27" s="41"/>
      <c r="M27" s="37"/>
      <c r="N27" s="37"/>
      <c r="O27" s="37"/>
      <c r="P27" s="37"/>
      <c r="Q27" s="37"/>
    </row>
    <row r="28" spans="2:17">
      <c r="B28" s="40"/>
      <c r="C28" s="40"/>
      <c r="D28" s="40"/>
      <c r="E28" s="40"/>
      <c r="F28" s="40"/>
      <c r="G28" s="40"/>
      <c r="H28" s="40"/>
      <c r="I28" s="40"/>
      <c r="J28" s="40"/>
      <c r="K28" s="41"/>
      <c r="L28" s="41"/>
      <c r="M28" s="37"/>
      <c r="N28" s="37"/>
      <c r="O28" s="37"/>
      <c r="P28" s="37"/>
      <c r="Q28" s="37"/>
    </row>
    <row r="29" spans="2:17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2:17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2:17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</sheetData>
  <mergeCells count="2">
    <mergeCell ref="B15:C15"/>
    <mergeCell ref="D15:N15"/>
  </mergeCells>
  <pageMargins left="0.70866141732283472" right="0.70866141732283472" top="0.78740157480314965" bottom="0.78740157480314965" header="1.1811023622047245" footer="1.1811023622047245"/>
  <pageSetup paperSize="9" scale="58" orientation="landscape" r:id="rId1"/>
  <ignoredErrors>
    <ignoredError sqref="E12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2025-05-28T07:53:33Z</cp:lastPrinted>
  <dcterms:created xsi:type="dcterms:W3CDTF">2013-07-09T20:30:19Z</dcterms:created>
  <dcterms:modified xsi:type="dcterms:W3CDTF">2026-06-03T06:55:03Z</dcterms:modified>
</cp:coreProperties>
</file>