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9_VERKEHR\9-3_Umweltbelastungen-Verkehr\"/>
    </mc:Choice>
  </mc:AlternateContent>
  <xr:revisionPtr revIDLastSave="0" documentId="13_ncr:1_{76E58A1D-372A-4912-8227-8EF1B022B83B}" xr6:coauthVersionLast="36" xr6:coauthVersionMax="36" xr10:uidLastSave="{00000000-0000-0000-0000-000000000000}"/>
  <bookViews>
    <workbookView xWindow="2820" yWindow="0" windowWidth="28800" windowHeight="13335" tabRatio="361" activeTab="1" xr2:uid="{00000000-000D-0000-FFFF-FFFF00000000}"/>
  </bookViews>
  <sheets>
    <sheet name="Daten" sheetId="1" r:id="rId1"/>
    <sheet name="Diagramm" sheetId="19" r:id="rId2"/>
  </sheets>
  <definedNames>
    <definedName name="Beschriftung">OFFSET(Daten!#REF!,0,0,COUNTA(Daten!$B$55:$B$65),-1)</definedName>
    <definedName name="Daten01">OFFSET(Daten!#REF!,0,0,COUNTA(Daten!$C$55:$C$65),-1)</definedName>
    <definedName name="Daten02">OFFSET(Daten!#REF!,0,0,COUNTA(Daten!#REF!),-1)</definedName>
    <definedName name="Daten03">OFFSET(Daten!#REF!,0,0,COUNTA(Daten!$D$55:$D$65),-1)</definedName>
    <definedName name="Daten04">OFFSET(Daten!#REF!,0,0,COUNTA(Daten!$E$55:$E$65),-1)</definedName>
    <definedName name="Daten05">OFFSET(Daten!#REF!,0,0,COUNTA(Daten!$F$55:$F$65),-1)</definedName>
    <definedName name="Daten06">OFFSET(Daten!#REF!,0,0,COUNTA(Daten!$G$55:$G$65),-1)</definedName>
    <definedName name="Daten07">OFFSET(Daten!#REF!,0,0,COUNTA(Daten!#REF!),-1)</definedName>
    <definedName name="Daten08">OFFSET(Daten!#REF!,0,0,COUNTA(Daten!$H$55:$H$65),-1)</definedName>
    <definedName name="Daten09">OFFSET(Daten!#REF!,0,0,COUNTA(Daten!#REF!),-1)</definedName>
    <definedName name="Daten10">OFFSET(Daten!#REF!,0,0,COUNTA(Daten!#REF!),-1)</definedName>
    <definedName name="_xlnm.Print_Area" localSheetId="0">Daten!$A$1:$J$80</definedName>
    <definedName name="_xlnm.Print_Area" localSheetId="1">Diagramm!$A$1:$S$26</definedName>
    <definedName name="Print_Area" localSheetId="1">Diagramm!$B$1:$R$25</definedName>
  </definedNames>
  <calcPr calcId="191029"/>
</workbook>
</file>

<file path=xl/calcChain.xml><?xml version="1.0" encoding="utf-8"?>
<calcChain xmlns="http://schemas.openxmlformats.org/spreadsheetml/2006/main">
  <c r="D77" i="1" l="1"/>
  <c r="E77" i="1"/>
  <c r="F77" i="1"/>
  <c r="G77" i="1"/>
  <c r="H77" i="1"/>
  <c r="I77" i="1"/>
  <c r="C77" i="1"/>
  <c r="D79" i="1"/>
  <c r="E79" i="1"/>
  <c r="F79" i="1"/>
  <c r="G79" i="1"/>
  <c r="H79" i="1"/>
  <c r="I79" i="1"/>
  <c r="C79" i="1"/>
  <c r="C80" i="1"/>
  <c r="D78" i="1"/>
  <c r="C78" i="1"/>
  <c r="G41" i="1" l="1"/>
  <c r="F41" i="1"/>
  <c r="E41" i="1"/>
  <c r="D41" i="1"/>
  <c r="C41" i="1"/>
  <c r="G40" i="1"/>
  <c r="F40" i="1"/>
  <c r="E40" i="1"/>
  <c r="D40" i="1"/>
  <c r="C40" i="1"/>
  <c r="H40" i="1"/>
  <c r="H41" i="1"/>
  <c r="I41" i="1"/>
  <c r="I40" i="1"/>
  <c r="I39" i="1"/>
  <c r="I23" i="1"/>
  <c r="I22" i="1"/>
  <c r="I11" i="1"/>
  <c r="I78" i="1"/>
  <c r="C27" i="1" l="1"/>
  <c r="C11" i="1"/>
  <c r="F80" i="1"/>
  <c r="C12" i="1" l="1"/>
  <c r="I24" i="1" l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H22" i="1"/>
  <c r="I12" i="1"/>
  <c r="I13" i="1"/>
  <c r="I14" i="1"/>
  <c r="I15" i="1"/>
  <c r="I16" i="1"/>
  <c r="I17" i="1"/>
  <c r="I18" i="1"/>
  <c r="I19" i="1"/>
  <c r="I20" i="1"/>
  <c r="H11" i="1"/>
  <c r="E37" i="1" l="1"/>
  <c r="E38" i="1"/>
  <c r="E39" i="1"/>
  <c r="C39" i="1"/>
  <c r="D39" i="1"/>
  <c r="F39" i="1"/>
  <c r="G39" i="1"/>
  <c r="H39" i="1"/>
  <c r="D80" i="1" l="1"/>
  <c r="E80" i="1"/>
  <c r="G80" i="1"/>
  <c r="H80" i="1"/>
  <c r="I80" i="1"/>
  <c r="H78" i="1"/>
  <c r="E78" i="1"/>
  <c r="F78" i="1"/>
  <c r="G78" i="1"/>
  <c r="H38" i="1" l="1"/>
  <c r="G38" i="1"/>
  <c r="F38" i="1"/>
  <c r="D38" i="1"/>
  <c r="C38" i="1"/>
  <c r="H37" i="1"/>
  <c r="G37" i="1"/>
  <c r="F37" i="1"/>
  <c r="D37" i="1"/>
  <c r="C37" i="1"/>
  <c r="E36" i="1" l="1"/>
  <c r="C36" i="1"/>
  <c r="D36" i="1"/>
  <c r="F36" i="1"/>
  <c r="G36" i="1"/>
  <c r="H36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12" i="1"/>
  <c r="H13" i="1"/>
  <c r="H14" i="1"/>
  <c r="H15" i="1"/>
  <c r="H16" i="1"/>
  <c r="H17" i="1"/>
  <c r="H18" i="1"/>
  <c r="H19" i="1"/>
  <c r="H20" i="1"/>
  <c r="H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16" i="1"/>
  <c r="G17" i="1"/>
  <c r="G18" i="1"/>
  <c r="G19" i="1"/>
  <c r="G20" i="1"/>
  <c r="G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16" i="1"/>
  <c r="F17" i="1"/>
  <c r="F18" i="1"/>
  <c r="F19" i="1"/>
  <c r="F20" i="1"/>
  <c r="F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11" i="1"/>
  <c r="E12" i="1"/>
  <c r="E13" i="1"/>
  <c r="E14" i="1"/>
  <c r="E15" i="1"/>
  <c r="E16" i="1"/>
  <c r="E17" i="1"/>
  <c r="E18" i="1"/>
  <c r="E19" i="1"/>
  <c r="E20" i="1"/>
  <c r="E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11" i="1"/>
  <c r="D12" i="1"/>
  <c r="D13" i="1"/>
  <c r="D14" i="1"/>
  <c r="D15" i="1"/>
  <c r="D16" i="1"/>
  <c r="D17" i="1"/>
  <c r="D18" i="1"/>
  <c r="D19" i="1"/>
  <c r="D20" i="1"/>
  <c r="D21" i="1"/>
  <c r="C13" i="1"/>
  <c r="C14" i="1"/>
  <c r="C15" i="1"/>
  <c r="C16" i="1"/>
  <c r="C17" i="1"/>
  <c r="C18" i="1"/>
  <c r="C19" i="1"/>
  <c r="C20" i="1"/>
  <c r="C22" i="1"/>
  <c r="C23" i="1"/>
  <c r="C24" i="1"/>
  <c r="C25" i="1"/>
  <c r="C26" i="1"/>
  <c r="C28" i="1"/>
  <c r="C29" i="1"/>
  <c r="C30" i="1"/>
  <c r="C31" i="1"/>
  <c r="C32" i="1"/>
  <c r="C33" i="1"/>
  <c r="C34" i="1"/>
  <c r="C35" i="1"/>
  <c r="C21" i="1"/>
  <c r="V3" i="1"/>
</calcChain>
</file>

<file path=xl/sharedStrings.xml><?xml version="1.0" encoding="utf-8"?>
<sst xmlns="http://schemas.openxmlformats.org/spreadsheetml/2006/main" count="42" uniqueCount="27">
  <si>
    <t>Quelle:</t>
  </si>
  <si>
    <t>Hauptitel:</t>
  </si>
  <si>
    <t>Untertitel:</t>
  </si>
  <si>
    <t>Fußnote:</t>
  </si>
  <si>
    <t>Achsenbezeichnung 1:</t>
  </si>
  <si>
    <t>Achsenbezeichnung 2:</t>
  </si>
  <si>
    <t>NMVOC</t>
  </si>
  <si>
    <t>Staub (PM10)</t>
  </si>
  <si>
    <t>Staub (PM2,5)</t>
  </si>
  <si>
    <t>Kohlenmonoxid (CO)</t>
  </si>
  <si>
    <t>Index 2000 = 100</t>
  </si>
  <si>
    <t>Tsd. t</t>
  </si>
  <si>
    <t>Emissionen ausgewählter Luftschadstoffe und Treibhausgase aus dem Verkehrssektor</t>
  </si>
  <si>
    <t>Index 2000 = 100 %</t>
  </si>
  <si>
    <t>* Daten ab 1995 verfügbar</t>
  </si>
  <si>
    <t>Feinstaub (PM10)*</t>
  </si>
  <si>
    <t>Feinstaub (PM2,5)*</t>
  </si>
  <si>
    <r>
      <t>Stickstoffoxide (NO</t>
    </r>
    <r>
      <rPr>
        <b/>
        <vertAlign val="subscript"/>
        <sz val="10"/>
        <color theme="0"/>
        <rFont val="Meta Offc"/>
        <family val="2"/>
      </rPr>
      <t>x</t>
    </r>
    <r>
      <rPr>
        <b/>
        <sz val="10"/>
        <color theme="0"/>
        <rFont val="Meta Offc"/>
        <family val="2"/>
      </rPr>
      <t>, berechnet als NO</t>
    </r>
    <r>
      <rPr>
        <b/>
        <sz val="10"/>
        <color theme="0"/>
        <rFont val="Calibri"/>
        <family val="2"/>
      </rPr>
      <t>₂</t>
    </r>
    <r>
      <rPr>
        <b/>
        <sz val="10"/>
        <color theme="0"/>
        <rFont val="Meta Offc"/>
        <family val="2"/>
      </rPr>
      <t>)</t>
    </r>
  </si>
  <si>
    <r>
      <t>Schwefeldioxid (SO</t>
    </r>
    <r>
      <rPr>
        <b/>
        <vertAlign val="subscript"/>
        <sz val="9"/>
        <color theme="0"/>
        <rFont val="Meta Offc"/>
        <family val="2"/>
      </rPr>
      <t>2</t>
    </r>
    <r>
      <rPr>
        <b/>
        <sz val="9"/>
        <color theme="0"/>
        <rFont val="Meta Offc"/>
        <family val="2"/>
      </rPr>
      <t>)</t>
    </r>
  </si>
  <si>
    <r>
      <t>Treibhausgase 
(CO</t>
    </r>
    <r>
      <rPr>
        <b/>
        <sz val="10"/>
        <color theme="0"/>
        <rFont val="Calibri"/>
        <family val="2"/>
      </rPr>
      <t>₂</t>
    </r>
    <r>
      <rPr>
        <b/>
        <sz val="10"/>
        <color theme="0"/>
        <rFont val="Meta Offc"/>
        <family val="2"/>
      </rPr>
      <t>, CH</t>
    </r>
    <r>
      <rPr>
        <b/>
        <sz val="10"/>
        <color theme="0"/>
        <rFont val="Calibri"/>
        <family val="2"/>
      </rPr>
      <t>₄</t>
    </r>
    <r>
      <rPr>
        <b/>
        <sz val="10"/>
        <color theme="0"/>
        <rFont val="Meta Offc"/>
        <family val="2"/>
      </rPr>
      <t>, N</t>
    </r>
    <r>
      <rPr>
        <b/>
        <sz val="10"/>
        <color theme="0"/>
        <rFont val="Calibri"/>
        <family val="2"/>
      </rPr>
      <t>₂</t>
    </r>
    <r>
      <rPr>
        <b/>
        <sz val="10"/>
        <color theme="0"/>
        <rFont val="Meta Offc"/>
        <family val="2"/>
      </rPr>
      <t>O)</t>
    </r>
  </si>
  <si>
    <r>
      <t>Stickstoffoxide (NO</t>
    </r>
    <r>
      <rPr>
        <b/>
        <vertAlign val="subscript"/>
        <sz val="9"/>
        <color theme="0"/>
        <rFont val="Meta Offc"/>
        <family val="2"/>
      </rPr>
      <t>x</t>
    </r>
    <r>
      <rPr>
        <b/>
        <sz val="9"/>
        <color theme="0"/>
        <rFont val="Meta Offc"/>
        <family val="2"/>
      </rPr>
      <t>, berechnet als NO</t>
    </r>
    <r>
      <rPr>
        <b/>
        <vertAlign val="subscript"/>
        <sz val="9"/>
        <color theme="0"/>
        <rFont val="Meta Offc"/>
        <family val="2"/>
      </rPr>
      <t>2</t>
    </r>
    <r>
      <rPr>
        <b/>
        <sz val="9"/>
        <color theme="0"/>
        <rFont val="Meta Offc"/>
        <family val="2"/>
      </rPr>
      <t>)</t>
    </r>
  </si>
  <si>
    <r>
      <t>Treibhausgase 
(CO</t>
    </r>
    <r>
      <rPr>
        <b/>
        <vertAlign val="subscript"/>
        <sz val="9"/>
        <color theme="0"/>
        <rFont val="Meta Offc"/>
        <family val="2"/>
      </rPr>
      <t>2</t>
    </r>
    <r>
      <rPr>
        <b/>
        <sz val="9"/>
        <color theme="0"/>
        <rFont val="Meta Offc"/>
        <family val="2"/>
      </rPr>
      <t>, NH</t>
    </r>
    <r>
      <rPr>
        <b/>
        <vertAlign val="subscript"/>
        <sz val="9"/>
        <color theme="0"/>
        <rFont val="Meta Offc"/>
        <family val="2"/>
      </rPr>
      <t>4</t>
    </r>
    <r>
      <rPr>
        <b/>
        <sz val="9"/>
        <color theme="0"/>
        <rFont val="Meta Offc"/>
        <family val="2"/>
      </rPr>
      <t>, N</t>
    </r>
    <r>
      <rPr>
        <b/>
        <vertAlign val="subscript"/>
        <sz val="9"/>
        <color theme="0"/>
        <rFont val="Meta Offc"/>
        <family val="2"/>
      </rPr>
      <t>2</t>
    </r>
    <r>
      <rPr>
        <b/>
        <sz val="9"/>
        <color theme="0"/>
        <rFont val="Meta Offc"/>
        <family val="2"/>
      </rPr>
      <t>O)</t>
    </r>
  </si>
  <si>
    <t>Veränderung 2020/1990 auf %</t>
  </si>
  <si>
    <t>Veränderung 2020/1990 um %</t>
  </si>
  <si>
    <t>Veränderung 2020/2000 auf %</t>
  </si>
  <si>
    <t>Veränderung 2020/2000 um %</t>
  </si>
  <si>
    <t>Umweltbundesamt, Nationale Trendtabellen, Stand 04/2022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</si>
</sst>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,##0.0"/>
    <numFmt numFmtId="166" formatCode="0.0%"/>
  </numFmts>
  <fonts count="4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9"/>
      <name val="Times New Roman"/>
      <family val="1"/>
    </font>
    <font>
      <sz val="10"/>
      <name val="Cambria"/>
      <family val="1"/>
    </font>
    <font>
      <b/>
      <sz val="10"/>
      <color theme="0"/>
      <name val="Meta Offc"/>
      <family val="2"/>
    </font>
    <font>
      <b/>
      <vertAlign val="subscript"/>
      <sz val="10"/>
      <color theme="0"/>
      <name val="Meta Offc"/>
      <family val="2"/>
    </font>
    <font>
      <b/>
      <sz val="10"/>
      <color theme="0"/>
      <name val="Calibri"/>
      <family val="2"/>
    </font>
    <font>
      <b/>
      <sz val="9"/>
      <color theme="0"/>
      <name val="Meta Offc"/>
      <family val="2"/>
    </font>
    <font>
      <b/>
      <vertAlign val="subscript"/>
      <sz val="9"/>
      <color theme="0"/>
      <name val="Meta Offc"/>
      <family val="2"/>
    </font>
    <font>
      <b/>
      <sz val="9"/>
      <color theme="0"/>
      <name val="Cambria"/>
      <family val="1"/>
    </font>
    <font>
      <sz val="10"/>
      <color rgb="FFFF0000"/>
      <name val="Meta Offc"/>
      <family val="2"/>
    </font>
    <font>
      <sz val="9"/>
      <color rgb="FFFF0000"/>
      <name val="Meta Offc"/>
      <family val="2"/>
    </font>
    <font>
      <b/>
      <sz val="9"/>
      <color rgb="FFFF0000"/>
      <name val="Meta Offc"/>
      <family val="2"/>
    </font>
    <font>
      <sz val="11"/>
      <name val="Calibri"/>
      <family val="2"/>
      <scheme val="minor"/>
    </font>
    <font>
      <sz val="9"/>
      <color rgb="FFFF000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 style="thin">
        <color rgb="FFFFFFFF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4" fontId="28" fillId="0" borderId="10" applyFill="0" applyBorder="0" applyProtection="0">
      <alignment horizontal="right" vertical="center"/>
    </xf>
  </cellStyleXfs>
  <cellXfs count="79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Alignment="1" applyProtection="1">
      <alignment vertic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6" xfId="0" applyBorder="1"/>
    <xf numFmtId="0" fontId="0" fillId="0" borderId="11" xfId="0" applyBorder="1"/>
    <xf numFmtId="0" fontId="25" fillId="0" borderId="17" xfId="0" applyFont="1" applyBorder="1" applyAlignment="1">
      <alignment vertical="top"/>
    </xf>
    <xf numFmtId="164" fontId="26" fillId="0" borderId="17" xfId="0" applyNumberFormat="1" applyFont="1" applyBorder="1" applyAlignment="1">
      <alignment vertical="top" wrapText="1"/>
    </xf>
    <xf numFmtId="0" fontId="0" fillId="0" borderId="17" xfId="0" applyBorder="1"/>
    <xf numFmtId="0" fontId="0" fillId="0" borderId="18" xfId="0" applyBorder="1"/>
    <xf numFmtId="0" fontId="20" fillId="24" borderId="0" xfId="0" applyFont="1" applyFill="1"/>
    <xf numFmtId="0" fontId="20" fillId="24" borderId="0" xfId="0" applyFont="1" applyFill="1" applyProtection="1"/>
    <xf numFmtId="0" fontId="0" fillId="0" borderId="12" xfId="0" applyBorder="1"/>
    <xf numFmtId="0" fontId="27" fillId="24" borderId="0" xfId="0" applyFont="1" applyFill="1" applyBorder="1" applyAlignment="1" applyProtection="1">
      <alignment horizontal="left" vertical="top" wrapText="1"/>
    </xf>
    <xf numFmtId="166" fontId="20" fillId="24" borderId="0" xfId="0" applyNumberFormat="1" applyFont="1" applyFill="1" applyAlignment="1">
      <alignment horizontal="center"/>
    </xf>
    <xf numFmtId="166" fontId="20" fillId="24" borderId="0" xfId="0" applyNumberFormat="1" applyFont="1" applyFill="1" applyAlignment="1" applyProtection="1">
      <alignment horizontal="center"/>
    </xf>
    <xf numFmtId="9" fontId="20" fillId="24" borderId="0" xfId="0" applyNumberFormat="1" applyFont="1" applyFill="1" applyAlignment="1">
      <alignment horizontal="center"/>
    </xf>
    <xf numFmtId="0" fontId="22" fillId="26" borderId="24" xfId="0" applyFont="1" applyFill="1" applyBorder="1" applyAlignment="1">
      <alignment horizontal="left" vertical="center" wrapText="1"/>
    </xf>
    <xf numFmtId="0" fontId="22" fillId="27" borderId="24" xfId="0" applyFont="1" applyFill="1" applyBorder="1" applyAlignment="1">
      <alignment horizontal="left" vertical="center" wrapText="1"/>
    </xf>
    <xf numFmtId="0" fontId="22" fillId="0" borderId="24" xfId="0" applyFont="1" applyFill="1" applyBorder="1" applyAlignment="1">
      <alignment horizontal="left" vertical="center" wrapText="1"/>
    </xf>
    <xf numFmtId="0" fontId="22" fillId="27" borderId="0" xfId="0" applyFont="1" applyFill="1" applyBorder="1" applyAlignment="1">
      <alignment horizontal="left" vertical="center" wrapText="1"/>
    </xf>
    <xf numFmtId="3" fontId="21" fillId="0" borderId="31" xfId="0" applyNumberFormat="1" applyFont="1" applyFill="1" applyBorder="1" applyAlignment="1">
      <alignment horizontal="center" vertical="center" wrapText="1"/>
    </xf>
    <xf numFmtId="0" fontId="22" fillId="26" borderId="0" xfId="0" applyFont="1" applyFill="1" applyBorder="1" applyAlignment="1">
      <alignment vertical="center" wrapText="1"/>
    </xf>
    <xf numFmtId="165" fontId="21" fillId="0" borderId="0" xfId="0" applyNumberFormat="1" applyFont="1" applyFill="1" applyBorder="1" applyAlignment="1">
      <alignment horizontal="center" vertical="center" wrapText="1"/>
    </xf>
    <xf numFmtId="0" fontId="30" fillId="25" borderId="22" xfId="0" applyFont="1" applyFill="1" applyBorder="1" applyAlignment="1">
      <alignment horizontal="left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33" fillId="25" borderId="23" xfId="0" applyFont="1" applyFill="1" applyBorder="1" applyAlignment="1">
      <alignment horizontal="center" vertical="center" wrapText="1"/>
    </xf>
    <xf numFmtId="0" fontId="33" fillId="25" borderId="22" xfId="0" applyFont="1" applyFill="1" applyBorder="1" applyAlignment="1">
      <alignment horizontal="left" vertical="center" wrapText="1"/>
    </xf>
    <xf numFmtId="0" fontId="33" fillId="25" borderId="32" xfId="0" applyFont="1" applyFill="1" applyBorder="1" applyAlignment="1">
      <alignment horizontal="center" vertical="center" wrapText="1"/>
    </xf>
    <xf numFmtId="0" fontId="35" fillId="25" borderId="14" xfId="0" applyFont="1" applyFill="1" applyBorder="1" applyAlignment="1">
      <alignment horizontal="right" vertical="center"/>
    </xf>
    <xf numFmtId="0" fontId="35" fillId="25" borderId="15" xfId="0" applyFont="1" applyFill="1" applyBorder="1" applyAlignment="1">
      <alignment horizontal="right" vertical="center"/>
    </xf>
    <xf numFmtId="0" fontId="36" fillId="24" borderId="0" xfId="0" applyFont="1" applyFill="1" applyProtection="1"/>
    <xf numFmtId="0" fontId="36" fillId="24" borderId="0" xfId="0" applyFont="1" applyFill="1"/>
    <xf numFmtId="0" fontId="22" fillId="24" borderId="0" xfId="0" applyFont="1" applyFill="1" applyBorder="1" applyAlignment="1">
      <alignment horizontal="left" vertical="center" wrapText="1"/>
    </xf>
    <xf numFmtId="165" fontId="37" fillId="0" borderId="0" xfId="0" applyNumberFormat="1" applyFont="1" applyFill="1" applyBorder="1" applyAlignment="1">
      <alignment horizontal="center" vertical="center" wrapText="1"/>
    </xf>
    <xf numFmtId="0" fontId="38" fillId="26" borderId="0" xfId="0" applyFont="1" applyFill="1" applyBorder="1" applyAlignment="1">
      <alignment horizontal="left" vertical="center" wrapText="1"/>
    </xf>
    <xf numFmtId="4" fontId="39" fillId="24" borderId="0" xfId="30" applyNumberFormat="1" applyFont="1" applyFill="1" applyBorder="1" applyAlignment="1">
      <alignment horizontal="right" vertical="center"/>
    </xf>
    <xf numFmtId="165" fontId="21" fillId="26" borderId="25" xfId="0" applyNumberFormat="1" applyFont="1" applyFill="1" applyBorder="1" applyAlignment="1">
      <alignment horizontal="center" vertical="center" wrapText="1"/>
    </xf>
    <xf numFmtId="165" fontId="21" fillId="27" borderId="25" xfId="0" applyNumberFormat="1" applyFont="1" applyFill="1" applyBorder="1" applyAlignment="1">
      <alignment horizontal="center" vertical="center" wrapText="1"/>
    </xf>
    <xf numFmtId="165" fontId="21" fillId="0" borderId="25" xfId="0" applyNumberFormat="1" applyFont="1" applyFill="1" applyBorder="1" applyAlignment="1">
      <alignment horizontal="center" vertical="center" wrapText="1"/>
    </xf>
    <xf numFmtId="165" fontId="21" fillId="27" borderId="0" xfId="0" applyNumberFormat="1" applyFont="1" applyFill="1" applyBorder="1" applyAlignment="1">
      <alignment horizontal="center" vertical="center" wrapText="1"/>
    </xf>
    <xf numFmtId="3" fontId="21" fillId="26" borderId="25" xfId="0" applyNumberFormat="1" applyFont="1" applyFill="1" applyBorder="1" applyAlignment="1">
      <alignment horizontal="center" vertical="center" wrapText="1"/>
    </xf>
    <xf numFmtId="3" fontId="21" fillId="27" borderId="25" xfId="0" applyNumberFormat="1" applyFont="1" applyFill="1" applyBorder="1" applyAlignment="1">
      <alignment horizontal="center" vertical="center" wrapText="1"/>
    </xf>
    <xf numFmtId="3" fontId="22" fillId="26" borderId="25" xfId="0" applyNumberFormat="1" applyFont="1" applyFill="1" applyBorder="1" applyAlignment="1">
      <alignment horizontal="center" vertical="center" wrapText="1"/>
    </xf>
    <xf numFmtId="3" fontId="22" fillId="26" borderId="31" xfId="0" applyNumberFormat="1" applyFont="1" applyFill="1" applyBorder="1" applyAlignment="1">
      <alignment horizontal="center" vertical="center" wrapText="1"/>
    </xf>
    <xf numFmtId="3" fontId="21" fillId="0" borderId="25" xfId="0" applyNumberFormat="1" applyFont="1" applyFill="1" applyBorder="1" applyAlignment="1">
      <alignment horizontal="center" vertical="center" wrapText="1"/>
    </xf>
    <xf numFmtId="3" fontId="21" fillId="28" borderId="31" xfId="0" applyNumberFormat="1" applyFont="1" applyFill="1" applyBorder="1" applyAlignment="1">
      <alignment horizontal="center" vertical="center" wrapText="1"/>
    </xf>
    <xf numFmtId="3" fontId="21" fillId="24" borderId="25" xfId="0" applyNumberFormat="1" applyFont="1" applyFill="1" applyBorder="1" applyAlignment="1">
      <alignment horizontal="center" vertical="center" wrapText="1"/>
    </xf>
    <xf numFmtId="3" fontId="21" fillId="24" borderId="31" xfId="0" applyNumberFormat="1" applyFont="1" applyFill="1" applyBorder="1" applyAlignment="1">
      <alignment horizontal="center" vertical="center" wrapText="1"/>
    </xf>
    <xf numFmtId="3" fontId="21" fillId="0" borderId="30" xfId="0" applyNumberFormat="1" applyFont="1" applyFill="1" applyBorder="1" applyAlignment="1">
      <alignment horizontal="center" vertical="center" wrapText="1"/>
    </xf>
    <xf numFmtId="3" fontId="20" fillId="27" borderId="29" xfId="0" applyNumberFormat="1" applyFont="1" applyFill="1" applyBorder="1" applyAlignment="1">
      <alignment horizontal="center" vertical="center"/>
    </xf>
    <xf numFmtId="3" fontId="21" fillId="24" borderId="24" xfId="0" applyNumberFormat="1" applyFont="1" applyFill="1" applyBorder="1" applyAlignment="1">
      <alignment horizontal="center" vertical="center" wrapText="1"/>
    </xf>
    <xf numFmtId="3" fontId="21" fillId="27" borderId="26" xfId="0" applyNumberFormat="1" applyFont="1" applyFill="1" applyBorder="1" applyAlignment="1">
      <alignment horizontal="center" vertical="center" wrapText="1"/>
    </xf>
    <xf numFmtId="166" fontId="20" fillId="24" borderId="0" xfId="0" applyNumberFormat="1" applyFont="1" applyFill="1" applyBorder="1" applyAlignment="1">
      <alignment horizontal="center" vertical="center" wrapText="1"/>
    </xf>
    <xf numFmtId="0" fontId="29" fillId="26" borderId="13" xfId="0" applyFont="1" applyFill="1" applyBorder="1" applyAlignment="1" applyProtection="1">
      <alignment horizontal="left" vertical="center"/>
      <protection locked="0"/>
    </xf>
    <xf numFmtId="0" fontId="29" fillId="26" borderId="10" xfId="0" applyFont="1" applyFill="1" applyBorder="1" applyAlignment="1" applyProtection="1">
      <alignment horizontal="left" vertical="center"/>
      <protection locked="0"/>
    </xf>
    <xf numFmtId="0" fontId="29" fillId="26" borderId="13" xfId="0" applyFont="1" applyFill="1" applyBorder="1" applyAlignment="1" applyProtection="1">
      <alignment horizontal="left"/>
      <protection locked="0"/>
    </xf>
    <xf numFmtId="0" fontId="29" fillId="26" borderId="10" xfId="0" applyFont="1" applyFill="1" applyBorder="1" applyAlignment="1" applyProtection="1">
      <alignment horizontal="left"/>
      <protection locked="0"/>
    </xf>
    <xf numFmtId="0" fontId="20" fillId="26" borderId="27" xfId="0" applyFont="1" applyFill="1" applyBorder="1" applyAlignment="1" applyProtection="1">
      <alignment horizontal="left" vertical="center" wrapText="1"/>
      <protection locked="0"/>
    </xf>
    <xf numFmtId="0" fontId="29" fillId="26" borderId="28" xfId="0" applyFont="1" applyFill="1" applyBorder="1" applyAlignment="1" applyProtection="1">
      <alignment horizontal="left" vertical="center" wrapText="1"/>
      <protection locked="0"/>
    </xf>
    <xf numFmtId="0" fontId="29" fillId="26" borderId="13" xfId="0" applyFont="1" applyFill="1" applyBorder="1" applyAlignment="1" applyProtection="1">
      <alignment horizontal="left" vertical="center" wrapText="1"/>
      <protection locked="0"/>
    </xf>
    <xf numFmtId="0" fontId="40" fillId="0" borderId="0" xfId="0" applyFont="1" applyAlignment="1">
      <alignment vertical="top" wrapText="1"/>
    </xf>
    <xf numFmtId="0" fontId="4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7" fillId="24" borderId="0" xfId="0" applyFont="1" applyFill="1" applyBorder="1" applyAlignment="1" applyProtection="1">
      <alignment horizontal="left" vertical="top" wrapText="1"/>
    </xf>
    <xf numFmtId="0" fontId="4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rmal GHG Numbers (0.00)" xfId="43" xr:uid="{00000000-0005-0000-0000-00001F000000}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61B931"/>
      <color rgb="FF0B90D5"/>
      <color rgb="FF125D86"/>
      <color rgb="FF005F85"/>
      <color rgb="FF5EAD35"/>
      <color rgb="FFE6E6E6"/>
      <color rgb="FFFFFFFF"/>
      <color rgb="FF612F62"/>
      <color rgb="FF934B94"/>
      <color rgb="FFD78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134976004186534E-2"/>
          <c:y val="5.518507992907927E-2"/>
          <c:w val="0.85214375341881254"/>
          <c:h val="0.68651172052605691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Stickstoffoxide (NOx, berechnet als NO₂)</c:v>
                </c:pt>
              </c:strCache>
            </c:strRef>
          </c:tx>
          <c:spPr>
            <a:ln w="22225"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C1-4EC7-AF3E-15E9F185355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C1-4EC7-AF3E-15E9F185355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C1-4EC7-AF3E-15E9F185355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C1-4EC7-AF3E-15E9F185355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C1-4EC7-AF3E-15E9F18535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C1-4EC7-AF3E-15E9F185355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C1-4EC7-AF3E-15E9F185355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C1-4EC7-AF3E-15E9F185355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C1-4EC7-AF3E-15E9F185355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C1-4EC7-AF3E-15E9F185355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C1-4EC7-AF3E-15E9F185355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2C1-4EC7-AF3E-15E9F185355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2C1-4EC7-AF3E-15E9F185355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2C1-4EC7-AF3E-15E9F185355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2C1-4EC7-AF3E-15E9F185355D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2C1-4EC7-AF3E-15E9F185355D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2C1-4EC7-AF3E-15E9F185355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2C1-4EC7-AF3E-15E9F185355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2C1-4EC7-AF3E-15E9F185355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2C1-4EC7-AF3E-15E9F185355D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2C1-4EC7-AF3E-15E9F185355D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2C1-4EC7-AF3E-15E9F185355D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2C1-4EC7-AF3E-15E9F185355D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2C1-4EC7-AF3E-15E9F185355D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2C1-4EC7-AF3E-15E9F185355D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2C1-4EC7-AF3E-15E9F185355D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2C1-4EC7-AF3E-15E9F185355D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2C1-4EC7-AF3E-15E9F185355D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D0-4724-A6F4-69074E6AF26F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B7-4B85-B2B1-BE5E586F0B7A}"/>
                </c:ext>
              </c:extLst>
            </c:dLbl>
            <c:dLbl>
              <c:idx val="30"/>
              <c:layout>
                <c:manualLayout>
                  <c:x val="-8.0256781255655888E-3"/>
                  <c:y val="-2.0468233677389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CF-4DB6-8C72-473E628A6988}"/>
                </c:ext>
              </c:extLst>
            </c:dLbl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Daten!$B$11:$B$41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Daten!$C$11:$C$41</c:f>
              <c:numCache>
                <c:formatCode>#,##0</c:formatCode>
                <c:ptCount val="31"/>
                <c:pt idx="0">
                  <c:v>131.93936563868519</c:v>
                </c:pt>
                <c:pt idx="1">
                  <c:v>126.47647523331969</c:v>
                </c:pt>
                <c:pt idx="2">
                  <c:v>126.50277082570021</c:v>
                </c:pt>
                <c:pt idx="3">
                  <c:v>124.88584618589735</c:v>
                </c:pt>
                <c:pt idx="4">
                  <c:v>119.49449743753107</c:v>
                </c:pt>
                <c:pt idx="5">
                  <c:v>116.41086278865289</c:v>
                </c:pt>
                <c:pt idx="6">
                  <c:v>110.00030172477038</c:v>
                </c:pt>
                <c:pt idx="7">
                  <c:v>106.01994673108663</c:v>
                </c:pt>
                <c:pt idx="8">
                  <c:v>105.5707567888031</c:v>
                </c:pt>
                <c:pt idx="9">
                  <c:v>105.55088828887385</c:v>
                </c:pt>
                <c:pt idx="10">
                  <c:v>100</c:v>
                </c:pt>
                <c:pt idx="11">
                  <c:v>94.969963029012618</c:v>
                </c:pt>
                <c:pt idx="12">
                  <c:v>90.942736384924373</c:v>
                </c:pt>
                <c:pt idx="13">
                  <c:v>85.251703046876514</c:v>
                </c:pt>
                <c:pt idx="14">
                  <c:v>84.17049951924605</c:v>
                </c:pt>
                <c:pt idx="15">
                  <c:v>80.0731065304944</c:v>
                </c:pt>
                <c:pt idx="16">
                  <c:v>80.201719399955124</c:v>
                </c:pt>
                <c:pt idx="17">
                  <c:v>75.971483814953771</c:v>
                </c:pt>
                <c:pt idx="18">
                  <c:v>70.528639596205096</c:v>
                </c:pt>
                <c:pt idx="19">
                  <c:v>66.418105988131074</c:v>
                </c:pt>
                <c:pt idx="20">
                  <c:v>65.343134435192098</c:v>
                </c:pt>
                <c:pt idx="21">
                  <c:v>64.127433146610343</c:v>
                </c:pt>
                <c:pt idx="22">
                  <c:v>62.447594012007826</c:v>
                </c:pt>
                <c:pt idx="23">
                  <c:v>62.349544588834313</c:v>
                </c:pt>
                <c:pt idx="24">
                  <c:v>60.4166900380378</c:v>
                </c:pt>
                <c:pt idx="25">
                  <c:v>58.504477198578428</c:v>
                </c:pt>
                <c:pt idx="26">
                  <c:v>56.224268233959229</c:v>
                </c:pt>
                <c:pt idx="27">
                  <c:v>53.221881858276021</c:v>
                </c:pt>
                <c:pt idx="28">
                  <c:v>47.987935095504142</c:v>
                </c:pt>
                <c:pt idx="29">
                  <c:v>44.798813215200227</c:v>
                </c:pt>
                <c:pt idx="30">
                  <c:v>36.345901159464958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12C1-4EC7-AF3E-15E9F185355D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NMVOC</c:v>
                </c:pt>
              </c:strCache>
            </c:strRef>
          </c:tx>
          <c:spPr>
            <a:ln w="22225">
              <a:solidFill>
                <a:schemeClr val="bg2"/>
              </a:solidFill>
            </a:ln>
          </c:spPr>
          <c:marker>
            <c:symbol val="none"/>
          </c:marker>
          <c:dLbls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2C1-4EC7-AF3E-15E9F185355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2C1-4EC7-AF3E-15E9F185355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2C1-4EC7-AF3E-15E9F185355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2C1-4EC7-AF3E-15E9F185355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2C1-4EC7-AF3E-15E9F185355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2C1-4EC7-AF3E-15E9F185355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12C1-4EC7-AF3E-15E9F185355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12C1-4EC7-AF3E-15E9F185355D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12C1-4EC7-AF3E-15E9F185355D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12C1-4EC7-AF3E-15E9F185355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12C1-4EC7-AF3E-15E9F185355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12C1-4EC7-AF3E-15E9F185355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12C1-4EC7-AF3E-15E9F185355D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12C1-4EC7-AF3E-15E9F185355D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12C1-4EC7-AF3E-15E9F185355D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12C1-4EC7-AF3E-15E9F185355D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12C1-4EC7-AF3E-15E9F185355D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12C1-4EC7-AF3E-15E9F185355D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12C1-4EC7-AF3E-15E9F185355D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12C1-4EC7-AF3E-15E9F185355D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12C1-4EC7-AF3E-15E9F185355D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D0-4724-A6F4-69074E6AF26F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B7-4B85-B2B1-BE5E586F0B7A}"/>
                </c:ext>
              </c:extLst>
            </c:dLbl>
            <c:dLbl>
              <c:idx val="30"/>
              <c:layout>
                <c:manualLayout>
                  <c:x val="-8.0256781255655888E-3"/>
                  <c:y val="1.3645489118259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CF-4DB6-8C72-473E628A6988}"/>
                </c:ext>
              </c:extLst>
            </c:dLbl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Daten!$B$11:$B$41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Daten!$D$11:$D$41</c:f>
              <c:numCache>
                <c:formatCode>#,##0</c:formatCode>
                <c:ptCount val="31"/>
                <c:pt idx="0">
                  <c:v>423.47150380262508</c:v>
                </c:pt>
                <c:pt idx="1">
                  <c:v>343.15655358615754</c:v>
                </c:pt>
                <c:pt idx="2">
                  <c:v>298.63668319832777</c:v>
                </c:pt>
                <c:pt idx="3">
                  <c:v>258.55283826545542</c:v>
                </c:pt>
                <c:pt idx="4">
                  <c:v>216.56845568704077</c:v>
                </c:pt>
                <c:pt idx="5">
                  <c:v>196.01672804189812</c:v>
                </c:pt>
                <c:pt idx="6">
                  <c:v>174.58687972971353</c:v>
                </c:pt>
                <c:pt idx="7">
                  <c:v>152.68928647351586</c:v>
                </c:pt>
                <c:pt idx="8">
                  <c:v>135.94132229697723</c:v>
                </c:pt>
                <c:pt idx="9">
                  <c:v>118.57378173843919</c:v>
                </c:pt>
                <c:pt idx="10">
                  <c:v>100</c:v>
                </c:pt>
                <c:pt idx="11">
                  <c:v>90.886007824142354</c:v>
                </c:pt>
                <c:pt idx="12">
                  <c:v>81.812236617054381</c:v>
                </c:pt>
                <c:pt idx="13">
                  <c:v>71.922352263307857</c:v>
                </c:pt>
                <c:pt idx="14">
                  <c:v>65.979108463486654</c:v>
                </c:pt>
                <c:pt idx="15">
                  <c:v>58.413067491033729</c:v>
                </c:pt>
                <c:pt idx="16">
                  <c:v>52.916403554772472</c:v>
                </c:pt>
                <c:pt idx="17">
                  <c:v>48.414854082263723</c:v>
                </c:pt>
                <c:pt idx="18">
                  <c:v>42.226877731337368</c:v>
                </c:pt>
                <c:pt idx="19">
                  <c:v>39.181284856142497</c:v>
                </c:pt>
                <c:pt idx="20">
                  <c:v>36.005264296059764</c:v>
                </c:pt>
                <c:pt idx="21">
                  <c:v>34.324944238177288</c:v>
                </c:pt>
                <c:pt idx="22">
                  <c:v>31.417415484331855</c:v>
                </c:pt>
                <c:pt idx="23">
                  <c:v>30.37968738549398</c:v>
                </c:pt>
                <c:pt idx="24">
                  <c:v>29.518459958006034</c:v>
                </c:pt>
                <c:pt idx="25">
                  <c:v>28.393150082882197</c:v>
                </c:pt>
                <c:pt idx="26">
                  <c:v>27.670872939982804</c:v>
                </c:pt>
                <c:pt idx="27">
                  <c:v>27.154271550505076</c:v>
                </c:pt>
                <c:pt idx="28">
                  <c:v>25.502935092632555</c:v>
                </c:pt>
                <c:pt idx="29">
                  <c:v>25.53352038365173</c:v>
                </c:pt>
                <c:pt idx="30">
                  <c:v>23.946353068089614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2-12C1-4EC7-AF3E-15E9F185355D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Schwefeldioxid (SO2)</c:v>
                </c:pt>
              </c:strCache>
            </c:strRef>
          </c:tx>
          <c:spPr>
            <a:ln w="1905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29"/>
              <c:layout>
                <c:manualLayout>
                  <c:x val="1.9261627501357414E-2"/>
                  <c:y val="1.137124093188304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D0-4724-A6F4-69074E6AF26F}"/>
                </c:ext>
              </c:extLst>
            </c:dLbl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Daten!$B$11:$B$41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Daten!$E$11:$E$41</c:f>
              <c:numCache>
                <c:formatCode>#,##0</c:formatCode>
                <c:ptCount val="31"/>
                <c:pt idx="0">
                  <c:v>346.75014723028988</c:v>
                </c:pt>
                <c:pt idx="1">
                  <c:v>278.40319420914426</c:v>
                </c:pt>
                <c:pt idx="2">
                  <c:v>291.7760736291869</c:v>
                </c:pt>
                <c:pt idx="3">
                  <c:v>300.58719337946116</c:v>
                </c:pt>
                <c:pt idx="4">
                  <c:v>301.06646759732303</c:v>
                </c:pt>
                <c:pt idx="5">
                  <c:v>299.18066061117736</c:v>
                </c:pt>
                <c:pt idx="6">
                  <c:v>177.51014584474228</c:v>
                </c:pt>
                <c:pt idx="7">
                  <c:v>138.86482375306446</c:v>
                </c:pt>
                <c:pt idx="8">
                  <c:v>133.41491101671755</c:v>
                </c:pt>
                <c:pt idx="9">
                  <c:v>126.33472513766381</c:v>
                </c:pt>
                <c:pt idx="10">
                  <c:v>100</c:v>
                </c:pt>
                <c:pt idx="11">
                  <c:v>85.071522507688513</c:v>
                </c:pt>
                <c:pt idx="12">
                  <c:v>36.845923393161236</c:v>
                </c:pt>
                <c:pt idx="13">
                  <c:v>27.334096486518728</c:v>
                </c:pt>
                <c:pt idx="14">
                  <c:v>25.276286277446996</c:v>
                </c:pt>
                <c:pt idx="15">
                  <c:v>23.971007051074693</c:v>
                </c:pt>
                <c:pt idx="16">
                  <c:v>18.991090826036437</c:v>
                </c:pt>
                <c:pt idx="17">
                  <c:v>19.618406592390841</c:v>
                </c:pt>
                <c:pt idx="18">
                  <c:v>18.757051079596739</c:v>
                </c:pt>
                <c:pt idx="19">
                  <c:v>15.995224142405986</c:v>
                </c:pt>
                <c:pt idx="20">
                  <c:v>13.527340103433128</c:v>
                </c:pt>
                <c:pt idx="21">
                  <c:v>10.777005678920524</c:v>
                </c:pt>
                <c:pt idx="22">
                  <c:v>10.969746925468565</c:v>
                </c:pt>
                <c:pt idx="23">
                  <c:v>11.22907215301308</c:v>
                </c:pt>
                <c:pt idx="24">
                  <c:v>11.167327240609824</c:v>
                </c:pt>
                <c:pt idx="25">
                  <c:v>7.2268636295141295</c:v>
                </c:pt>
                <c:pt idx="26">
                  <c:v>7.4441455840644819</c:v>
                </c:pt>
                <c:pt idx="27">
                  <c:v>7.5510238158673264</c:v>
                </c:pt>
                <c:pt idx="28">
                  <c:v>7.5783563227717856</c:v>
                </c:pt>
                <c:pt idx="29">
                  <c:v>7.6805908152239946</c:v>
                </c:pt>
                <c:pt idx="30">
                  <c:v>5.8996460345604582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3-12C1-4EC7-AF3E-15E9F185355D}"/>
            </c:ext>
          </c:extLst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Feinstaub (PM10)*</c:v>
                </c:pt>
              </c:strCache>
            </c:strRef>
          </c:tx>
          <c:spPr>
            <a:ln w="1905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12C1-4EC7-AF3E-15E9F185355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12C1-4EC7-AF3E-15E9F185355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12C1-4EC7-AF3E-15E9F185355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12C1-4EC7-AF3E-15E9F185355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12C1-4EC7-AF3E-15E9F185355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12C1-4EC7-AF3E-15E9F185355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12C1-4EC7-AF3E-15E9F185355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12C1-4EC7-AF3E-15E9F185355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12C1-4EC7-AF3E-15E9F185355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12C1-4EC7-AF3E-15E9F185355D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12C1-4EC7-AF3E-15E9F185355D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12C1-4EC7-AF3E-15E9F185355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12C1-4EC7-AF3E-15E9F185355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12C1-4EC7-AF3E-15E9F185355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12C1-4EC7-AF3E-15E9F185355D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12C1-4EC7-AF3E-15E9F185355D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12C1-4EC7-AF3E-15E9F185355D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12C1-4EC7-AF3E-15E9F185355D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12C1-4EC7-AF3E-15E9F185355D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12C1-4EC7-AF3E-15E9F185355D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12C1-4EC7-AF3E-15E9F185355D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12C1-4EC7-AF3E-15E9F185355D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12C1-4EC7-AF3E-15E9F185355D}"/>
                </c:ext>
              </c:extLst>
            </c:dLbl>
            <c:dLbl>
              <c:idx val="28"/>
              <c:layout>
                <c:manualLayout>
                  <c:x val="4.8154068753393536E-2"/>
                  <c:y val="3.638797098202573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D0-4724-A6F4-69074E6AF26F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34-4658-9893-32FA4B69FEB1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CF-4DB6-8C72-473E628A6988}"/>
                </c:ext>
              </c:extLst>
            </c:dLbl>
            <c:spPr>
              <a:solidFill>
                <a:srgbClr val="125D86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Daten!$B$11:$B$41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Daten!$F$11:$F$41</c:f>
              <c:numCache>
                <c:formatCode>#,##0.0</c:formatCode>
                <c:ptCount val="3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 formatCode="#,##0">
                  <c:v>117.35709873140929</c:v>
                </c:pt>
                <c:pt idx="6" formatCode="#,##0">
                  <c:v>109.50692428478411</c:v>
                </c:pt>
                <c:pt idx="7" formatCode="#,##0">
                  <c:v>106.16931606211908</c:v>
                </c:pt>
                <c:pt idx="8" formatCode="#,##0">
                  <c:v>105.15976956605778</c:v>
                </c:pt>
                <c:pt idx="9" formatCode="#,##0">
                  <c:v>103.74668985756186</c:v>
                </c:pt>
                <c:pt idx="10" formatCode="#,##0">
                  <c:v>100</c:v>
                </c:pt>
                <c:pt idx="11" formatCode="#,##0">
                  <c:v>95.453474045997027</c:v>
                </c:pt>
                <c:pt idx="12" formatCode="#,##0">
                  <c:v>91.614340000531939</c:v>
                </c:pt>
                <c:pt idx="13" formatCode="#,##0">
                  <c:v>87.528513132516821</c:v>
                </c:pt>
                <c:pt idx="14" formatCode="#,##0">
                  <c:v>86.167927896901446</c:v>
                </c:pt>
                <c:pt idx="15" formatCode="#,##0">
                  <c:v>82.523192311107906</c:v>
                </c:pt>
                <c:pt idx="16" formatCode="#,##0">
                  <c:v>79.908602403124689</c:v>
                </c:pt>
                <c:pt idx="17" formatCode="#,##0">
                  <c:v>76.427050887575575</c:v>
                </c:pt>
                <c:pt idx="18" formatCode="#,##0">
                  <c:v>71.119211851321808</c:v>
                </c:pt>
                <c:pt idx="19" formatCode="#,##0">
                  <c:v>65.430362054341032</c:v>
                </c:pt>
                <c:pt idx="20" formatCode="#,##0">
                  <c:v>63.356886340731876</c:v>
                </c:pt>
                <c:pt idx="21" formatCode="#,##0">
                  <c:v>61.69762368928253</c:v>
                </c:pt>
                <c:pt idx="22" formatCode="#,##0">
                  <c:v>59.419738038493705</c:v>
                </c:pt>
                <c:pt idx="23" formatCode="#,##0">
                  <c:v>57.547987935136788</c:v>
                </c:pt>
                <c:pt idx="24" formatCode="#,##0">
                  <c:v>56.973395042757147</c:v>
                </c:pt>
                <c:pt idx="25" formatCode="#,##0">
                  <c:v>55.859522139392823</c:v>
                </c:pt>
                <c:pt idx="26" formatCode="#,##0">
                  <c:v>54.619367291889823</c:v>
                </c:pt>
                <c:pt idx="27" formatCode="#,##0">
                  <c:v>53.276943569872955</c:v>
                </c:pt>
                <c:pt idx="28" formatCode="#,##0">
                  <c:v>52.123803977401259</c:v>
                </c:pt>
                <c:pt idx="29" formatCode="#,##0">
                  <c:v>51.619577421589483</c:v>
                </c:pt>
                <c:pt idx="30" formatCode="#,##0">
                  <c:v>46.452463442033078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B-12C1-4EC7-AF3E-15E9F185355D}"/>
            </c:ext>
          </c:extLst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Feinstaub (PM2,5)*</c:v>
                </c:pt>
              </c:strCache>
            </c:strRef>
          </c:tx>
          <c:spPr>
            <a:ln w="22225">
              <a:solidFill>
                <a:schemeClr val="accent6"/>
              </a:solidFill>
            </a:ln>
          </c:spPr>
          <c:marker>
            <c:symbol val="none"/>
          </c:marker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12C1-4EC7-AF3E-15E9F185355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12C1-4EC7-AF3E-15E9F185355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12C1-4EC7-AF3E-15E9F185355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12C1-4EC7-AF3E-15E9F185355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12C1-4EC7-AF3E-15E9F185355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12C1-4EC7-AF3E-15E9F185355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12C1-4EC7-AF3E-15E9F185355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12C1-4EC7-AF3E-15E9F185355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12C1-4EC7-AF3E-15E9F185355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12C1-4EC7-AF3E-15E9F185355D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12C1-4EC7-AF3E-15E9F185355D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12C1-4EC7-AF3E-15E9F185355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12C1-4EC7-AF3E-15E9F185355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12C1-4EC7-AF3E-15E9F185355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12C1-4EC7-AF3E-15E9F185355D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12C1-4EC7-AF3E-15E9F185355D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12C1-4EC7-AF3E-15E9F185355D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12C1-4EC7-AF3E-15E9F185355D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12C1-4EC7-AF3E-15E9F185355D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12C1-4EC7-AF3E-15E9F185355D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0-12C1-4EC7-AF3E-15E9F185355D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12C1-4EC7-AF3E-15E9F185355D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12C1-4EC7-AF3E-15E9F185355D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D0-4724-A6F4-69074E6AF26F}"/>
                </c:ext>
              </c:extLst>
            </c:dLbl>
            <c:dLbl>
              <c:idx val="29"/>
              <c:layout>
                <c:manualLayout>
                  <c:x val="1.9261627501357414E-2"/>
                  <c:y val="3.1839474609272438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900" b="1">
                        <a:solidFill>
                          <a:schemeClr val="bg1"/>
                        </a:solidFill>
                        <a:latin typeface="Meta Offc" panose="020B0604030101020102" pitchFamily="34" charset="0"/>
                      </a:defRPr>
                    </a:pPr>
                    <a:r>
                      <a:rPr lang="en-US"/>
                      <a:t>35</a:t>
                    </a:r>
                  </a:p>
                </c:rich>
              </c:tx>
              <c:spPr>
                <a:solidFill>
                  <a:srgbClr val="0B90D5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34-4658-9893-32FA4B69FEB1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CF-4DB6-8C72-473E628A69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Daten!$B$11:$B$41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Daten!$G$11:$G$41</c:f>
              <c:numCache>
                <c:formatCode>#,##0.0</c:formatCode>
                <c:ptCount val="3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 formatCode="#,##0">
                  <c:v>122.28407554759872</c:v>
                </c:pt>
                <c:pt idx="6" formatCode="#,##0">
                  <c:v>113.1604870904156</c:v>
                </c:pt>
                <c:pt idx="7" formatCode="#,##0">
                  <c:v>108.34364731968338</c:v>
                </c:pt>
                <c:pt idx="8" formatCode="#,##0">
                  <c:v>106.49876297687896</c:v>
                </c:pt>
                <c:pt idx="9" formatCode="#,##0">
                  <c:v>104.67088346099625</c:v>
                </c:pt>
                <c:pt idx="10" formatCode="#,##0">
                  <c:v>100</c:v>
                </c:pt>
                <c:pt idx="11" formatCode="#,##0">
                  <c:v>94.284668759096874</c:v>
                </c:pt>
                <c:pt idx="12" formatCode="#,##0">
                  <c:v>89.765615574883952</c:v>
                </c:pt>
                <c:pt idx="13" formatCode="#,##0">
                  <c:v>84.685485031068467</c:v>
                </c:pt>
                <c:pt idx="14" formatCode="#,##0">
                  <c:v>82.856767952674517</c:v>
                </c:pt>
                <c:pt idx="15" formatCode="#,##0">
                  <c:v>78.902714916547552</c:v>
                </c:pt>
                <c:pt idx="16" formatCode="#,##0">
                  <c:v>75.267514791732737</c:v>
                </c:pt>
                <c:pt idx="17" formatCode="#,##0">
                  <c:v>70.759023308655827</c:v>
                </c:pt>
                <c:pt idx="18" formatCode="#,##0">
                  <c:v>64.242311551219331</c:v>
                </c:pt>
                <c:pt idx="19" formatCode="#,##0">
                  <c:v>58.31746570902753</c:v>
                </c:pt>
                <c:pt idx="20" formatCode="#,##0">
                  <c:v>55.497306912622001</c:v>
                </c:pt>
                <c:pt idx="21" formatCode="#,##0">
                  <c:v>53.223587085017932</c:v>
                </c:pt>
                <c:pt idx="22" formatCode="#,##0">
                  <c:v>50.348250952586973</c:v>
                </c:pt>
                <c:pt idx="23" formatCode="#,##0">
                  <c:v>48.248796601368177</c:v>
                </c:pt>
                <c:pt idx="24" formatCode="#,##0">
                  <c:v>46.833006103977951</c:v>
                </c:pt>
                <c:pt idx="25" formatCode="#,##0">
                  <c:v>45.063638108424833</c:v>
                </c:pt>
                <c:pt idx="26" formatCode="#,##0">
                  <c:v>43.428844886788539</c:v>
                </c:pt>
                <c:pt idx="27" formatCode="#,##0">
                  <c:v>41.76670614659993</c:v>
                </c:pt>
                <c:pt idx="28" formatCode="#,##0">
                  <c:v>40.109925716715864</c:v>
                </c:pt>
                <c:pt idx="29" formatCode="#,##0">
                  <c:v>39.272669199468822</c:v>
                </c:pt>
                <c:pt idx="30" formatCode="#,##0">
                  <c:v>35.127372372288242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3-12C1-4EC7-AF3E-15E9F185355D}"/>
            </c:ext>
          </c:extLst>
        </c:ser>
        <c:ser>
          <c:idx val="5"/>
          <c:order val="5"/>
          <c:tx>
            <c:strRef>
              <c:f>Daten!$H$9</c:f>
              <c:strCache>
                <c:ptCount val="1"/>
                <c:pt idx="0">
                  <c:v>Kohlenmonoxid (CO)</c:v>
                </c:pt>
              </c:strCache>
            </c:strRef>
          </c:tx>
          <c:spPr>
            <a:ln w="22225">
              <a:solidFill>
                <a:srgbClr val="5EAD35"/>
              </a:solidFill>
            </a:ln>
          </c:spPr>
          <c:marker>
            <c:symbol val="none"/>
          </c:marker>
          <c:dLbls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12C1-4EC7-AF3E-15E9F185355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12C1-4EC7-AF3E-15E9F185355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12C1-4EC7-AF3E-15E9F185355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12C1-4EC7-AF3E-15E9F185355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12C1-4EC7-AF3E-15E9F185355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12C1-4EC7-AF3E-15E9F185355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12C1-4EC7-AF3E-15E9F185355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12C1-4EC7-AF3E-15E9F185355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12C1-4EC7-AF3E-15E9F185355D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12C1-4EC7-AF3E-15E9F185355D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12C1-4EC7-AF3E-15E9F185355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12C1-4EC7-AF3E-15E9F185355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0-12C1-4EC7-AF3E-15E9F185355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12C1-4EC7-AF3E-15E9F185355D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2-12C1-4EC7-AF3E-15E9F185355D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3-12C1-4EC7-AF3E-15E9F185355D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4-12C1-4EC7-AF3E-15E9F185355D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5-12C1-4EC7-AF3E-15E9F185355D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6-12C1-4EC7-AF3E-15E9F185355D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7-12C1-4EC7-AF3E-15E9F185355D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8-12C1-4EC7-AF3E-15E9F185355D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9-12C1-4EC7-AF3E-15E9F185355D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D0-4724-A6F4-69074E6AF26F}"/>
                </c:ext>
              </c:extLst>
            </c:dLbl>
            <c:dLbl>
              <c:idx val="29"/>
              <c:layout>
                <c:manualLayout>
                  <c:x val="1.9261627501357414E-2"/>
                  <c:y val="5.003346010028531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900" b="1">
                        <a:solidFill>
                          <a:schemeClr val="bg1"/>
                        </a:solidFill>
                        <a:latin typeface="Meta Offc" panose="020B0604030101020102" pitchFamily="34" charset="0"/>
                      </a:defRPr>
                    </a:pPr>
                    <a:r>
                      <a:rPr lang="en-US"/>
                      <a:t>31</a:t>
                    </a:r>
                  </a:p>
                </c:rich>
              </c:tx>
              <c:spPr>
                <a:solidFill>
                  <a:srgbClr val="61B93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34-4658-9893-32FA4B69FEB1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CF-4DB6-8C72-473E628A69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Daten!$B$11:$B$41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Daten!$H$11:$H$41</c:f>
              <c:numCache>
                <c:formatCode>#,##0</c:formatCode>
                <c:ptCount val="31"/>
                <c:pt idx="0">
                  <c:v>292.68223131667054</c:v>
                </c:pt>
                <c:pt idx="1">
                  <c:v>255.70848244177245</c:v>
                </c:pt>
                <c:pt idx="2">
                  <c:v>231.60007812052621</c:v>
                </c:pt>
                <c:pt idx="3">
                  <c:v>210.06785434420956</c:v>
                </c:pt>
                <c:pt idx="4">
                  <c:v>181.37624513291547</c:v>
                </c:pt>
                <c:pt idx="5">
                  <c:v>167.9599243201308</c:v>
                </c:pt>
                <c:pt idx="6">
                  <c:v>151.97648424882257</c:v>
                </c:pt>
                <c:pt idx="7">
                  <c:v>136.93966686582212</c:v>
                </c:pt>
                <c:pt idx="8">
                  <c:v>124.70576293753312</c:v>
                </c:pt>
                <c:pt idx="9">
                  <c:v>113.62263486680648</c:v>
                </c:pt>
                <c:pt idx="10">
                  <c:v>100</c:v>
                </c:pt>
                <c:pt idx="11">
                  <c:v>92.108180644783218</c:v>
                </c:pt>
                <c:pt idx="12">
                  <c:v>84.519273464314637</c:v>
                </c:pt>
                <c:pt idx="13">
                  <c:v>76.520050155571852</c:v>
                </c:pt>
                <c:pt idx="14">
                  <c:v>71.217454908374407</c:v>
                </c:pt>
                <c:pt idx="15">
                  <c:v>64.172726173490901</c:v>
                </c:pt>
                <c:pt idx="16">
                  <c:v>59.359053118906246</c:v>
                </c:pt>
                <c:pt idx="17">
                  <c:v>56.028152435392329</c:v>
                </c:pt>
                <c:pt idx="18">
                  <c:v>53.010509937550168</c:v>
                </c:pt>
                <c:pt idx="19">
                  <c:v>51.079312321897049</c:v>
                </c:pt>
                <c:pt idx="20">
                  <c:v>48.20348006924479</c:v>
                </c:pt>
                <c:pt idx="21">
                  <c:v>47.890807133136285</c:v>
                </c:pt>
                <c:pt idx="22">
                  <c:v>45.059491383086396</c:v>
                </c:pt>
                <c:pt idx="23">
                  <c:v>44.571744511705973</c:v>
                </c:pt>
                <c:pt idx="24">
                  <c:v>44.096071764193887</c:v>
                </c:pt>
                <c:pt idx="25">
                  <c:v>42.763816519437491</c:v>
                </c:pt>
                <c:pt idx="26">
                  <c:v>41.664177119661069</c:v>
                </c:pt>
                <c:pt idx="27">
                  <c:v>40.898334789440014</c:v>
                </c:pt>
                <c:pt idx="28">
                  <c:v>38.44280440851994</c:v>
                </c:pt>
                <c:pt idx="29">
                  <c:v>37.298988916672201</c:v>
                </c:pt>
                <c:pt idx="30">
                  <c:v>31.356327197536448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A-12C1-4EC7-AF3E-15E9F185355D}"/>
            </c:ext>
          </c:extLst>
        </c:ser>
        <c:ser>
          <c:idx val="6"/>
          <c:order val="6"/>
          <c:tx>
            <c:strRef>
              <c:f>Daten!$I$9</c:f>
              <c:strCache>
                <c:ptCount val="1"/>
                <c:pt idx="0">
                  <c:v>Treibhausgase 
(CO₂, CH₄, N₂O)</c:v>
                </c:pt>
              </c:strCache>
            </c:strRef>
          </c:tx>
          <c:spPr>
            <a:ln w="22225">
              <a:solidFill>
                <a:schemeClr val="accent1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B-12C1-4EC7-AF3E-15E9F185355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C-12C1-4EC7-AF3E-15E9F185355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D-12C1-4EC7-AF3E-15E9F185355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E-12C1-4EC7-AF3E-15E9F185355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F-12C1-4EC7-AF3E-15E9F18535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0-12C1-4EC7-AF3E-15E9F185355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1-12C1-4EC7-AF3E-15E9F185355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2-12C1-4EC7-AF3E-15E9F185355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3-12C1-4EC7-AF3E-15E9F185355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4-12C1-4EC7-AF3E-15E9F185355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5-12C1-4EC7-AF3E-15E9F185355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6-12C1-4EC7-AF3E-15E9F185355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7-12C1-4EC7-AF3E-15E9F185355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8-12C1-4EC7-AF3E-15E9F185355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9-12C1-4EC7-AF3E-15E9F185355D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A-12C1-4EC7-AF3E-15E9F185355D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B-12C1-4EC7-AF3E-15E9F185355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C-12C1-4EC7-AF3E-15E9F185355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D-12C1-4EC7-AF3E-15E9F185355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E-12C1-4EC7-AF3E-15E9F185355D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F-12C1-4EC7-AF3E-15E9F185355D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0-12C1-4EC7-AF3E-15E9F185355D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1-12C1-4EC7-AF3E-15E9F185355D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2-12C1-4EC7-AF3E-15E9F185355D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3-12C1-4EC7-AF3E-15E9F185355D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4-12C1-4EC7-AF3E-15E9F185355D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5-12C1-4EC7-AF3E-15E9F185355D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6-12C1-4EC7-AF3E-15E9F185355D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B0-4A01-BE15-9048C7E17606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C5-40DC-8B47-8D060F187EEF}"/>
                </c:ext>
              </c:extLst>
            </c:dLbl>
            <c:dLbl>
              <c:idx val="30"/>
              <c:layout>
                <c:manualLayout>
                  <c:x val="-9.6308137506787069E-3"/>
                  <c:y val="4.54849637275313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C5-40DC-8B47-8D060F187EEF}"/>
                </c:ext>
              </c:extLst>
            </c:dLbl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Daten!$B$11:$B$41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Daten!$I$11:$I$41</c:f>
              <c:numCache>
                <c:formatCode>#,##0</c:formatCode>
                <c:ptCount val="31"/>
                <c:pt idx="0">
                  <c:v>90.196982413924019</c:v>
                </c:pt>
                <c:pt idx="1">
                  <c:v>91.840307407871009</c:v>
                </c:pt>
                <c:pt idx="2">
                  <c:v>95.009638597648532</c:v>
                </c:pt>
                <c:pt idx="3">
                  <c:v>97.450763893604616</c:v>
                </c:pt>
                <c:pt idx="4">
                  <c:v>95.277444323299321</c:v>
                </c:pt>
                <c:pt idx="5">
                  <c:v>97.335453381451245</c:v>
                </c:pt>
                <c:pt idx="6">
                  <c:v>97.265466721699283</c:v>
                </c:pt>
                <c:pt idx="7">
                  <c:v>97.496661784862482</c:v>
                </c:pt>
                <c:pt idx="8">
                  <c:v>99.330757461224849</c:v>
                </c:pt>
                <c:pt idx="9">
                  <c:v>102.17217640246371</c:v>
                </c:pt>
                <c:pt idx="10">
                  <c:v>100</c:v>
                </c:pt>
                <c:pt idx="11">
                  <c:v>97.892953685225947</c:v>
                </c:pt>
                <c:pt idx="12">
                  <c:v>96.62768840402299</c:v>
                </c:pt>
                <c:pt idx="13">
                  <c:v>93.084285495298587</c:v>
                </c:pt>
                <c:pt idx="14">
                  <c:v>92.83984769639244</c:v>
                </c:pt>
                <c:pt idx="15">
                  <c:v>88.457112279418808</c:v>
                </c:pt>
                <c:pt idx="16">
                  <c:v>86.390001014915583</c:v>
                </c:pt>
                <c:pt idx="17">
                  <c:v>84.639219256915482</c:v>
                </c:pt>
                <c:pt idx="18">
                  <c:v>84.451267774376149</c:v>
                </c:pt>
                <c:pt idx="19">
                  <c:v>84.089906307253855</c:v>
                </c:pt>
                <c:pt idx="20">
                  <c:v>84.525218903470105</c:v>
                </c:pt>
                <c:pt idx="21">
                  <c:v>85.58645547964403</c:v>
                </c:pt>
                <c:pt idx="22">
                  <c:v>84.878992092288797</c:v>
                </c:pt>
                <c:pt idx="23">
                  <c:v>87.326166544426343</c:v>
                </c:pt>
                <c:pt idx="24">
                  <c:v>87.766325257790712</c:v>
                </c:pt>
                <c:pt idx="25">
                  <c:v>89.354729178051258</c:v>
                </c:pt>
                <c:pt idx="26">
                  <c:v>91.008086943214707</c:v>
                </c:pt>
                <c:pt idx="27">
                  <c:v>92.749095956462739</c:v>
                </c:pt>
                <c:pt idx="28">
                  <c:v>89.723337776457228</c:v>
                </c:pt>
                <c:pt idx="29">
                  <c:v>90.625153637630277</c:v>
                </c:pt>
                <c:pt idx="30">
                  <c:v>80.683003689361271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7-12C1-4EC7-AF3E-15E9F1853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1009480"/>
        <c:axId val="371009088"/>
      </c:lineChart>
      <c:catAx>
        <c:axId val="371009480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37100908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71009088"/>
        <c:scaling>
          <c:orientation val="minMax"/>
          <c:max val="110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900">
                    <a:latin typeface="Meta Offc" pitchFamily="34" charset="0"/>
                    <a:cs typeface="Meta Offc" pitchFamily="34" charset="0"/>
                  </a:defRPr>
                </a:pPr>
                <a:r>
                  <a:rPr lang="en-US"/>
                  <a:t>Index: 2000 = 100 %</a:t>
                </a:r>
              </a:p>
            </c:rich>
          </c:tx>
          <c:layout>
            <c:manualLayout>
              <c:xMode val="edge"/>
              <c:yMode val="edge"/>
              <c:x val="7.0773210261139141E-2"/>
              <c:y val="1.7984109989088982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71009480"/>
        <c:crosses val="autoZero"/>
        <c:crossBetween val="midCat"/>
        <c:majorUnit val="10"/>
      </c:valAx>
      <c:spPr>
        <a:blipFill>
          <a:blip xmlns:r="http://schemas.openxmlformats.org/officeDocument/2006/relationships" r:embed="rId1"/>
          <a:tile tx="0" ty="0" sx="100000" sy="100000" flip="none" algn="tl"/>
        </a:blipFill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6.2008486655916767E-2"/>
          <c:y val="0.80344442946186456"/>
          <c:w val="0.89584619554197742"/>
          <c:h val="7.9537801138664141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06" footer="0.31496062992126306"/>
    <c:pageSetup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11906</xdr:colOff>
      <xdr:row>41</xdr:row>
      <xdr:rowOff>0</xdr:rowOff>
    </xdr:from>
    <xdr:to>
      <xdr:col>9</xdr:col>
      <xdr:colOff>0</xdr:colOff>
      <xdr:row>41</xdr:row>
      <xdr:rowOff>15240</xdr:rowOff>
    </xdr:to>
    <xdr:cxnSp macro="">
      <xdr:nvCxnSpPr>
        <xdr:cNvPr id="7" name="Gerader Verbinde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345406" y="9870281"/>
          <a:ext cx="11811000" cy="1524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1725</xdr:rowOff>
    </xdr:from>
    <xdr:to>
      <xdr:col>18</xdr:col>
      <xdr:colOff>42256</xdr:colOff>
      <xdr:row>27</xdr:row>
      <xdr:rowOff>76142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12</xdr:col>
      <xdr:colOff>7939</xdr:colOff>
      <xdr:row>23</xdr:row>
      <xdr:rowOff>68461</xdr:rowOff>
    </xdr:from>
    <xdr:to>
      <xdr:col>16</xdr:col>
      <xdr:colOff>471056</xdr:colOff>
      <xdr:row>25</xdr:row>
      <xdr:rowOff>72220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202727" y="5497711"/>
          <a:ext cx="2441387" cy="2748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chemeClr val="tx1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Umweltbundesamt, Nationale Trendtabellen, Stand 04/2022</a:t>
          </a:fld>
          <a:endParaRPr lang="de-DE" sz="600">
            <a:solidFill>
              <a:schemeClr val="tx1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152910</xdr:colOff>
      <xdr:row>0</xdr:row>
      <xdr:rowOff>249721</xdr:rowOff>
    </xdr:from>
    <xdr:to>
      <xdr:col>12</xdr:col>
      <xdr:colOff>881779</xdr:colOff>
      <xdr:row>2</xdr:row>
      <xdr:rowOff>21535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52910" y="249721"/>
          <a:ext cx="5923657" cy="28469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Emissionen ausgewählter Luftschadstoffe und Treibhausgase aus dem Verkehrssektor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</xdr:col>
      <xdr:colOff>8285</xdr:colOff>
      <xdr:row>1</xdr:row>
      <xdr:rowOff>3483</xdr:rowOff>
    </xdr:from>
    <xdr:to>
      <xdr:col>16</xdr:col>
      <xdr:colOff>435035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4762" y="263256"/>
          <a:ext cx="73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1647</xdr:colOff>
      <xdr:row>23</xdr:row>
      <xdr:rowOff>61582</xdr:rowOff>
    </xdr:from>
    <xdr:to>
      <xdr:col>16</xdr:col>
      <xdr:colOff>440520</xdr:colOff>
      <xdr:row>23</xdr:row>
      <xdr:rowOff>61582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1455" y="5490832"/>
          <a:ext cx="7392123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206107</xdr:colOff>
      <xdr:row>18</xdr:row>
      <xdr:rowOff>1050766</xdr:rowOff>
    </xdr:from>
    <xdr:to>
      <xdr:col>16</xdr:col>
      <xdr:colOff>413049</xdr:colOff>
      <xdr:row>18</xdr:row>
      <xdr:rowOff>1050766</xdr:rowOff>
    </xdr:to>
    <xdr:cxnSp macro="">
      <xdr:nvCxnSpPr>
        <xdr:cNvPr id="34" name="Gerade Verbindung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/>
      </xdr:nvCxnSpPr>
      <xdr:spPr>
        <a:xfrm>
          <a:off x="206107" y="4941362"/>
          <a:ext cx="7380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6804</xdr:colOff>
      <xdr:row>23</xdr:row>
      <xdr:rowOff>74317</xdr:rowOff>
    </xdr:from>
    <xdr:to>
      <xdr:col>10</xdr:col>
      <xdr:colOff>40821</xdr:colOff>
      <xdr:row>25</xdr:row>
      <xdr:rowOff>7327</xdr:rowOff>
    </xdr:to>
    <xdr:sp macro="" textlink="Daten!B4">
      <xdr:nvSpPr>
        <xdr:cNvPr id="10" name="Textfeld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226612" y="5503567"/>
          <a:ext cx="3961247" cy="2041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l"/>
          <a:fld id="{EA854E10-3A43-48FF-AEA6-E3119FA0580B}" type="TxLink">
            <a:rPr lang="en-US" sz="600" b="0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* Daten ab 1995 verfügbar</a:t>
          </a:fld>
          <a:endParaRPr lang="de-DE" sz="200">
            <a:solidFill>
              <a:schemeClr val="tx1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  <pageSetUpPr fitToPage="1"/>
  </sheetPr>
  <dimension ref="A1:V87"/>
  <sheetViews>
    <sheetView showGridLines="0" topLeftCell="B1" zoomScaleNormal="100" workbookViewId="0">
      <selection activeCell="M13" sqref="M13"/>
    </sheetView>
  </sheetViews>
  <sheetFormatPr baseColWidth="10" defaultColWidth="11.42578125" defaultRowHeight="13.5" x14ac:dyDescent="0.25"/>
  <cols>
    <col min="1" max="1" width="20" style="22" customWidth="1"/>
    <col min="2" max="2" width="24" style="22" customWidth="1"/>
    <col min="3" max="4" width="22.42578125" style="22" customWidth="1"/>
    <col min="5" max="5" width="18.42578125" style="22" customWidth="1"/>
    <col min="6" max="9" width="22.42578125" style="22" customWidth="1"/>
    <col min="10" max="10" width="16.5703125" style="23" customWidth="1"/>
    <col min="11" max="11" width="2.7109375" style="23" customWidth="1"/>
    <col min="12" max="16384" width="11.42578125" style="22"/>
  </cols>
  <sheetData>
    <row r="1" spans="1:22" ht="15.95" customHeight="1" x14ac:dyDescent="0.25">
      <c r="A1" s="41" t="s">
        <v>1</v>
      </c>
      <c r="B1" s="66" t="s">
        <v>12</v>
      </c>
      <c r="C1" s="67"/>
      <c r="D1" s="67"/>
      <c r="E1" s="67"/>
      <c r="F1" s="67"/>
      <c r="G1" s="67"/>
      <c r="H1" s="67"/>
      <c r="I1" s="67"/>
    </row>
    <row r="2" spans="1:22" ht="15.95" customHeight="1" x14ac:dyDescent="0.25">
      <c r="A2" s="41" t="s">
        <v>2</v>
      </c>
      <c r="B2" s="66"/>
      <c r="C2" s="67"/>
      <c r="D2" s="67"/>
      <c r="E2" s="67"/>
      <c r="F2" s="67"/>
      <c r="G2" s="67"/>
      <c r="H2" s="67"/>
      <c r="I2" s="67"/>
    </row>
    <row r="3" spans="1:22" ht="17.45" customHeight="1" x14ac:dyDescent="0.25">
      <c r="A3" s="41" t="s">
        <v>0</v>
      </c>
      <c r="B3" s="72" t="s">
        <v>26</v>
      </c>
      <c r="C3" s="67"/>
      <c r="D3" s="67"/>
      <c r="E3" s="67"/>
      <c r="F3" s="67"/>
      <c r="G3" s="67"/>
      <c r="H3" s="67"/>
      <c r="I3" s="67"/>
      <c r="V3" s="22" t="str">
        <f>"Quelle: "&amp;Daten!B3</f>
        <v>Quelle: Umweltbundesamt, Nationale Trendtabellen, Stand 04/2022</v>
      </c>
    </row>
    <row r="4" spans="1:22" x14ac:dyDescent="0.25">
      <c r="A4" s="41" t="s">
        <v>3</v>
      </c>
      <c r="B4" s="70" t="s">
        <v>14</v>
      </c>
      <c r="C4" s="71"/>
      <c r="D4" s="71"/>
      <c r="E4" s="71"/>
      <c r="F4" s="71"/>
      <c r="G4" s="71"/>
      <c r="H4" s="71"/>
      <c r="I4" s="72"/>
    </row>
    <row r="5" spans="1:22" x14ac:dyDescent="0.25">
      <c r="A5" s="41" t="s">
        <v>4</v>
      </c>
      <c r="B5" s="66" t="s">
        <v>13</v>
      </c>
      <c r="C5" s="67"/>
      <c r="D5" s="67"/>
      <c r="E5" s="67"/>
      <c r="F5" s="67"/>
      <c r="G5" s="67"/>
      <c r="H5" s="67"/>
      <c r="I5" s="67"/>
    </row>
    <row r="6" spans="1:22" x14ac:dyDescent="0.25">
      <c r="A6" s="42" t="s">
        <v>5</v>
      </c>
      <c r="B6" s="68"/>
      <c r="C6" s="69"/>
      <c r="D6" s="69"/>
      <c r="E6" s="69"/>
      <c r="F6" s="69"/>
      <c r="G6" s="69"/>
      <c r="H6" s="69"/>
      <c r="I6" s="69"/>
    </row>
    <row r="8" spans="1:22" x14ac:dyDescent="0.25">
      <c r="A8" s="10"/>
      <c r="B8" s="10"/>
      <c r="C8" s="23"/>
      <c r="D8" s="11"/>
      <c r="E8" s="11"/>
      <c r="F8" s="11"/>
      <c r="G8" s="11"/>
      <c r="H8" s="11"/>
      <c r="I8" s="11"/>
    </row>
    <row r="9" spans="1:22" ht="45.75" customHeight="1" x14ac:dyDescent="0.25">
      <c r="A9" s="23"/>
      <c r="B9" s="36"/>
      <c r="C9" s="37" t="s">
        <v>17</v>
      </c>
      <c r="D9" s="37" t="s">
        <v>6</v>
      </c>
      <c r="E9" s="38" t="s">
        <v>18</v>
      </c>
      <c r="F9" s="37" t="s">
        <v>15</v>
      </c>
      <c r="G9" s="37" t="s">
        <v>16</v>
      </c>
      <c r="H9" s="37" t="s">
        <v>9</v>
      </c>
      <c r="I9" s="37" t="s">
        <v>19</v>
      </c>
      <c r="L9" s="5"/>
    </row>
    <row r="10" spans="1:22" x14ac:dyDescent="0.25">
      <c r="A10" s="23"/>
      <c r="B10" s="36"/>
      <c r="C10" s="37" t="s">
        <v>10</v>
      </c>
      <c r="D10" s="37" t="s">
        <v>10</v>
      </c>
      <c r="E10" s="38" t="s">
        <v>10</v>
      </c>
      <c r="F10" s="37" t="s">
        <v>10</v>
      </c>
      <c r="G10" s="37" t="s">
        <v>10</v>
      </c>
      <c r="H10" s="37" t="s">
        <v>10</v>
      </c>
      <c r="I10" s="37" t="s">
        <v>10</v>
      </c>
      <c r="L10" s="5"/>
    </row>
    <row r="11" spans="1:22" ht="18.75" customHeight="1" x14ac:dyDescent="0.25">
      <c r="A11" s="12"/>
      <c r="B11" s="29">
        <v>1990</v>
      </c>
      <c r="C11" s="53">
        <f>(C45/$C$55)*100</f>
        <v>131.93936563868519</v>
      </c>
      <c r="D11" s="53">
        <f t="shared" ref="D11:D38" si="0">(D45/$D$55)*100</f>
        <v>423.47150380262508</v>
      </c>
      <c r="E11" s="53">
        <f t="shared" ref="E11:E36" si="1">(E45/$E$55)*100</f>
        <v>346.75014723028988</v>
      </c>
      <c r="F11" s="49" t="e">
        <v>#N/A</v>
      </c>
      <c r="G11" s="49" t="e">
        <v>#N/A</v>
      </c>
      <c r="H11" s="53">
        <f>(H45/$H$55)*100</f>
        <v>292.68223131667054</v>
      </c>
      <c r="I11" s="53">
        <f>(I45/$I$55)*100</f>
        <v>90.196982413924019</v>
      </c>
    </row>
    <row r="12" spans="1:22" ht="18.75" customHeight="1" x14ac:dyDescent="0.25">
      <c r="A12" s="12"/>
      <c r="B12" s="30">
        <v>1991</v>
      </c>
      <c r="C12" s="54">
        <f>(C46/$C$55)*100</f>
        <v>126.47647523331969</v>
      </c>
      <c r="D12" s="54">
        <f t="shared" si="0"/>
        <v>343.15655358615754</v>
      </c>
      <c r="E12" s="54">
        <f t="shared" si="1"/>
        <v>278.40319420914426</v>
      </c>
      <c r="F12" s="50" t="e">
        <v>#N/A</v>
      </c>
      <c r="G12" s="50" t="e">
        <v>#N/A</v>
      </c>
      <c r="H12" s="54">
        <f t="shared" ref="H12:H38" si="2">(H46/$H$55)*100</f>
        <v>255.70848244177245</v>
      </c>
      <c r="I12" s="54">
        <f t="shared" ref="I12:I20" si="3">(I46/$I$55)*100</f>
        <v>91.840307407871009</v>
      </c>
    </row>
    <row r="13" spans="1:22" ht="18.75" customHeight="1" x14ac:dyDescent="0.25">
      <c r="A13" s="12"/>
      <c r="B13" s="29">
        <v>1992</v>
      </c>
      <c r="C13" s="53">
        <f t="shared" ref="C13:C38" si="4">(C47/$C$55)*100</f>
        <v>126.50277082570021</v>
      </c>
      <c r="D13" s="53">
        <f t="shared" si="0"/>
        <v>298.63668319832777</v>
      </c>
      <c r="E13" s="53">
        <f t="shared" si="1"/>
        <v>291.7760736291869</v>
      </c>
      <c r="F13" s="49" t="e">
        <v>#N/A</v>
      </c>
      <c r="G13" s="49" t="e">
        <v>#N/A</v>
      </c>
      <c r="H13" s="53">
        <f t="shared" si="2"/>
        <v>231.60007812052621</v>
      </c>
      <c r="I13" s="53">
        <f t="shared" si="3"/>
        <v>95.009638597648532</v>
      </c>
    </row>
    <row r="14" spans="1:22" ht="18.75" customHeight="1" x14ac:dyDescent="0.25">
      <c r="A14" s="12"/>
      <c r="B14" s="30">
        <v>1993</v>
      </c>
      <c r="C14" s="54">
        <f t="shared" si="4"/>
        <v>124.88584618589735</v>
      </c>
      <c r="D14" s="54">
        <f t="shared" si="0"/>
        <v>258.55283826545542</v>
      </c>
      <c r="E14" s="54">
        <f t="shared" si="1"/>
        <v>300.58719337946116</v>
      </c>
      <c r="F14" s="50" t="e">
        <v>#N/A</v>
      </c>
      <c r="G14" s="50" t="e">
        <v>#N/A</v>
      </c>
      <c r="H14" s="54">
        <f t="shared" si="2"/>
        <v>210.06785434420956</v>
      </c>
      <c r="I14" s="54">
        <f t="shared" si="3"/>
        <v>97.450763893604616</v>
      </c>
    </row>
    <row r="15" spans="1:22" ht="18.75" customHeight="1" x14ac:dyDescent="0.25">
      <c r="A15" s="12"/>
      <c r="B15" s="29">
        <v>1994</v>
      </c>
      <c r="C15" s="53">
        <f t="shared" si="4"/>
        <v>119.49449743753107</v>
      </c>
      <c r="D15" s="53">
        <f t="shared" si="0"/>
        <v>216.56845568704077</v>
      </c>
      <c r="E15" s="53">
        <f t="shared" si="1"/>
        <v>301.06646759732303</v>
      </c>
      <c r="F15" s="49" t="e">
        <v>#N/A</v>
      </c>
      <c r="G15" s="49" t="e">
        <v>#N/A</v>
      </c>
      <c r="H15" s="53">
        <f t="shared" si="2"/>
        <v>181.37624513291547</v>
      </c>
      <c r="I15" s="53">
        <f t="shared" si="3"/>
        <v>95.277444323299321</v>
      </c>
    </row>
    <row r="16" spans="1:22" ht="18.75" customHeight="1" x14ac:dyDescent="0.25">
      <c r="A16" s="12"/>
      <c r="B16" s="30">
        <v>1995</v>
      </c>
      <c r="C16" s="54">
        <f t="shared" si="4"/>
        <v>116.41086278865289</v>
      </c>
      <c r="D16" s="54">
        <f t="shared" si="0"/>
        <v>196.01672804189812</v>
      </c>
      <c r="E16" s="54">
        <f t="shared" si="1"/>
        <v>299.18066061117736</v>
      </c>
      <c r="F16" s="54">
        <f t="shared" ref="F16:F38" si="5">(F50/$F$55)*100</f>
        <v>117.35709873140929</v>
      </c>
      <c r="G16" s="54">
        <f t="shared" ref="G16:G38" si="6">(G50/$G$55)*100</f>
        <v>122.28407554759872</v>
      </c>
      <c r="H16" s="54">
        <f t="shared" si="2"/>
        <v>167.9599243201308</v>
      </c>
      <c r="I16" s="54">
        <f t="shared" si="3"/>
        <v>97.335453381451245</v>
      </c>
    </row>
    <row r="17" spans="1:9" ht="18.75" customHeight="1" x14ac:dyDescent="0.25">
      <c r="A17" s="12"/>
      <c r="B17" s="29">
        <v>1996</v>
      </c>
      <c r="C17" s="53">
        <f t="shared" si="4"/>
        <v>110.00030172477038</v>
      </c>
      <c r="D17" s="53">
        <f t="shared" si="0"/>
        <v>174.58687972971353</v>
      </c>
      <c r="E17" s="53">
        <f t="shared" si="1"/>
        <v>177.51014584474228</v>
      </c>
      <c r="F17" s="53">
        <f t="shared" si="5"/>
        <v>109.50692428478411</v>
      </c>
      <c r="G17" s="53">
        <f t="shared" si="6"/>
        <v>113.1604870904156</v>
      </c>
      <c r="H17" s="53">
        <f t="shared" si="2"/>
        <v>151.97648424882257</v>
      </c>
      <c r="I17" s="53">
        <f t="shared" si="3"/>
        <v>97.265466721699283</v>
      </c>
    </row>
    <row r="18" spans="1:9" ht="18.75" customHeight="1" x14ac:dyDescent="0.25">
      <c r="A18" s="12"/>
      <c r="B18" s="30">
        <v>1997</v>
      </c>
      <c r="C18" s="54">
        <f t="shared" si="4"/>
        <v>106.01994673108663</v>
      </c>
      <c r="D18" s="54">
        <f t="shared" si="0"/>
        <v>152.68928647351586</v>
      </c>
      <c r="E18" s="54">
        <f t="shared" si="1"/>
        <v>138.86482375306446</v>
      </c>
      <c r="F18" s="54">
        <f t="shared" si="5"/>
        <v>106.16931606211908</v>
      </c>
      <c r="G18" s="54">
        <f t="shared" si="6"/>
        <v>108.34364731968338</v>
      </c>
      <c r="H18" s="54">
        <f t="shared" si="2"/>
        <v>136.93966686582212</v>
      </c>
      <c r="I18" s="54">
        <f t="shared" si="3"/>
        <v>97.496661784862482</v>
      </c>
    </row>
    <row r="19" spans="1:9" ht="18.75" customHeight="1" x14ac:dyDescent="0.25">
      <c r="A19" s="12"/>
      <c r="B19" s="29">
        <v>1998</v>
      </c>
      <c r="C19" s="53">
        <f t="shared" si="4"/>
        <v>105.5707567888031</v>
      </c>
      <c r="D19" s="53">
        <f t="shared" si="0"/>
        <v>135.94132229697723</v>
      </c>
      <c r="E19" s="53">
        <f t="shared" si="1"/>
        <v>133.41491101671755</v>
      </c>
      <c r="F19" s="53">
        <f t="shared" si="5"/>
        <v>105.15976956605778</v>
      </c>
      <c r="G19" s="53">
        <f t="shared" si="6"/>
        <v>106.49876297687896</v>
      </c>
      <c r="H19" s="53">
        <f t="shared" si="2"/>
        <v>124.70576293753312</v>
      </c>
      <c r="I19" s="53">
        <f t="shared" si="3"/>
        <v>99.330757461224849</v>
      </c>
    </row>
    <row r="20" spans="1:9" ht="18.75" customHeight="1" x14ac:dyDescent="0.25">
      <c r="A20" s="12"/>
      <c r="B20" s="30">
        <v>1999</v>
      </c>
      <c r="C20" s="54">
        <f t="shared" si="4"/>
        <v>105.55088828887385</v>
      </c>
      <c r="D20" s="54">
        <f t="shared" si="0"/>
        <v>118.57378173843919</v>
      </c>
      <c r="E20" s="54">
        <f t="shared" si="1"/>
        <v>126.33472513766381</v>
      </c>
      <c r="F20" s="54">
        <f t="shared" si="5"/>
        <v>103.74668985756186</v>
      </c>
      <c r="G20" s="54">
        <f t="shared" si="6"/>
        <v>104.67088346099625</v>
      </c>
      <c r="H20" s="54">
        <f t="shared" si="2"/>
        <v>113.62263486680648</v>
      </c>
      <c r="I20" s="54">
        <f t="shared" si="3"/>
        <v>102.17217640246371</v>
      </c>
    </row>
    <row r="21" spans="1:9" ht="18.75" customHeight="1" x14ac:dyDescent="0.25">
      <c r="A21" s="12"/>
      <c r="B21" s="29">
        <v>2000</v>
      </c>
      <c r="C21" s="55">
        <f t="shared" si="4"/>
        <v>100</v>
      </c>
      <c r="D21" s="55">
        <f t="shared" si="0"/>
        <v>100</v>
      </c>
      <c r="E21" s="55">
        <f t="shared" si="1"/>
        <v>100</v>
      </c>
      <c r="F21" s="55">
        <f t="shared" si="5"/>
        <v>100</v>
      </c>
      <c r="G21" s="55">
        <f t="shared" si="6"/>
        <v>100</v>
      </c>
      <c r="H21" s="55">
        <f t="shared" si="2"/>
        <v>100</v>
      </c>
      <c r="I21" s="56">
        <v>100</v>
      </c>
    </row>
    <row r="22" spans="1:9" ht="18.75" customHeight="1" x14ac:dyDescent="0.25">
      <c r="A22" s="12"/>
      <c r="B22" s="30">
        <v>2001</v>
      </c>
      <c r="C22" s="54">
        <f t="shared" si="4"/>
        <v>94.969963029012618</v>
      </c>
      <c r="D22" s="54">
        <f t="shared" si="0"/>
        <v>90.886007824142354</v>
      </c>
      <c r="E22" s="54">
        <f t="shared" si="1"/>
        <v>85.071522507688513</v>
      </c>
      <c r="F22" s="54">
        <f t="shared" si="5"/>
        <v>95.453474045997027</v>
      </c>
      <c r="G22" s="54">
        <f t="shared" si="6"/>
        <v>94.284668759096874</v>
      </c>
      <c r="H22" s="54">
        <f t="shared" si="2"/>
        <v>92.108180644783218</v>
      </c>
      <c r="I22" s="54">
        <f t="shared" ref="I22:I41" si="7">(I56/$I$55)*100</f>
        <v>97.892953685225947</v>
      </c>
    </row>
    <row r="23" spans="1:9" ht="18.75" customHeight="1" x14ac:dyDescent="0.25">
      <c r="A23" s="12"/>
      <c r="B23" s="29">
        <v>2002</v>
      </c>
      <c r="C23" s="53">
        <f t="shared" si="4"/>
        <v>90.942736384924373</v>
      </c>
      <c r="D23" s="53">
        <f t="shared" si="0"/>
        <v>81.812236617054381</v>
      </c>
      <c r="E23" s="53">
        <f t="shared" si="1"/>
        <v>36.845923393161236</v>
      </c>
      <c r="F23" s="53">
        <f t="shared" si="5"/>
        <v>91.614340000531939</v>
      </c>
      <c r="G23" s="53">
        <f t="shared" si="6"/>
        <v>89.765615574883952</v>
      </c>
      <c r="H23" s="53">
        <f t="shared" si="2"/>
        <v>84.519273464314637</v>
      </c>
      <c r="I23" s="57">
        <f t="shared" si="7"/>
        <v>96.62768840402299</v>
      </c>
    </row>
    <row r="24" spans="1:9" ht="18.75" customHeight="1" x14ac:dyDescent="0.25">
      <c r="A24" s="12"/>
      <c r="B24" s="30">
        <v>2003</v>
      </c>
      <c r="C24" s="54">
        <f t="shared" si="4"/>
        <v>85.251703046876514</v>
      </c>
      <c r="D24" s="54">
        <f t="shared" si="0"/>
        <v>71.922352263307857</v>
      </c>
      <c r="E24" s="54">
        <f t="shared" si="1"/>
        <v>27.334096486518728</v>
      </c>
      <c r="F24" s="54">
        <f t="shared" si="5"/>
        <v>87.528513132516821</v>
      </c>
      <c r="G24" s="54">
        <f t="shared" si="6"/>
        <v>84.685485031068467</v>
      </c>
      <c r="H24" s="54">
        <f t="shared" si="2"/>
        <v>76.520050155571852</v>
      </c>
      <c r="I24" s="54">
        <f t="shared" si="7"/>
        <v>93.084285495298587</v>
      </c>
    </row>
    <row r="25" spans="1:9" ht="18.75" customHeight="1" x14ac:dyDescent="0.25">
      <c r="A25" s="12"/>
      <c r="B25" s="29">
        <v>2004</v>
      </c>
      <c r="C25" s="53">
        <f t="shared" si="4"/>
        <v>84.17049951924605</v>
      </c>
      <c r="D25" s="53">
        <f t="shared" si="0"/>
        <v>65.979108463486654</v>
      </c>
      <c r="E25" s="53">
        <f t="shared" si="1"/>
        <v>25.276286277446996</v>
      </c>
      <c r="F25" s="53">
        <f t="shared" si="5"/>
        <v>86.167927896901446</v>
      </c>
      <c r="G25" s="53">
        <f t="shared" si="6"/>
        <v>82.856767952674517</v>
      </c>
      <c r="H25" s="53">
        <f t="shared" si="2"/>
        <v>71.217454908374407</v>
      </c>
      <c r="I25" s="57">
        <f t="shared" si="7"/>
        <v>92.83984769639244</v>
      </c>
    </row>
    <row r="26" spans="1:9" ht="18.75" customHeight="1" x14ac:dyDescent="0.25">
      <c r="A26" s="12"/>
      <c r="B26" s="30">
        <v>2005</v>
      </c>
      <c r="C26" s="54">
        <f t="shared" si="4"/>
        <v>80.0731065304944</v>
      </c>
      <c r="D26" s="54">
        <f t="shared" si="0"/>
        <v>58.413067491033729</v>
      </c>
      <c r="E26" s="54">
        <f t="shared" si="1"/>
        <v>23.971007051074693</v>
      </c>
      <c r="F26" s="54">
        <f t="shared" si="5"/>
        <v>82.523192311107906</v>
      </c>
      <c r="G26" s="54">
        <f t="shared" si="6"/>
        <v>78.902714916547552</v>
      </c>
      <c r="H26" s="54">
        <f t="shared" si="2"/>
        <v>64.172726173490901</v>
      </c>
      <c r="I26" s="54">
        <f t="shared" si="7"/>
        <v>88.457112279418808</v>
      </c>
    </row>
    <row r="27" spans="1:9" ht="18.75" customHeight="1" x14ac:dyDescent="0.25">
      <c r="A27" s="12"/>
      <c r="B27" s="29">
        <v>2006</v>
      </c>
      <c r="C27" s="53">
        <f>(C61/$C$55)*100</f>
        <v>80.201719399955124</v>
      </c>
      <c r="D27" s="53">
        <f t="shared" si="0"/>
        <v>52.916403554772472</v>
      </c>
      <c r="E27" s="53">
        <f t="shared" si="1"/>
        <v>18.991090826036437</v>
      </c>
      <c r="F27" s="53">
        <f t="shared" si="5"/>
        <v>79.908602403124689</v>
      </c>
      <c r="G27" s="53">
        <f t="shared" si="6"/>
        <v>75.267514791732737</v>
      </c>
      <c r="H27" s="53">
        <f t="shared" si="2"/>
        <v>59.359053118906246</v>
      </c>
      <c r="I27" s="57">
        <f t="shared" si="7"/>
        <v>86.390001014915583</v>
      </c>
    </row>
    <row r="28" spans="1:9" ht="18.75" customHeight="1" x14ac:dyDescent="0.25">
      <c r="A28" s="12"/>
      <c r="B28" s="30">
        <v>2007</v>
      </c>
      <c r="C28" s="54">
        <f t="shared" si="4"/>
        <v>75.971483814953771</v>
      </c>
      <c r="D28" s="54">
        <f t="shared" si="0"/>
        <v>48.414854082263723</v>
      </c>
      <c r="E28" s="54">
        <f t="shared" si="1"/>
        <v>19.618406592390841</v>
      </c>
      <c r="F28" s="54">
        <f t="shared" si="5"/>
        <v>76.427050887575575</v>
      </c>
      <c r="G28" s="54">
        <f t="shared" si="6"/>
        <v>70.759023308655827</v>
      </c>
      <c r="H28" s="54">
        <f t="shared" si="2"/>
        <v>56.028152435392329</v>
      </c>
      <c r="I28" s="54">
        <f t="shared" si="7"/>
        <v>84.639219256915482</v>
      </c>
    </row>
    <row r="29" spans="1:9" ht="18.75" customHeight="1" x14ac:dyDescent="0.25">
      <c r="A29" s="12"/>
      <c r="B29" s="29">
        <v>2008</v>
      </c>
      <c r="C29" s="53">
        <f t="shared" si="4"/>
        <v>70.528639596205096</v>
      </c>
      <c r="D29" s="53">
        <f t="shared" si="0"/>
        <v>42.226877731337368</v>
      </c>
      <c r="E29" s="53">
        <f t="shared" si="1"/>
        <v>18.757051079596739</v>
      </c>
      <c r="F29" s="53">
        <f t="shared" si="5"/>
        <v>71.119211851321808</v>
      </c>
      <c r="G29" s="53">
        <f t="shared" si="6"/>
        <v>64.242311551219331</v>
      </c>
      <c r="H29" s="53">
        <f t="shared" si="2"/>
        <v>53.010509937550168</v>
      </c>
      <c r="I29" s="57">
        <f t="shared" si="7"/>
        <v>84.451267774376149</v>
      </c>
    </row>
    <row r="30" spans="1:9" ht="18.600000000000001" customHeight="1" x14ac:dyDescent="0.25">
      <c r="A30" s="12"/>
      <c r="B30" s="30">
        <v>2009</v>
      </c>
      <c r="C30" s="54">
        <f t="shared" si="4"/>
        <v>66.418105988131074</v>
      </c>
      <c r="D30" s="54">
        <f t="shared" si="0"/>
        <v>39.181284856142497</v>
      </c>
      <c r="E30" s="54">
        <f t="shared" si="1"/>
        <v>15.995224142405986</v>
      </c>
      <c r="F30" s="54">
        <f t="shared" si="5"/>
        <v>65.430362054341032</v>
      </c>
      <c r="G30" s="54">
        <f t="shared" si="6"/>
        <v>58.31746570902753</v>
      </c>
      <c r="H30" s="54">
        <f t="shared" si="2"/>
        <v>51.079312321897049</v>
      </c>
      <c r="I30" s="54">
        <f t="shared" si="7"/>
        <v>84.089906307253855</v>
      </c>
    </row>
    <row r="31" spans="1:9" ht="18.600000000000001" customHeight="1" x14ac:dyDescent="0.25">
      <c r="A31" s="23"/>
      <c r="B31" s="29">
        <v>2010</v>
      </c>
      <c r="C31" s="53">
        <f t="shared" si="4"/>
        <v>65.343134435192098</v>
      </c>
      <c r="D31" s="53">
        <f t="shared" si="0"/>
        <v>36.005264296059764</v>
      </c>
      <c r="E31" s="53">
        <f t="shared" si="1"/>
        <v>13.527340103433128</v>
      </c>
      <c r="F31" s="53">
        <f t="shared" si="5"/>
        <v>63.356886340731876</v>
      </c>
      <c r="G31" s="53">
        <f t="shared" si="6"/>
        <v>55.497306912622001</v>
      </c>
      <c r="H31" s="53">
        <f t="shared" si="2"/>
        <v>48.20348006924479</v>
      </c>
      <c r="I31" s="57">
        <f t="shared" si="7"/>
        <v>84.525218903470105</v>
      </c>
    </row>
    <row r="32" spans="1:9" ht="18.600000000000001" customHeight="1" x14ac:dyDescent="0.25">
      <c r="B32" s="30">
        <v>2011</v>
      </c>
      <c r="C32" s="54">
        <f t="shared" si="4"/>
        <v>64.127433146610343</v>
      </c>
      <c r="D32" s="54">
        <f t="shared" si="0"/>
        <v>34.324944238177288</v>
      </c>
      <c r="E32" s="54">
        <f t="shared" si="1"/>
        <v>10.777005678920524</v>
      </c>
      <c r="F32" s="54">
        <f t="shared" si="5"/>
        <v>61.69762368928253</v>
      </c>
      <c r="G32" s="54">
        <f t="shared" si="6"/>
        <v>53.223587085017932</v>
      </c>
      <c r="H32" s="54">
        <f t="shared" si="2"/>
        <v>47.890807133136285</v>
      </c>
      <c r="I32" s="54">
        <f t="shared" si="7"/>
        <v>85.58645547964403</v>
      </c>
    </row>
    <row r="33" spans="2:13" ht="18.600000000000001" customHeight="1" x14ac:dyDescent="0.25">
      <c r="B33" s="29">
        <v>2012</v>
      </c>
      <c r="C33" s="53">
        <f t="shared" si="4"/>
        <v>62.447594012007826</v>
      </c>
      <c r="D33" s="53">
        <f t="shared" si="0"/>
        <v>31.417415484331855</v>
      </c>
      <c r="E33" s="53">
        <f t="shared" si="1"/>
        <v>10.969746925468565</v>
      </c>
      <c r="F33" s="53">
        <f t="shared" si="5"/>
        <v>59.419738038493705</v>
      </c>
      <c r="G33" s="53">
        <f t="shared" si="6"/>
        <v>50.348250952586973</v>
      </c>
      <c r="H33" s="53">
        <f t="shared" si="2"/>
        <v>45.059491383086396</v>
      </c>
      <c r="I33" s="57">
        <f t="shared" si="7"/>
        <v>84.878992092288797</v>
      </c>
    </row>
    <row r="34" spans="2:13" ht="18.600000000000001" customHeight="1" x14ac:dyDescent="0.25">
      <c r="B34" s="30">
        <v>2013</v>
      </c>
      <c r="C34" s="54">
        <f t="shared" si="4"/>
        <v>62.349544588834313</v>
      </c>
      <c r="D34" s="54">
        <f t="shared" si="0"/>
        <v>30.37968738549398</v>
      </c>
      <c r="E34" s="54">
        <f t="shared" si="1"/>
        <v>11.22907215301308</v>
      </c>
      <c r="F34" s="54">
        <f t="shared" si="5"/>
        <v>57.547987935136788</v>
      </c>
      <c r="G34" s="54">
        <f t="shared" si="6"/>
        <v>48.248796601368177</v>
      </c>
      <c r="H34" s="54">
        <f t="shared" si="2"/>
        <v>44.571744511705973</v>
      </c>
      <c r="I34" s="54">
        <f t="shared" si="7"/>
        <v>87.326166544426343</v>
      </c>
    </row>
    <row r="35" spans="2:13" ht="18.600000000000001" customHeight="1" x14ac:dyDescent="0.25">
      <c r="B35" s="29">
        <v>2014</v>
      </c>
      <c r="C35" s="53">
        <f t="shared" si="4"/>
        <v>60.4166900380378</v>
      </c>
      <c r="D35" s="53">
        <f t="shared" si="0"/>
        <v>29.518459958006034</v>
      </c>
      <c r="E35" s="53">
        <f t="shared" si="1"/>
        <v>11.167327240609824</v>
      </c>
      <c r="F35" s="53">
        <f t="shared" si="5"/>
        <v>56.973395042757147</v>
      </c>
      <c r="G35" s="53">
        <f t="shared" si="6"/>
        <v>46.833006103977951</v>
      </c>
      <c r="H35" s="53">
        <f t="shared" si="2"/>
        <v>44.096071764193887</v>
      </c>
      <c r="I35" s="57">
        <f t="shared" si="7"/>
        <v>87.766325257790712</v>
      </c>
    </row>
    <row r="36" spans="2:13" ht="18.600000000000001" customHeight="1" x14ac:dyDescent="0.25">
      <c r="B36" s="32">
        <v>2015</v>
      </c>
      <c r="C36" s="54">
        <f t="shared" si="4"/>
        <v>58.504477198578428</v>
      </c>
      <c r="D36" s="54">
        <f t="shared" si="0"/>
        <v>28.393150082882197</v>
      </c>
      <c r="E36" s="54">
        <f t="shared" si="1"/>
        <v>7.2268636295141295</v>
      </c>
      <c r="F36" s="54">
        <f t="shared" si="5"/>
        <v>55.859522139392823</v>
      </c>
      <c r="G36" s="54">
        <f t="shared" si="6"/>
        <v>45.063638108424833</v>
      </c>
      <c r="H36" s="54">
        <f t="shared" si="2"/>
        <v>42.763816519437491</v>
      </c>
      <c r="I36" s="54">
        <f t="shared" si="7"/>
        <v>89.354729178051258</v>
      </c>
    </row>
    <row r="37" spans="2:13" ht="18.600000000000001" customHeight="1" x14ac:dyDescent="0.25">
      <c r="B37" s="29">
        <v>2016</v>
      </c>
      <c r="C37" s="53">
        <f t="shared" si="4"/>
        <v>56.224268233959229</v>
      </c>
      <c r="D37" s="53">
        <f t="shared" si="0"/>
        <v>27.670872939982804</v>
      </c>
      <c r="E37" s="53">
        <f>(E71/$E$55)*100</f>
        <v>7.4441455840644819</v>
      </c>
      <c r="F37" s="53">
        <f t="shared" si="5"/>
        <v>54.619367291889823</v>
      </c>
      <c r="G37" s="53">
        <f t="shared" si="6"/>
        <v>43.428844886788539</v>
      </c>
      <c r="H37" s="53">
        <f t="shared" si="2"/>
        <v>41.664177119661069</v>
      </c>
      <c r="I37" s="57">
        <f t="shared" si="7"/>
        <v>91.008086943214707</v>
      </c>
      <c r="L37" s="33"/>
    </row>
    <row r="38" spans="2:13" ht="18.600000000000001" customHeight="1" x14ac:dyDescent="0.25">
      <c r="B38" s="32">
        <v>2017</v>
      </c>
      <c r="C38" s="54">
        <f t="shared" si="4"/>
        <v>53.221881858276021</v>
      </c>
      <c r="D38" s="54">
        <f t="shared" si="0"/>
        <v>27.154271550505076</v>
      </c>
      <c r="E38" s="54">
        <f>(E72/$E$55)*100</f>
        <v>7.5510238158673264</v>
      </c>
      <c r="F38" s="54">
        <f t="shared" si="5"/>
        <v>53.276943569872955</v>
      </c>
      <c r="G38" s="54">
        <f t="shared" si="6"/>
        <v>41.76670614659993</v>
      </c>
      <c r="H38" s="54">
        <f t="shared" si="2"/>
        <v>40.898334789440014</v>
      </c>
      <c r="I38" s="54">
        <f t="shared" si="7"/>
        <v>92.749095956462739</v>
      </c>
    </row>
    <row r="39" spans="2:13" ht="18.600000000000001" customHeight="1" x14ac:dyDescent="0.25">
      <c r="B39" s="29">
        <v>2018</v>
      </c>
      <c r="C39" s="33">
        <f>(C73/$C$55)*100</f>
        <v>47.987935095504142</v>
      </c>
      <c r="D39" s="33">
        <f>(D73/$D$55)*100</f>
        <v>25.502935092632555</v>
      </c>
      <c r="E39" s="33">
        <f>(E73/$E$55)*100</f>
        <v>7.5783563227717856</v>
      </c>
      <c r="F39" s="33">
        <f>(F73/$F$55)*100</f>
        <v>52.123803977401259</v>
      </c>
      <c r="G39" s="33">
        <f>(G73/$G$55)*100</f>
        <v>40.109925716715864</v>
      </c>
      <c r="H39" s="33">
        <f>(H73/$H$55)*100</f>
        <v>38.44280440851994</v>
      </c>
      <c r="I39" s="57">
        <f t="shared" si="7"/>
        <v>89.723337776457228</v>
      </c>
    </row>
    <row r="40" spans="2:13" ht="18.600000000000001" customHeight="1" x14ac:dyDescent="0.25">
      <c r="B40" s="32">
        <v>2019</v>
      </c>
      <c r="C40" s="54">
        <f>(C74/$C$55)*100</f>
        <v>44.798813215200227</v>
      </c>
      <c r="D40" s="58">
        <f>(D74/$D$55)*100</f>
        <v>25.53352038365173</v>
      </c>
      <c r="E40" s="58">
        <f>(E74/$E$55)*100</f>
        <v>7.6805908152239946</v>
      </c>
      <c r="F40" s="58">
        <f>(F74/$F$55)*100</f>
        <v>51.619577421589483</v>
      </c>
      <c r="G40" s="58">
        <f>(G74/$G$55)*100</f>
        <v>39.272669199468822</v>
      </c>
      <c r="H40" s="58">
        <f>(H74/$H$55)*100</f>
        <v>37.298988916672201</v>
      </c>
      <c r="I40" s="54">
        <f t="shared" si="7"/>
        <v>90.625153637630277</v>
      </c>
    </row>
    <row r="41" spans="2:13" ht="18.600000000000001" customHeight="1" x14ac:dyDescent="0.25">
      <c r="B41" s="45">
        <v>2020</v>
      </c>
      <c r="C41" s="59">
        <f>(C75/$C$55)*100</f>
        <v>36.345901159464958</v>
      </c>
      <c r="D41" s="60">
        <f>(D75/$D$55)*100</f>
        <v>23.946353068089614</v>
      </c>
      <c r="E41" s="60">
        <f>(E75/$E$55)*100</f>
        <v>5.8996460345604582</v>
      </c>
      <c r="F41" s="60">
        <f>(F75/$F$55)*100</f>
        <v>46.452463442033078</v>
      </c>
      <c r="G41" s="60">
        <f>(G75/$G$55)*100</f>
        <v>35.127372372288242</v>
      </c>
      <c r="H41" s="60">
        <f>(H75/$H$55)*100</f>
        <v>31.356327197536448</v>
      </c>
      <c r="I41" s="59">
        <f t="shared" si="7"/>
        <v>80.683003689361271</v>
      </c>
    </row>
    <row r="42" spans="2:13" ht="18.600000000000001" customHeight="1" x14ac:dyDescent="0.25">
      <c r="I42" s="10"/>
      <c r="K42" s="34"/>
    </row>
    <row r="43" spans="2:13" ht="24" customHeight="1" x14ac:dyDescent="0.25">
      <c r="B43" s="39"/>
      <c r="C43" s="38" t="s">
        <v>20</v>
      </c>
      <c r="D43" s="38" t="s">
        <v>6</v>
      </c>
      <c r="E43" s="38" t="s">
        <v>18</v>
      </c>
      <c r="F43" s="38" t="s">
        <v>7</v>
      </c>
      <c r="G43" s="38" t="s">
        <v>8</v>
      </c>
      <c r="H43" s="38" t="s">
        <v>9</v>
      </c>
      <c r="I43" s="40" t="s">
        <v>21</v>
      </c>
      <c r="J43" s="43"/>
      <c r="K43" s="43"/>
      <c r="L43" s="44"/>
      <c r="M43" s="44"/>
    </row>
    <row r="44" spans="2:13" ht="24" customHeight="1" x14ac:dyDescent="0.25">
      <c r="B44" s="39"/>
      <c r="C44" s="38" t="s">
        <v>11</v>
      </c>
      <c r="D44" s="38" t="s">
        <v>11</v>
      </c>
      <c r="E44" s="38" t="s">
        <v>11</v>
      </c>
      <c r="F44" s="38" t="s">
        <v>11</v>
      </c>
      <c r="G44" s="38" t="s">
        <v>11</v>
      </c>
      <c r="H44" s="38" t="s">
        <v>11</v>
      </c>
      <c r="I44" s="38" t="s">
        <v>11</v>
      </c>
    </row>
    <row r="45" spans="2:13" ht="18" customHeight="1" x14ac:dyDescent="0.25">
      <c r="B45" s="29">
        <v>1990</v>
      </c>
      <c r="C45" s="49">
        <v>1416.7159235974773</v>
      </c>
      <c r="D45" s="49">
        <v>1487.9720444034117</v>
      </c>
      <c r="E45" s="49">
        <v>91.905183082333792</v>
      </c>
      <c r="F45" s="49" t="e">
        <v>#N/A</v>
      </c>
      <c r="G45" s="49" t="e">
        <v>#N/A</v>
      </c>
      <c r="H45" s="49">
        <v>7397.3496871505267</v>
      </c>
      <c r="I45" s="49">
        <v>164503.29459103299</v>
      </c>
      <c r="L45" s="48"/>
    </row>
    <row r="46" spans="2:13" ht="18" customHeight="1" x14ac:dyDescent="0.25">
      <c r="B46" s="30">
        <v>1991</v>
      </c>
      <c r="C46" s="50">
        <v>1358.0574346113822</v>
      </c>
      <c r="D46" s="50">
        <v>1205.7655686508992</v>
      </c>
      <c r="E46" s="50">
        <v>73.790009143110296</v>
      </c>
      <c r="F46" s="50" t="e">
        <v>#N/A</v>
      </c>
      <c r="G46" s="50" t="e">
        <v>#N/A</v>
      </c>
      <c r="H46" s="50">
        <v>6462.8626551154821</v>
      </c>
      <c r="I46" s="50">
        <v>167500.42784708235</v>
      </c>
      <c r="L46" s="48"/>
    </row>
    <row r="47" spans="2:13" ht="18" customHeight="1" x14ac:dyDescent="0.25">
      <c r="B47" s="29">
        <v>1992</v>
      </c>
      <c r="C47" s="49">
        <v>1358.3397869196988</v>
      </c>
      <c r="D47" s="49">
        <v>1049.3339741688544</v>
      </c>
      <c r="E47" s="49">
        <v>77.334454448336786</v>
      </c>
      <c r="F47" s="49" t="e">
        <v>#N/A</v>
      </c>
      <c r="G47" s="49" t="e">
        <v>#N/A</v>
      </c>
      <c r="H47" s="49">
        <v>5853.5386918492795</v>
      </c>
      <c r="I47" s="49">
        <v>173280.72568427512</v>
      </c>
      <c r="K47" s="22"/>
      <c r="L47" s="48"/>
    </row>
    <row r="48" spans="2:13" ht="18" customHeight="1" x14ac:dyDescent="0.25">
      <c r="B48" s="30">
        <v>1993</v>
      </c>
      <c r="C48" s="50">
        <v>1340.9778504470091</v>
      </c>
      <c r="D48" s="50">
        <v>908.48945415573314</v>
      </c>
      <c r="E48" s="50">
        <v>79.669817764769675</v>
      </c>
      <c r="F48" s="50" t="e">
        <v>#N/A</v>
      </c>
      <c r="G48" s="50" t="e">
        <v>#N/A</v>
      </c>
      <c r="H48" s="50">
        <v>5309.32598683182</v>
      </c>
      <c r="I48" s="50">
        <v>177732.90515798991</v>
      </c>
      <c r="L48" s="48"/>
    </row>
    <row r="49" spans="2:12" ht="18" customHeight="1" x14ac:dyDescent="0.25">
      <c r="B49" s="31">
        <v>1994</v>
      </c>
      <c r="C49" s="49">
        <v>1283.0875492127705</v>
      </c>
      <c r="D49" s="49">
        <v>760.96692426353081</v>
      </c>
      <c r="E49" s="49">
        <v>79.796848092200179</v>
      </c>
      <c r="F49" s="49" t="e">
        <v>#N/A</v>
      </c>
      <c r="G49" s="49" t="e">
        <v>#N/A</v>
      </c>
      <c r="H49" s="49">
        <v>4584.1645533269138</v>
      </c>
      <c r="I49" s="49">
        <v>173769.15581797654</v>
      </c>
      <c r="L49" s="48"/>
    </row>
    <row r="50" spans="2:12" ht="18" customHeight="1" x14ac:dyDescent="0.25">
      <c r="B50" s="30">
        <v>1995</v>
      </c>
      <c r="C50" s="50">
        <v>1249.976625202524</v>
      </c>
      <c r="D50" s="50">
        <v>688.75333745647572</v>
      </c>
      <c r="E50" s="50">
        <v>79.297020081443605</v>
      </c>
      <c r="F50" s="50">
        <v>87.401881782591673</v>
      </c>
      <c r="G50" s="50">
        <v>74.794972980520541</v>
      </c>
      <c r="H50" s="50">
        <v>4245.0759242676922</v>
      </c>
      <c r="I50" s="50">
        <v>177522.59924040214</v>
      </c>
      <c r="L50" s="48"/>
    </row>
    <row r="51" spans="2:12" ht="18" customHeight="1" x14ac:dyDescent="0.25">
      <c r="B51" s="29">
        <v>1996</v>
      </c>
      <c r="C51" s="49">
        <v>1181.1424005233848</v>
      </c>
      <c r="D51" s="49">
        <v>613.45425612986435</v>
      </c>
      <c r="E51" s="49">
        <v>47.048581184878344</v>
      </c>
      <c r="F51" s="49">
        <v>81.555452155637852</v>
      </c>
      <c r="G51" s="49">
        <v>69.214536205866438</v>
      </c>
      <c r="H51" s="49">
        <v>3841.1050549765005</v>
      </c>
      <c r="I51" s="49">
        <v>177394.9559889485</v>
      </c>
      <c r="L51" s="48"/>
    </row>
    <row r="52" spans="2:12" ht="18" customHeight="1" x14ac:dyDescent="0.25">
      <c r="B52" s="30">
        <v>1997</v>
      </c>
      <c r="C52" s="50">
        <v>1138.402826372597</v>
      </c>
      <c r="D52" s="50">
        <v>536.51163705784916</v>
      </c>
      <c r="E52" s="50">
        <v>36.80574371103414</v>
      </c>
      <c r="F52" s="50">
        <v>79.069763241483557</v>
      </c>
      <c r="G52" s="50">
        <v>66.268319383356484</v>
      </c>
      <c r="H52" s="50">
        <v>3461.0594476176821</v>
      </c>
      <c r="I52" s="50">
        <v>177816.61476916127</v>
      </c>
      <c r="L52" s="48"/>
    </row>
    <row r="53" spans="2:12" ht="18" customHeight="1" x14ac:dyDescent="0.25">
      <c r="B53" s="29">
        <v>1998</v>
      </c>
      <c r="C53" s="49">
        <v>1133.5795915414124</v>
      </c>
      <c r="D53" s="49">
        <v>477.66351558667117</v>
      </c>
      <c r="E53" s="49">
        <v>35.361259168439105</v>
      </c>
      <c r="F53" s="49">
        <v>78.317901918593137</v>
      </c>
      <c r="G53" s="49">
        <v>65.139897109611368</v>
      </c>
      <c r="H53" s="49">
        <v>3151.8556227409945</v>
      </c>
      <c r="I53" s="49">
        <v>181161.67990639809</v>
      </c>
      <c r="L53" s="48"/>
    </row>
    <row r="54" spans="2:12" ht="18" customHeight="1" x14ac:dyDescent="0.25">
      <c r="B54" s="30">
        <v>1999</v>
      </c>
      <c r="C54" s="50">
        <v>1133.3662509656751</v>
      </c>
      <c r="D54" s="50">
        <v>416.63835899622478</v>
      </c>
      <c r="E54" s="50">
        <v>33.484675165032094</v>
      </c>
      <c r="F54" s="50">
        <v>77.265508608206332</v>
      </c>
      <c r="G54" s="50">
        <v>64.021875826873867</v>
      </c>
      <c r="H54" s="50">
        <v>2871.7368960324584</v>
      </c>
      <c r="I54" s="50">
        <v>186343.92397529719</v>
      </c>
      <c r="L54" s="48"/>
    </row>
    <row r="55" spans="2:12" ht="18" customHeight="1" x14ac:dyDescent="0.25">
      <c r="B55" s="31">
        <v>2000</v>
      </c>
      <c r="C55" s="49">
        <v>1073.7628733771098</v>
      </c>
      <c r="D55" s="49">
        <v>351.37477517187017</v>
      </c>
      <c r="E55" s="49">
        <v>26.504727919061583</v>
      </c>
      <c r="F55" s="49">
        <v>74.475155510298549</v>
      </c>
      <c r="G55" s="49">
        <v>61.164933083545137</v>
      </c>
      <c r="H55" s="49">
        <v>2527.433815805131</v>
      </c>
      <c r="I55" s="49">
        <v>182382.25957062401</v>
      </c>
      <c r="L55" s="48"/>
    </row>
    <row r="56" spans="2:12" ht="18" customHeight="1" x14ac:dyDescent="0.25">
      <c r="B56" s="30">
        <v>2001</v>
      </c>
      <c r="C56" s="50">
        <v>1019.7522038655047</v>
      </c>
      <c r="D56" s="50">
        <v>319.35050565476854</v>
      </c>
      <c r="E56" s="50">
        <v>22.547975577266076</v>
      </c>
      <c r="F56" s="50">
        <v>71.089123235738754</v>
      </c>
      <c r="G56" s="50">
        <v>57.669154554543788</v>
      </c>
      <c r="H56" s="50">
        <v>2327.9733047391278</v>
      </c>
      <c r="I56" s="50">
        <v>178539.38089153953</v>
      </c>
      <c r="L56" s="48"/>
    </row>
    <row r="57" spans="2:12" ht="18" customHeight="1" x14ac:dyDescent="0.25">
      <c r="B57" s="29">
        <v>2002</v>
      </c>
      <c r="C57" s="49">
        <v>976.50933933453427</v>
      </c>
      <c r="D57" s="49">
        <v>287.46756247625325</v>
      </c>
      <c r="E57" s="49">
        <v>9.7659117446232493</v>
      </c>
      <c r="F57" s="49">
        <v>68.229922185129809</v>
      </c>
      <c r="G57" s="49">
        <v>54.905078698410136</v>
      </c>
      <c r="H57" s="49">
        <v>2136.168698409901</v>
      </c>
      <c r="I57" s="49">
        <v>176231.76148211898</v>
      </c>
      <c r="L57" s="48"/>
    </row>
    <row r="58" spans="2:12" ht="18" customHeight="1" x14ac:dyDescent="0.25">
      <c r="B58" s="30">
        <v>2003</v>
      </c>
      <c r="C58" s="50">
        <v>915.40113623906234</v>
      </c>
      <c r="D58" s="50">
        <v>252.71700356351846</v>
      </c>
      <c r="E58" s="50">
        <v>7.24482790288556</v>
      </c>
      <c r="F58" s="50">
        <v>65.186996271293992</v>
      </c>
      <c r="G58" s="50">
        <v>51.797820250728662</v>
      </c>
      <c r="H58" s="50">
        <v>1933.9936235029697</v>
      </c>
      <c r="I58" s="50">
        <v>169769.22319149619</v>
      </c>
      <c r="L58" s="48"/>
    </row>
    <row r="59" spans="2:12" ht="18" customHeight="1" x14ac:dyDescent="0.25">
      <c r="B59" s="29">
        <v>2004</v>
      </c>
      <c r="C59" s="49">
        <v>903.79157417372278</v>
      </c>
      <c r="D59" s="49">
        <v>231.83394402398059</v>
      </c>
      <c r="E59" s="49">
        <v>6.6994109058804261</v>
      </c>
      <c r="F59" s="49">
        <v>64.173698301219275</v>
      </c>
      <c r="G59" s="49">
        <v>50.679286673441638</v>
      </c>
      <c r="H59" s="49">
        <v>1799.9740381100257</v>
      </c>
      <c r="I59" s="49">
        <v>169323.41201060647</v>
      </c>
      <c r="L59" s="48"/>
    </row>
    <row r="60" spans="2:12" ht="18" customHeight="1" x14ac:dyDescent="0.25">
      <c r="B60" s="30">
        <v>2005</v>
      </c>
      <c r="C60" s="50">
        <v>859.79528948415077</v>
      </c>
      <c r="D60" s="50">
        <v>205.24878456761255</v>
      </c>
      <c r="E60" s="50">
        <v>6.3534501983464153</v>
      </c>
      <c r="F60" s="50">
        <v>61.459275805760349</v>
      </c>
      <c r="G60" s="50">
        <v>48.260792779806692</v>
      </c>
      <c r="H60" s="50">
        <v>1621.9231818328392</v>
      </c>
      <c r="I60" s="50">
        <v>161330.08012612796</v>
      </c>
      <c r="L60" s="48"/>
    </row>
    <row r="61" spans="2:12" ht="18" customHeight="1" x14ac:dyDescent="0.25">
      <c r="B61" s="31">
        <v>2006</v>
      </c>
      <c r="C61" s="49">
        <v>861.17628672680496</v>
      </c>
      <c r="D61" s="49">
        <v>185.93489401962131</v>
      </c>
      <c r="E61" s="49">
        <v>5.0335369523028231</v>
      </c>
      <c r="F61" s="49">
        <v>59.512055905833272</v>
      </c>
      <c r="G61" s="49">
        <v>46.037325056010765</v>
      </c>
      <c r="H61" s="49">
        <v>1500.2607812689666</v>
      </c>
      <c r="I61" s="49">
        <v>157560.03589408807</v>
      </c>
      <c r="L61" s="48"/>
    </row>
    <row r="62" spans="2:12" ht="18" customHeight="1" x14ac:dyDescent="0.25">
      <c r="B62" s="30">
        <v>2007</v>
      </c>
      <c r="C62" s="50">
        <v>815.75358755867364</v>
      </c>
      <c r="D62" s="50">
        <v>170.11758468134317</v>
      </c>
      <c r="E62" s="50">
        <v>5.1998052893684337</v>
      </c>
      <c r="F62" s="50">
        <v>56.919165000456921</v>
      </c>
      <c r="G62" s="50">
        <v>43.279709257309449</v>
      </c>
      <c r="H62" s="50">
        <v>1416.0744710229519</v>
      </c>
      <c r="I62" s="50">
        <v>154366.92056369717</v>
      </c>
      <c r="L62" s="48"/>
    </row>
    <row r="63" spans="2:12" ht="18" customHeight="1" x14ac:dyDescent="0.25">
      <c r="B63" s="29">
        <v>2008</v>
      </c>
      <c r="C63" s="49">
        <v>757.31034708199786</v>
      </c>
      <c r="D63" s="49">
        <v>148.37459669058717</v>
      </c>
      <c r="E63" s="49">
        <v>4.9715053542865189</v>
      </c>
      <c r="F63" s="49">
        <v>52.966143623970588</v>
      </c>
      <c r="G63" s="49">
        <v>39.293766871625891</v>
      </c>
      <c r="H63" s="49">
        <v>1339.8055540923824</v>
      </c>
      <c r="I63" s="49">
        <v>154024.13040294545</v>
      </c>
      <c r="L63" s="48"/>
    </row>
    <row r="64" spans="2:12" ht="18" customHeight="1" x14ac:dyDescent="0.25">
      <c r="B64" s="30">
        <v>2009</v>
      </c>
      <c r="C64" s="50">
        <v>713.17296330081047</v>
      </c>
      <c r="D64" s="50">
        <v>137.67315157272071</v>
      </c>
      <c r="E64" s="50">
        <v>4.2394906389887579</v>
      </c>
      <c r="F64" s="50">
        <v>48.729363890921853</v>
      </c>
      <c r="G64" s="50">
        <v>35.669838876946066</v>
      </c>
      <c r="H64" s="50">
        <v>1290.9958125043431</v>
      </c>
      <c r="I64" s="50">
        <v>153365.07119399027</v>
      </c>
      <c r="L64" s="48"/>
    </row>
    <row r="65" spans="2:12" ht="18" customHeight="1" x14ac:dyDescent="0.25">
      <c r="B65" s="29">
        <v>2010</v>
      </c>
      <c r="C65" s="49">
        <v>701.6303178659864</v>
      </c>
      <c r="D65" s="49">
        <v>126.51341647031764</v>
      </c>
      <c r="E65" s="49">
        <v>3.5853846891010543</v>
      </c>
      <c r="F65" s="49">
        <v>47.185139628743165</v>
      </c>
      <c r="G65" s="49">
        <v>33.94489063627492</v>
      </c>
      <c r="H65" s="49">
        <v>1218.3110556649794</v>
      </c>
      <c r="I65" s="49">
        <v>154159.00414316499</v>
      </c>
      <c r="L65" s="48"/>
    </row>
    <row r="66" spans="2:12" ht="18" customHeight="1" x14ac:dyDescent="0.25">
      <c r="B66" s="30">
        <v>2011</v>
      </c>
      <c r="C66" s="50">
        <v>688.57656877802845</v>
      </c>
      <c r="D66" s="50">
        <v>120.60919564476525</v>
      </c>
      <c r="E66" s="50">
        <v>2.8564160330197006</v>
      </c>
      <c r="F66" s="50">
        <v>45.949401188751963</v>
      </c>
      <c r="G66" s="50">
        <v>32.554171425213589</v>
      </c>
      <c r="H66" s="50">
        <v>1210.4084541449022</v>
      </c>
      <c r="I66" s="50">
        <v>156094.51139018094</v>
      </c>
      <c r="L66" s="48"/>
    </row>
    <row r="67" spans="2:12" ht="18" customHeight="1" x14ac:dyDescent="0.25">
      <c r="B67" s="31">
        <v>2012</v>
      </c>
      <c r="C67" s="51">
        <v>670.53907981820714</v>
      </c>
      <c r="D67" s="51">
        <v>110.39287302288339</v>
      </c>
      <c r="E67" s="51">
        <v>2.9075015760050662</v>
      </c>
      <c r="F67" s="49">
        <v>44.252942307980213</v>
      </c>
      <c r="G67" s="51">
        <v>30.7954740038852</v>
      </c>
      <c r="H67" s="51">
        <v>1138.8488224459247</v>
      </c>
      <c r="I67" s="51">
        <v>154804.22367868759</v>
      </c>
      <c r="L67" s="48"/>
    </row>
    <row r="68" spans="2:12" ht="18" customHeight="1" x14ac:dyDescent="0.25">
      <c r="B68" s="30">
        <v>2013</v>
      </c>
      <c r="C68" s="50">
        <v>669.48626151460962</v>
      </c>
      <c r="D68" s="50">
        <v>106.74655824869649</v>
      </c>
      <c r="E68" s="50">
        <v>2.9762350219912275</v>
      </c>
      <c r="F68" s="50">
        <v>42.858953507740971</v>
      </c>
      <c r="G68" s="50">
        <v>29.511344154842647</v>
      </c>
      <c r="H68" s="50">
        <v>1126.5213430831243</v>
      </c>
      <c r="I68" s="50">
        <v>159267.43574013107</v>
      </c>
      <c r="L68" s="48"/>
    </row>
    <row r="69" spans="2:12" ht="18" customHeight="1" x14ac:dyDescent="0.25">
      <c r="B69" s="29">
        <v>2014</v>
      </c>
      <c r="C69" s="51">
        <v>648.73198695177678</v>
      </c>
      <c r="D69" s="51">
        <v>103.72042231164221</v>
      </c>
      <c r="E69" s="51">
        <v>2.9598697009548816</v>
      </c>
      <c r="F69" s="49">
        <v>42.431024557590113</v>
      </c>
      <c r="G69" s="51">
        <v>28.645376844510725</v>
      </c>
      <c r="H69" s="51">
        <v>1114.4990292099344</v>
      </c>
      <c r="I69" s="51">
        <v>160070.207147262</v>
      </c>
      <c r="L69" s="48"/>
    </row>
    <row r="70" spans="2:12" ht="18" customHeight="1" x14ac:dyDescent="0.25">
      <c r="B70" s="32">
        <v>2015</v>
      </c>
      <c r="C70" s="52">
        <v>628.19935542171186</v>
      </c>
      <c r="D70" s="52">
        <v>99.766367267938975</v>
      </c>
      <c r="E70" s="52">
        <v>1.9154605420843387</v>
      </c>
      <c r="F70" s="50">
        <v>41.601465980622457</v>
      </c>
      <c r="G70" s="52">
        <v>27.563144094028992</v>
      </c>
      <c r="H70" s="52">
        <v>1080.8271596411239</v>
      </c>
      <c r="I70" s="52">
        <v>162967.17410814157</v>
      </c>
      <c r="L70" s="48"/>
    </row>
    <row r="71" spans="2:12" ht="18" customHeight="1" x14ac:dyDescent="0.25">
      <c r="B71" s="29">
        <v>2016</v>
      </c>
      <c r="C71" s="51">
        <v>603.71531812421426</v>
      </c>
      <c r="D71" s="51">
        <v>97.228467580958437</v>
      </c>
      <c r="E71" s="51">
        <v>1.9730505329551289</v>
      </c>
      <c r="F71" s="49">
        <v>40.677858729376084</v>
      </c>
      <c r="G71" s="51">
        <v>26.563223913960822</v>
      </c>
      <c r="H71" s="51">
        <v>1053.034501599258</v>
      </c>
      <c r="I71" s="51">
        <v>165982.60535903301</v>
      </c>
      <c r="L71" s="48"/>
    </row>
    <row r="72" spans="2:12" ht="18" customHeight="1" x14ac:dyDescent="0.25">
      <c r="B72" s="32">
        <v>2017</v>
      </c>
      <c r="C72" s="52">
        <v>571.47680790679533</v>
      </c>
      <c r="D72" s="52">
        <v>95.41326061014631</v>
      </c>
      <c r="E72" s="52">
        <v>2.0013783174991766</v>
      </c>
      <c r="F72" s="50">
        <v>39.678086574796886</v>
      </c>
      <c r="G72" s="52">
        <v>25.546577865768782</v>
      </c>
      <c r="H72" s="52">
        <v>1033.6783435695011</v>
      </c>
      <c r="I72" s="52">
        <v>169157.896936723</v>
      </c>
      <c r="L72" s="48"/>
    </row>
    <row r="73" spans="2:12" ht="18" customHeight="1" x14ac:dyDescent="0.25">
      <c r="B73" s="29">
        <v>2018</v>
      </c>
      <c r="C73" s="51">
        <v>515.2766307558278</v>
      </c>
      <c r="D73" s="51">
        <v>89.610880843965631</v>
      </c>
      <c r="E73" s="51">
        <v>2.0086227240876622</v>
      </c>
      <c r="F73" s="49">
        <v>38.819284070052767</v>
      </c>
      <c r="G73" s="51">
        <v>24.533209224488921</v>
      </c>
      <c r="H73" s="51">
        <v>971.61643836475855</v>
      </c>
      <c r="I73" s="51">
        <v>163639.45079888598</v>
      </c>
      <c r="L73" s="48"/>
    </row>
    <row r="74" spans="2:12" ht="18" customHeight="1" x14ac:dyDescent="0.25">
      <c r="B74" s="32">
        <v>2019</v>
      </c>
      <c r="C74" s="52">
        <v>481.0330240183784</v>
      </c>
      <c r="D74" s="52">
        <v>89.71834984151991</v>
      </c>
      <c r="E74" s="52">
        <v>2.0357196981515537</v>
      </c>
      <c r="F74" s="50">
        <v>38.443760558487725</v>
      </c>
      <c r="G74" s="52">
        <v>24.021101835977149</v>
      </c>
      <c r="H74" s="52">
        <v>942.70725883338116</v>
      </c>
      <c r="I74" s="52">
        <v>165284.20294365965</v>
      </c>
      <c r="L74" s="48"/>
    </row>
    <row r="75" spans="2:12" ht="15" customHeight="1" x14ac:dyDescent="0.25">
      <c r="B75" s="29">
        <v>2020</v>
      </c>
      <c r="C75" s="51">
        <v>390.26879264467516</v>
      </c>
      <c r="D75" s="51">
        <v>84.141444254862108</v>
      </c>
      <c r="E75" s="51">
        <v>1.5636851296479553</v>
      </c>
      <c r="F75" s="49">
        <v>34.595544386818716</v>
      </c>
      <c r="G75" s="51">
        <v>21.485633805517825</v>
      </c>
      <c r="H75" s="51">
        <v>792.51041698503752</v>
      </c>
      <c r="I75" s="51">
        <v>147151.485218107</v>
      </c>
      <c r="L75" s="48"/>
    </row>
    <row r="76" spans="2:12" ht="15" customHeight="1" x14ac:dyDescent="0.25">
      <c r="B76" s="47"/>
      <c r="C76" s="35"/>
      <c r="D76" s="35"/>
      <c r="E76" s="35"/>
      <c r="F76" s="35"/>
      <c r="G76" s="35"/>
      <c r="H76" s="35"/>
      <c r="I76" s="46"/>
    </row>
    <row r="77" spans="2:12" ht="34.5" customHeight="1" x14ac:dyDescent="0.25">
      <c r="B77" s="38" t="s">
        <v>22</v>
      </c>
      <c r="C77" s="61">
        <f>C75/C45*100</f>
        <v>27.547427550165647</v>
      </c>
      <c r="D77" s="61">
        <f t="shared" ref="D77:I77" si="8">D75/D45*100</f>
        <v>5.6547731908900092</v>
      </c>
      <c r="E77" s="61">
        <f t="shared" si="8"/>
        <v>1.7014112558234273</v>
      </c>
      <c r="F77" s="61" t="e">
        <f t="shared" si="8"/>
        <v>#N/A</v>
      </c>
      <c r="G77" s="61" t="e">
        <f t="shared" si="8"/>
        <v>#N/A</v>
      </c>
      <c r="H77" s="61">
        <f t="shared" si="8"/>
        <v>10.713437251204413</v>
      </c>
      <c r="I77" s="61">
        <f t="shared" si="8"/>
        <v>89.451998869649501</v>
      </c>
    </row>
    <row r="78" spans="2:12" ht="34.5" customHeight="1" x14ac:dyDescent="0.25">
      <c r="B78" s="38" t="s">
        <v>23</v>
      </c>
      <c r="C78" s="62">
        <f>(100-C77)*-1</f>
        <v>-72.452572449834349</v>
      </c>
      <c r="D78" s="62">
        <f>(100-D77)*-1</f>
        <v>-94.345226809109988</v>
      </c>
      <c r="E78" s="62">
        <f t="shared" ref="E78:H78" si="9">(100-E77)*-1</f>
        <v>-98.29858874417657</v>
      </c>
      <c r="F78" s="62" t="e">
        <f t="shared" si="9"/>
        <v>#N/A</v>
      </c>
      <c r="G78" s="62" t="e">
        <f t="shared" si="9"/>
        <v>#N/A</v>
      </c>
      <c r="H78" s="62">
        <f t="shared" si="9"/>
        <v>-89.286562748795589</v>
      </c>
      <c r="I78" s="62">
        <f>(100-I77)*-1</f>
        <v>-10.548001130350499</v>
      </c>
    </row>
    <row r="79" spans="2:12" ht="34.5" customHeight="1" x14ac:dyDescent="0.25">
      <c r="B79" s="38" t="s">
        <v>24</v>
      </c>
      <c r="C79" s="63">
        <f>C75/C55*100</f>
        <v>36.345901159464958</v>
      </c>
      <c r="D79" s="63">
        <f t="shared" ref="D79:I79" si="10">D75/D55*100</f>
        <v>23.946353068089614</v>
      </c>
      <c r="E79" s="63">
        <f t="shared" si="10"/>
        <v>5.8996460345604582</v>
      </c>
      <c r="F79" s="63">
        <f t="shared" si="10"/>
        <v>46.452463442033078</v>
      </c>
      <c r="G79" s="63">
        <f t="shared" si="10"/>
        <v>35.127372372288242</v>
      </c>
      <c r="H79" s="63">
        <f t="shared" si="10"/>
        <v>31.356327197536448</v>
      </c>
      <c r="I79" s="63">
        <f t="shared" si="10"/>
        <v>80.683003689361271</v>
      </c>
    </row>
    <row r="80" spans="2:12" ht="35.25" customHeight="1" x14ac:dyDescent="0.25">
      <c r="B80" s="38" t="s">
        <v>25</v>
      </c>
      <c r="C80" s="64">
        <f>(100-C79)*-1</f>
        <v>-63.654098840535042</v>
      </c>
      <c r="D80" s="64">
        <f t="shared" ref="D80:I80" si="11">(100-D79)*-1</f>
        <v>-76.053646931910379</v>
      </c>
      <c r="E80" s="64">
        <f t="shared" si="11"/>
        <v>-94.100353965439538</v>
      </c>
      <c r="F80" s="64">
        <f>(100-F79)*-1</f>
        <v>-53.547536557966922</v>
      </c>
      <c r="G80" s="64">
        <f t="shared" si="11"/>
        <v>-64.872627627711751</v>
      </c>
      <c r="H80" s="64">
        <f t="shared" si="11"/>
        <v>-68.643672802463556</v>
      </c>
      <c r="I80" s="64">
        <f t="shared" si="11"/>
        <v>-19.316996310638729</v>
      </c>
    </row>
    <row r="81" spans="3:10" x14ac:dyDescent="0.25">
      <c r="I81" s="23"/>
    </row>
    <row r="82" spans="3:10" x14ac:dyDescent="0.25">
      <c r="C82" s="28"/>
      <c r="D82" s="65"/>
      <c r="E82" s="65"/>
      <c r="F82" s="65"/>
      <c r="G82" s="65"/>
      <c r="H82" s="65"/>
      <c r="I82" s="65"/>
      <c r="J82" s="65"/>
    </row>
    <row r="83" spans="3:10" x14ac:dyDescent="0.25">
      <c r="C83" s="26"/>
      <c r="D83" s="26"/>
      <c r="E83" s="26"/>
      <c r="F83" s="26"/>
      <c r="G83" s="26"/>
      <c r="H83" s="26"/>
      <c r="I83" s="26"/>
      <c r="J83" s="27"/>
    </row>
    <row r="84" spans="3:10" x14ac:dyDescent="0.25">
      <c r="C84" s="26"/>
      <c r="D84" s="26"/>
      <c r="E84" s="26"/>
      <c r="F84" s="26"/>
      <c r="G84" s="26"/>
      <c r="H84" s="26"/>
      <c r="I84" s="26"/>
      <c r="J84" s="27"/>
    </row>
    <row r="85" spans="3:10" x14ac:dyDescent="0.25">
      <c r="C85" s="26"/>
      <c r="D85" s="26"/>
      <c r="E85" s="26"/>
      <c r="F85" s="26"/>
      <c r="G85" s="26"/>
      <c r="H85" s="26"/>
      <c r="I85" s="26"/>
      <c r="J85" s="27"/>
    </row>
    <row r="86" spans="3:10" x14ac:dyDescent="0.25">
      <c r="C86" s="26"/>
      <c r="D86" s="26"/>
      <c r="E86" s="26"/>
      <c r="F86" s="26"/>
      <c r="G86" s="26"/>
      <c r="H86" s="26"/>
      <c r="I86" s="26"/>
      <c r="J86" s="27"/>
    </row>
    <row r="87" spans="3:10" x14ac:dyDescent="0.25">
      <c r="C87" s="26"/>
      <c r="D87" s="26"/>
      <c r="E87" s="26"/>
      <c r="F87" s="26"/>
      <c r="G87" s="26"/>
      <c r="H87" s="26"/>
      <c r="I87" s="26"/>
      <c r="J87" s="27"/>
    </row>
  </sheetData>
  <sheetProtection selectLockedCells="1"/>
  <mergeCells count="7">
    <mergeCell ref="D82:J82"/>
    <mergeCell ref="B1:I1"/>
    <mergeCell ref="B5:I5"/>
    <mergeCell ref="B6:I6"/>
    <mergeCell ref="B4:I4"/>
    <mergeCell ref="B3:I3"/>
    <mergeCell ref="B2:I2"/>
  </mergeCells>
  <phoneticPr fontId="19" type="noConversion"/>
  <conditionalFormatting sqref="L9:L10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scale="45" orientation="portrait" r:id="rId1"/>
  <headerFooter alignWithMargins="0"/>
  <ignoredErrors>
    <ignoredError sqref="D80:E80 G80:I80 C79:I79" formula="1"/>
    <ignoredError sqref="F77:G78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W27"/>
  <sheetViews>
    <sheetView showGridLines="0" tabSelected="1" zoomScale="110" zoomScaleNormal="110" workbookViewId="0">
      <selection sqref="A1:R25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1.140625" style="1" customWidth="1"/>
    <col min="17" max="17" width="9.42578125" customWidth="1"/>
    <col min="18" max="18" width="1.42578125" customWidth="1"/>
    <col min="19" max="19" width="4.42578125" customWidth="1"/>
  </cols>
  <sheetData>
    <row r="1" spans="1:23" ht="20.25" customHeight="1" x14ac:dyDescent="0.2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5"/>
    </row>
    <row r="2" spans="1:23" ht="20.25" customHeight="1" x14ac:dyDescent="0.2">
      <c r="A2" s="1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1"/>
      <c r="R2" s="16"/>
    </row>
    <row r="3" spans="1:23" ht="18.75" customHeight="1" x14ac:dyDescent="0.3">
      <c r="A3" s="1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1"/>
      <c r="R3" s="16"/>
    </row>
    <row r="4" spans="1:23" ht="15.95" customHeight="1" x14ac:dyDescent="0.2">
      <c r="A4" s="17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Q4" s="1"/>
      <c r="R4" s="16"/>
    </row>
    <row r="5" spans="1:23" ht="7.5" customHeight="1" x14ac:dyDescent="0.2">
      <c r="A5" s="17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Q5" s="1"/>
      <c r="R5" s="16"/>
    </row>
    <row r="6" spans="1:23" ht="16.5" customHeight="1" x14ac:dyDescent="0.2">
      <c r="A6" s="17"/>
      <c r="C6" s="3"/>
      <c r="Q6" s="1"/>
      <c r="R6" s="16"/>
    </row>
    <row r="7" spans="1:23" ht="16.5" customHeight="1" x14ac:dyDescent="0.2">
      <c r="A7" s="17"/>
      <c r="C7" s="3"/>
      <c r="Q7" s="1"/>
      <c r="R7" s="16"/>
    </row>
    <row r="8" spans="1:23" ht="16.5" customHeight="1" x14ac:dyDescent="0.2">
      <c r="A8" s="17"/>
      <c r="C8" s="3"/>
      <c r="Q8" s="1"/>
      <c r="R8" s="16"/>
    </row>
    <row r="9" spans="1:23" ht="16.5" customHeight="1" x14ac:dyDescent="0.2">
      <c r="A9" s="17"/>
      <c r="C9" s="3"/>
      <c r="Q9" s="1"/>
      <c r="R9" s="16"/>
    </row>
    <row r="10" spans="1:23" ht="16.5" customHeight="1" x14ac:dyDescent="0.2">
      <c r="A10" s="17"/>
      <c r="C10" s="3"/>
      <c r="Q10" s="1"/>
      <c r="R10" s="16"/>
    </row>
    <row r="11" spans="1:23" ht="16.5" customHeight="1" x14ac:dyDescent="0.2">
      <c r="A11" s="17"/>
      <c r="C11" s="3"/>
      <c r="Q11" s="1"/>
      <c r="R11" s="16"/>
    </row>
    <row r="12" spans="1:23" ht="16.5" customHeight="1" x14ac:dyDescent="0.2">
      <c r="A12" s="17"/>
      <c r="C12" s="3"/>
      <c r="Q12" s="1"/>
      <c r="R12" s="16"/>
      <c r="T12" s="73"/>
      <c r="U12" s="74"/>
      <c r="V12" s="75"/>
      <c r="W12" s="75"/>
    </row>
    <row r="13" spans="1:23" ht="17.25" customHeight="1" x14ac:dyDescent="0.2">
      <c r="A13" s="17"/>
      <c r="C13" s="3"/>
      <c r="Q13" s="1"/>
      <c r="R13" s="16"/>
      <c r="T13" s="74"/>
      <c r="U13" s="74"/>
      <c r="V13" s="75"/>
      <c r="W13" s="75"/>
    </row>
    <row r="14" spans="1:23" ht="16.5" customHeight="1" x14ac:dyDescent="0.2">
      <c r="A14" s="17"/>
      <c r="C14" s="3"/>
      <c r="Q14" s="1"/>
      <c r="R14" s="16"/>
      <c r="T14" s="77"/>
      <c r="U14" s="78"/>
      <c r="V14" s="78"/>
      <c r="W14" s="78"/>
    </row>
    <row r="15" spans="1:23" ht="16.5" customHeight="1" x14ac:dyDescent="0.2">
      <c r="A15" s="17"/>
      <c r="C15" s="3"/>
      <c r="Q15" s="1"/>
      <c r="R15" s="16"/>
      <c r="T15" s="78"/>
      <c r="U15" s="78"/>
      <c r="V15" s="78"/>
      <c r="W15" s="78"/>
    </row>
    <row r="16" spans="1:23" ht="16.5" customHeight="1" x14ac:dyDescent="0.2">
      <c r="A16" s="17"/>
      <c r="C16" s="3"/>
      <c r="Q16" s="1"/>
      <c r="R16" s="16"/>
      <c r="T16" s="78"/>
      <c r="U16" s="78"/>
      <c r="V16" s="78"/>
      <c r="W16" s="78"/>
    </row>
    <row r="17" spans="1:23" ht="16.5" customHeight="1" x14ac:dyDescent="0.2">
      <c r="A17" s="17"/>
      <c r="C17" s="3"/>
      <c r="Q17" s="1"/>
      <c r="R17" s="16"/>
      <c r="T17" s="78"/>
      <c r="U17" s="78"/>
      <c r="V17" s="78"/>
      <c r="W17" s="78"/>
    </row>
    <row r="18" spans="1:23" ht="22.5" customHeight="1" x14ac:dyDescent="0.2">
      <c r="A18" s="17"/>
      <c r="C18" s="3"/>
      <c r="Q18" s="1"/>
      <c r="R18" s="16"/>
    </row>
    <row r="19" spans="1:23" ht="87" customHeight="1" x14ac:dyDescent="0.2">
      <c r="A19" s="17"/>
      <c r="B19" s="7"/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7"/>
      <c r="Q19" s="1"/>
      <c r="R19" s="16"/>
    </row>
    <row r="20" spans="1:23" ht="9" customHeight="1" x14ac:dyDescent="0.2">
      <c r="A20" s="17"/>
      <c r="B20" s="7"/>
      <c r="C20" s="8"/>
      <c r="D20" s="9"/>
      <c r="E20" s="76"/>
      <c r="F20" s="9"/>
      <c r="G20" s="76"/>
      <c r="H20" s="9"/>
      <c r="I20" s="76"/>
      <c r="J20" s="9"/>
      <c r="K20" s="76"/>
      <c r="L20" s="9"/>
      <c r="M20" s="76"/>
      <c r="N20" s="7"/>
      <c r="Q20" s="1"/>
      <c r="R20" s="16"/>
    </row>
    <row r="21" spans="1:23" ht="11.25" customHeight="1" x14ac:dyDescent="0.2">
      <c r="A21" s="17"/>
      <c r="B21" s="7"/>
      <c r="C21" s="8"/>
      <c r="D21" s="9"/>
      <c r="E21" s="76"/>
      <c r="F21" s="9"/>
      <c r="G21" s="76"/>
      <c r="H21" s="9"/>
      <c r="I21" s="76"/>
      <c r="J21" s="9"/>
      <c r="K21" s="76"/>
      <c r="L21" s="9"/>
      <c r="M21" s="76"/>
      <c r="N21" s="7"/>
      <c r="Q21" s="1"/>
      <c r="R21" s="16"/>
    </row>
    <row r="22" spans="1:23" ht="3.75" customHeight="1" x14ac:dyDescent="0.2">
      <c r="A22" s="17"/>
      <c r="B22" s="7"/>
      <c r="C22" s="8"/>
      <c r="D22" s="9"/>
      <c r="E22" s="25"/>
      <c r="F22" s="9"/>
      <c r="G22" s="25"/>
      <c r="H22" s="9"/>
      <c r="I22" s="25"/>
      <c r="J22" s="9"/>
      <c r="K22" s="25"/>
      <c r="L22" s="9"/>
      <c r="M22" s="25"/>
      <c r="N22" s="7"/>
      <c r="Q22" s="1"/>
      <c r="R22" s="16"/>
    </row>
    <row r="23" spans="1:23" ht="9" customHeight="1" x14ac:dyDescent="0.2">
      <c r="A23" s="17"/>
      <c r="B23" s="7"/>
      <c r="C23" s="8"/>
      <c r="D23" s="9"/>
      <c r="E23" s="76"/>
      <c r="F23" s="9"/>
      <c r="G23" s="76"/>
      <c r="H23" s="9"/>
      <c r="I23" s="76"/>
      <c r="J23" s="9"/>
      <c r="K23" s="76"/>
      <c r="L23" s="9"/>
      <c r="M23" s="76"/>
      <c r="N23" s="7"/>
      <c r="Q23" s="1"/>
      <c r="R23" s="16"/>
    </row>
    <row r="24" spans="1:23" ht="9" customHeight="1" x14ac:dyDescent="0.2">
      <c r="A24" s="17"/>
      <c r="B24" s="7"/>
      <c r="C24" s="8"/>
      <c r="D24" s="9"/>
      <c r="E24" s="76"/>
      <c r="F24" s="9"/>
      <c r="G24" s="76"/>
      <c r="H24" s="9"/>
      <c r="I24" s="76"/>
      <c r="J24" s="9"/>
      <c r="K24" s="76"/>
      <c r="L24" s="9"/>
      <c r="M24" s="76"/>
      <c r="N24" s="7"/>
      <c r="Q24" s="1"/>
      <c r="R24" s="16"/>
    </row>
    <row r="25" spans="1:23" ht="12" customHeight="1" x14ac:dyDescent="0.2">
      <c r="A25" s="24"/>
      <c r="B25" s="18"/>
      <c r="C25" s="18"/>
      <c r="D25" s="18"/>
      <c r="E25" s="18"/>
      <c r="F25" s="18"/>
      <c r="G25" s="19"/>
      <c r="H25" s="19"/>
      <c r="I25" s="19"/>
      <c r="J25" s="19"/>
      <c r="K25" s="19"/>
      <c r="L25" s="19"/>
      <c r="M25" s="20"/>
      <c r="N25" s="20"/>
      <c r="O25" s="20"/>
      <c r="P25" s="20"/>
      <c r="Q25" s="20"/>
      <c r="R25" s="21"/>
    </row>
    <row r="26" spans="1:23" x14ac:dyDescent="0.2">
      <c r="A26" s="1"/>
      <c r="Q26" s="1"/>
      <c r="R26" s="1"/>
    </row>
    <row r="27" spans="1:23" x14ac:dyDescent="0.2">
      <c r="A27" s="1"/>
    </row>
  </sheetData>
  <sheetProtection selectLockedCells="1"/>
  <mergeCells count="12">
    <mergeCell ref="T12:W13"/>
    <mergeCell ref="E23:E24"/>
    <mergeCell ref="G23:G24"/>
    <mergeCell ref="I23:I24"/>
    <mergeCell ref="K23:K24"/>
    <mergeCell ref="M23:M24"/>
    <mergeCell ref="E20:E21"/>
    <mergeCell ref="G20:G21"/>
    <mergeCell ref="I20:I21"/>
    <mergeCell ref="K20:K21"/>
    <mergeCell ref="M20:M21"/>
    <mergeCell ref="T14:W17"/>
  </mergeCells>
  <printOptions horizontalCentered="1"/>
  <pageMargins left="0" right="0" top="0.78740157480314965" bottom="0.78740157480314965" header="0.31496062992125984" footer="0.31496062992125984"/>
  <pageSetup paperSize="9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Daten</vt:lpstr>
      <vt:lpstr>Diagramm</vt:lpstr>
      <vt:lpstr>Daten!Druckbereich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2022-05-06T08:46:28Z</cp:lastPrinted>
  <dcterms:created xsi:type="dcterms:W3CDTF">2010-08-25T11:28:54Z</dcterms:created>
  <dcterms:modified xsi:type="dcterms:W3CDTF">2022-05-06T08:46:41Z</dcterms:modified>
</cp:coreProperties>
</file>