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9_VERKEHR\9-2_Fahrleist-Verkehrsleist-Modal-Split\"/>
    </mc:Choice>
  </mc:AlternateContent>
  <xr:revisionPtr revIDLastSave="0" documentId="13_ncr:1_{BBD69B19-382E-40D5-B67C-8EA9A9CD87BF}" xr6:coauthVersionLast="36" xr6:coauthVersionMax="36" xr10:uidLastSave="{00000000-0000-0000-0000-000000000000}"/>
  <bookViews>
    <workbookView xWindow="2820" yWindow="0" windowWidth="28800" windowHeight="13665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OFFSET(Daten!$B$10,0,0,COUNTA(Daten!$B$10:$B$28),-1)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Diagramm!$A$1:$Q$26</definedName>
    <definedName name="Print_Area" localSheetId="1">Diagramm!$A$1:$Q$25</definedName>
  </definedNames>
  <calcPr calcId="191029"/>
</workbook>
</file>

<file path=xl/calcChain.xml><?xml version="1.0" encoding="utf-8"?>
<calcChain xmlns="http://schemas.openxmlformats.org/spreadsheetml/2006/main">
  <c r="H41" i="1" l="1"/>
  <c r="E77" i="1" s="1"/>
  <c r="F77" i="1" l="1"/>
  <c r="C77" i="1"/>
  <c r="G77" i="1"/>
  <c r="D77" i="1"/>
  <c r="G76" i="1"/>
  <c r="E76" i="1"/>
  <c r="D76" i="1"/>
  <c r="C76" i="1"/>
  <c r="H40" i="1"/>
  <c r="F76" i="1" s="1"/>
  <c r="H77" i="1" l="1"/>
  <c r="H76" i="1"/>
  <c r="H39" i="1"/>
  <c r="H42" i="1"/>
  <c r="D78" i="1" s="1"/>
  <c r="G78" i="1" l="1"/>
  <c r="E78" i="1"/>
  <c r="F78" i="1"/>
  <c r="C78" i="1"/>
  <c r="H78" i="1" l="1"/>
  <c r="D75" i="1" l="1"/>
  <c r="H38" i="1"/>
  <c r="C74" i="1" s="1"/>
  <c r="H36" i="1"/>
  <c r="G75" i="1" l="1"/>
  <c r="F75" i="1"/>
  <c r="C75" i="1"/>
  <c r="E75" i="1"/>
  <c r="H75" i="1"/>
  <c r="H37" i="1"/>
  <c r="F73" i="1" s="1"/>
  <c r="H25" i="1"/>
  <c r="G73" i="1" l="1"/>
  <c r="C73" i="1"/>
  <c r="E73" i="1"/>
  <c r="D73" i="1"/>
  <c r="W3" i="1"/>
  <c r="H73" i="1" l="1"/>
  <c r="G74" i="1"/>
  <c r="F74" i="1"/>
  <c r="E74" i="1"/>
  <c r="D74" i="1"/>
  <c r="C72" i="1"/>
  <c r="E72" i="1" l="1"/>
  <c r="H74" i="1"/>
  <c r="G72" i="1"/>
  <c r="D72" i="1"/>
  <c r="F72" i="1"/>
  <c r="H34" i="1"/>
  <c r="H35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72" i="1" l="1"/>
  <c r="G70" i="1"/>
  <c r="G71" i="1"/>
  <c r="F70" i="1"/>
  <c r="F71" i="1"/>
  <c r="E70" i="1"/>
  <c r="E71" i="1"/>
  <c r="D70" i="1"/>
  <c r="D71" i="1"/>
  <c r="C70" i="1"/>
  <c r="C71" i="1"/>
  <c r="H10" i="1"/>
  <c r="G47" i="1"/>
  <c r="C49" i="1"/>
  <c r="G51" i="1"/>
  <c r="C53" i="1"/>
  <c r="G55" i="1"/>
  <c r="C57" i="1"/>
  <c r="G59" i="1"/>
  <c r="C61" i="1"/>
  <c r="G63" i="1"/>
  <c r="C65" i="1"/>
  <c r="G67" i="1"/>
  <c r="C69" i="1"/>
  <c r="H71" i="1" l="1"/>
  <c r="H70" i="1"/>
  <c r="C47" i="1"/>
  <c r="C67" i="1"/>
  <c r="C63" i="1"/>
  <c r="C59" i="1"/>
  <c r="C55" i="1"/>
  <c r="C51" i="1"/>
  <c r="D69" i="1"/>
  <c r="D65" i="1"/>
  <c r="D61" i="1"/>
  <c r="D57" i="1"/>
  <c r="D53" i="1"/>
  <c r="D49" i="1"/>
  <c r="E69" i="1"/>
  <c r="E65" i="1"/>
  <c r="E61" i="1"/>
  <c r="E57" i="1"/>
  <c r="E53" i="1"/>
  <c r="E49" i="1"/>
  <c r="F69" i="1"/>
  <c r="F65" i="1"/>
  <c r="F61" i="1"/>
  <c r="F57" i="1"/>
  <c r="F53" i="1"/>
  <c r="F49" i="1"/>
  <c r="G69" i="1"/>
  <c r="G65" i="1"/>
  <c r="G61" i="1"/>
  <c r="G57" i="1"/>
  <c r="G53" i="1"/>
  <c r="G49" i="1"/>
  <c r="D67" i="1"/>
  <c r="D63" i="1"/>
  <c r="D59" i="1"/>
  <c r="D55" i="1"/>
  <c r="D51" i="1"/>
  <c r="D47" i="1"/>
  <c r="E67" i="1"/>
  <c r="E63" i="1"/>
  <c r="E59" i="1"/>
  <c r="E55" i="1"/>
  <c r="E51" i="1"/>
  <c r="E47" i="1"/>
  <c r="F67" i="1"/>
  <c r="F63" i="1"/>
  <c r="F59" i="1"/>
  <c r="F55" i="1"/>
  <c r="F51" i="1"/>
  <c r="F47" i="1"/>
  <c r="G68" i="1"/>
  <c r="F68" i="1"/>
  <c r="E68" i="1"/>
  <c r="D68" i="1"/>
  <c r="C68" i="1"/>
  <c r="G66" i="1"/>
  <c r="F66" i="1"/>
  <c r="E66" i="1"/>
  <c r="D66" i="1"/>
  <c r="C66" i="1"/>
  <c r="G64" i="1"/>
  <c r="F64" i="1"/>
  <c r="E64" i="1"/>
  <c r="D64" i="1"/>
  <c r="C64" i="1"/>
  <c r="G62" i="1"/>
  <c r="F62" i="1"/>
  <c r="E62" i="1"/>
  <c r="D62" i="1"/>
  <c r="C62" i="1"/>
  <c r="G60" i="1"/>
  <c r="F60" i="1"/>
  <c r="E60" i="1"/>
  <c r="D60" i="1"/>
  <c r="C60" i="1"/>
  <c r="G58" i="1"/>
  <c r="F58" i="1"/>
  <c r="E58" i="1"/>
  <c r="D58" i="1"/>
  <c r="C58" i="1"/>
  <c r="G56" i="1"/>
  <c r="F56" i="1"/>
  <c r="E56" i="1"/>
  <c r="D56" i="1"/>
  <c r="C56" i="1"/>
  <c r="G54" i="1"/>
  <c r="F54" i="1"/>
  <c r="E54" i="1"/>
  <c r="D54" i="1"/>
  <c r="C54" i="1"/>
  <c r="G52" i="1"/>
  <c r="F52" i="1"/>
  <c r="E52" i="1"/>
  <c r="D52" i="1"/>
  <c r="C52" i="1"/>
  <c r="G50" i="1"/>
  <c r="F50" i="1"/>
  <c r="E50" i="1"/>
  <c r="D50" i="1"/>
  <c r="C50" i="1"/>
  <c r="G48" i="1"/>
  <c r="F48" i="1"/>
  <c r="E48" i="1"/>
  <c r="D48" i="1"/>
  <c r="C48" i="1"/>
  <c r="G46" i="1"/>
  <c r="F46" i="1"/>
  <c r="E46" i="1"/>
  <c r="D46" i="1"/>
  <c r="C46" i="1"/>
  <c r="H51" i="1" l="1"/>
  <c r="H67" i="1"/>
  <c r="H59" i="1"/>
  <c r="H53" i="1"/>
  <c r="H61" i="1"/>
  <c r="H69" i="1"/>
  <c r="H46" i="1"/>
  <c r="H50" i="1"/>
  <c r="H54" i="1"/>
  <c r="H58" i="1"/>
  <c r="H62" i="1"/>
  <c r="H66" i="1"/>
  <c r="H47" i="1"/>
  <c r="H55" i="1"/>
  <c r="H63" i="1"/>
  <c r="H49" i="1"/>
  <c r="H57" i="1"/>
  <c r="H65" i="1"/>
  <c r="H48" i="1"/>
  <c r="H52" i="1"/>
  <c r="H56" i="1"/>
  <c r="H60" i="1"/>
  <c r="H64" i="1"/>
  <c r="H68" i="1"/>
</calcChain>
</file>

<file path=xl/sharedStrings.xml><?xml version="1.0" encoding="utf-8"?>
<sst xmlns="http://schemas.openxmlformats.org/spreadsheetml/2006/main" count="30" uniqueCount="24">
  <si>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</si>
  <si>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</si>
  <si>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</si>
  <si>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</si>
  <si>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</si>
  <si>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</si>
  <si>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</si>
  <si>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</si>
  <si>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</si>
  <si>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</si>
  <si>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Straßengüterverkehr</t>
  </si>
  <si>
    <t>Binnenschifffahrt</t>
  </si>
  <si>
    <t>Milliarden Tonnenkilometer</t>
  </si>
  <si>
    <t>Rohrfernleitungen **</t>
  </si>
  <si>
    <t>Luftverkehr</t>
  </si>
  <si>
    <t>Luftverkehr***</t>
  </si>
  <si>
    <t>in Milliarden Tonnenkilometern</t>
  </si>
  <si>
    <t>Verkehrsleistung gesamt</t>
  </si>
  <si>
    <t xml:space="preserve">Güterverkehrsleistung nach Verkehrsträgern in Deutschland
</t>
  </si>
  <si>
    <t>2023*</t>
  </si>
  <si>
    <t>Schienengüterverkehr</t>
  </si>
  <si>
    <t>Schienengüterverkehr****</t>
  </si>
  <si>
    <t>Bundesministerium für Digitales und Verkehr (Hrsg.), Verkehr in Zahlen 2024/2025, S. 244f. und vorherige Jahrgänge</t>
  </si>
  <si>
    <t>* zum Teil vorläufige Angaben
** ab 1996 nur Rohöl
*** Fracht- und Luftpost, ohne Umladungen
**** 2016 bis 2022 Revision aufgrund verbesserter Meldedaten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</si>
</sst>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%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sz val="6"/>
      <color rgb="FFFF0000"/>
      <name val="Meta Serif Offc Book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9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7" fillId="24" borderId="0" xfId="0" applyFont="1" applyFill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/>
    </xf>
    <xf numFmtId="165" fontId="29" fillId="24" borderId="22" xfId="0" applyNumberFormat="1" applyFont="1" applyFill="1" applyBorder="1" applyAlignment="1">
      <alignment horizontal="center" vertical="center" wrapText="1"/>
    </xf>
    <xf numFmtId="165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166" fontId="29" fillId="24" borderId="22" xfId="0" applyNumberFormat="1" applyFont="1" applyFill="1" applyBorder="1" applyAlignment="1">
      <alignment horizontal="center" vertical="center" wrapText="1"/>
    </xf>
    <xf numFmtId="166" fontId="29" fillId="24" borderId="28" xfId="0" applyNumberFormat="1" applyFont="1" applyFill="1" applyBorder="1" applyAlignment="1">
      <alignment horizontal="center" vertical="center" wrapText="1"/>
    </xf>
    <xf numFmtId="166" fontId="29" fillId="26" borderId="22" xfId="0" applyNumberFormat="1" applyFont="1" applyFill="1" applyBorder="1" applyAlignment="1">
      <alignment horizontal="center" vertical="center" wrapText="1"/>
    </xf>
    <xf numFmtId="166" fontId="29" fillId="26" borderId="28" xfId="0" applyNumberFormat="1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left" vertical="center" wrapText="1"/>
    </xf>
    <xf numFmtId="165" fontId="34" fillId="24" borderId="22" xfId="0" applyNumberFormat="1" applyFont="1" applyFill="1" applyBorder="1" applyAlignment="1">
      <alignment horizontal="center" vertical="center" wrapText="1"/>
    </xf>
    <xf numFmtId="0" fontId="33" fillId="26" borderId="21" xfId="0" applyFont="1" applyFill="1" applyBorder="1" applyAlignment="1">
      <alignment horizontal="left" vertical="center" wrapText="1"/>
    </xf>
    <xf numFmtId="165" fontId="34" fillId="26" borderId="22" xfId="0" applyNumberFormat="1" applyFont="1" applyFill="1" applyBorder="1" applyAlignment="1">
      <alignment horizontal="center" vertical="center" wrapText="1"/>
    </xf>
    <xf numFmtId="0" fontId="33" fillId="26" borderId="0" xfId="0" applyFont="1" applyFill="1" applyBorder="1" applyAlignment="1">
      <alignment horizontal="left" vertical="center" wrapText="1"/>
    </xf>
    <xf numFmtId="0" fontId="32" fillId="24" borderId="0" xfId="0" applyFont="1" applyFill="1"/>
    <xf numFmtId="166" fontId="34" fillId="26" borderId="22" xfId="0" applyNumberFormat="1" applyFont="1" applyFill="1" applyBorder="1" applyAlignment="1">
      <alignment horizontal="center" vertical="center" wrapText="1"/>
    </xf>
    <xf numFmtId="166" fontId="34" fillId="26" borderId="28" xfId="0" applyNumberFormat="1" applyFont="1" applyFill="1" applyBorder="1" applyAlignment="1">
      <alignment horizontal="center" vertical="center" wrapText="1"/>
    </xf>
    <xf numFmtId="166" fontId="34" fillId="24" borderId="22" xfId="0" applyNumberFormat="1" applyFont="1" applyFill="1" applyBorder="1" applyAlignment="1">
      <alignment horizontal="center" vertical="center" wrapText="1"/>
    </xf>
    <xf numFmtId="166" fontId="34" fillId="24" borderId="28" xfId="0" applyNumberFormat="1" applyFont="1" applyFill="1" applyBorder="1" applyAlignment="1">
      <alignment horizontal="center" vertical="center" wrapText="1"/>
    </xf>
    <xf numFmtId="0" fontId="32" fillId="24" borderId="0" xfId="0" applyFont="1" applyFill="1" applyAlignment="1">
      <alignment horizontal="center"/>
    </xf>
    <xf numFmtId="165" fontId="29" fillId="24" borderId="28" xfId="0" applyNumberFormat="1" applyFont="1" applyFill="1" applyBorder="1" applyAlignment="1">
      <alignment horizontal="center" vertical="center" wrapText="1"/>
    </xf>
    <xf numFmtId="165" fontId="29" fillId="26" borderId="28" xfId="0" applyNumberFormat="1" applyFont="1" applyFill="1" applyBorder="1" applyAlignment="1">
      <alignment horizontal="center" vertical="center" wrapText="1"/>
    </xf>
    <xf numFmtId="165" fontId="34" fillId="24" borderId="28" xfId="0" applyNumberFormat="1" applyFont="1" applyFill="1" applyBorder="1" applyAlignment="1">
      <alignment horizontal="center" vertical="center" wrapText="1"/>
    </xf>
    <xf numFmtId="165" fontId="34" fillId="26" borderId="28" xfId="0" applyNumberFormat="1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/>
    </xf>
    <xf numFmtId="0" fontId="30" fillId="25" borderId="29" xfId="0" applyFont="1" applyFill="1" applyBorder="1" applyAlignment="1">
      <alignment horizontal="center" vertical="center" wrapText="1"/>
    </xf>
    <xf numFmtId="0" fontId="27" fillId="24" borderId="0" xfId="42" applyFont="1" applyFill="1"/>
    <xf numFmtId="165" fontId="27" fillId="24" borderId="0" xfId="0" applyNumberFormat="1" applyFont="1" applyFill="1"/>
    <xf numFmtId="0" fontId="32" fillId="24" borderId="19" xfId="0" applyFont="1" applyFill="1" applyBorder="1" applyAlignment="1" applyProtection="1">
      <alignment horizontal="left" vertical="top" wrapText="1"/>
      <protection locked="0"/>
    </xf>
    <xf numFmtId="0" fontId="32" fillId="24" borderId="20" xfId="0" applyFont="1" applyFill="1" applyBorder="1" applyAlignment="1" applyProtection="1">
      <alignment horizontal="left" vertical="top"/>
      <protection locked="0"/>
    </xf>
    <xf numFmtId="0" fontId="32" fillId="24" borderId="13" xfId="0" applyFont="1" applyFill="1" applyBorder="1" applyAlignment="1" applyProtection="1">
      <alignment horizontal="left" vertical="top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2" fillId="24" borderId="13" xfId="0" applyFont="1" applyFill="1" applyBorder="1" applyAlignment="1" applyProtection="1">
      <alignment horizontal="left" vertical="center" wrapText="1"/>
      <protection locked="0"/>
    </xf>
    <xf numFmtId="0" fontId="32" fillId="24" borderId="10" xfId="0" applyFont="1" applyFill="1" applyBorder="1" applyAlignment="1" applyProtection="1">
      <alignment horizontal="left" vertical="center"/>
      <protection locked="0"/>
    </xf>
    <xf numFmtId="0" fontId="32" fillId="24" borderId="13" xfId="0" applyFont="1" applyFill="1" applyBorder="1" applyAlignment="1" applyProtection="1">
      <alignment horizontal="left" vertical="center"/>
      <protection locked="0"/>
    </xf>
    <xf numFmtId="164" fontId="35" fillId="0" borderId="0" xfId="0" applyNumberFormat="1" applyFont="1" applyBorder="1" applyAlignment="1">
      <alignment vertical="top" wrapText="1"/>
    </xf>
    <xf numFmtId="0" fontId="36" fillId="0" borderId="0" xfId="0" applyFont="1" applyAlignment="1">
      <alignment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>
      <alignment horizontal="left" vertical="center" wrapText="1"/>
    </xf>
    <xf numFmtId="165" fontId="34" fillId="0" borderId="22" xfId="0" applyNumberFormat="1" applyFont="1" applyFill="1" applyBorder="1" applyAlignment="1">
      <alignment horizontal="center" vertical="center" wrapText="1"/>
    </xf>
    <xf numFmtId="165" fontId="34" fillId="0" borderId="28" xfId="0" applyNumberFormat="1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left" vertical="center" wrapText="1"/>
    </xf>
    <xf numFmtId="166" fontId="34" fillId="0" borderId="22" xfId="0" applyNumberFormat="1" applyFont="1" applyFill="1" applyBorder="1" applyAlignment="1">
      <alignment horizontal="center" vertical="center" wrapText="1"/>
    </xf>
    <xf numFmtId="166" fontId="34" fillId="0" borderId="28" xfId="0" applyNumberFormat="1" applyFont="1" applyFill="1" applyBorder="1" applyAlignment="1">
      <alignment horizontal="center" vertical="center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917939182879424E-2"/>
          <c:y val="7.6085058159879246E-2"/>
          <c:w val="0.91623503704021514"/>
          <c:h val="0.727618505997090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Straßengüterverkehr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</c:spPr>
          <c:invertIfNegative val="0"/>
          <c:cat>
            <c:strRef>
              <c:f>Daten!$B$10:$B$42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</c:v>
                </c:pt>
              </c:strCache>
            </c:strRef>
          </c:cat>
          <c:val>
            <c:numRef>
              <c:f>Daten!$C$10:$C$42</c:f>
              <c:numCache>
                <c:formatCode>#,##0.0</c:formatCode>
                <c:ptCount val="33"/>
                <c:pt idx="0">
                  <c:v>245.7</c:v>
                </c:pt>
                <c:pt idx="1">
                  <c:v>252.3</c:v>
                </c:pt>
                <c:pt idx="2">
                  <c:v>251.5</c:v>
                </c:pt>
                <c:pt idx="3">
                  <c:v>272.5</c:v>
                </c:pt>
                <c:pt idx="4">
                  <c:v>279.7</c:v>
                </c:pt>
                <c:pt idx="5">
                  <c:v>280.7</c:v>
                </c:pt>
                <c:pt idx="6">
                  <c:v>301.8</c:v>
                </c:pt>
                <c:pt idx="7">
                  <c:v>315.89999999999998</c:v>
                </c:pt>
                <c:pt idx="8">
                  <c:v>341.7</c:v>
                </c:pt>
                <c:pt idx="9">
                  <c:v>346.3</c:v>
                </c:pt>
                <c:pt idx="10">
                  <c:v>353</c:v>
                </c:pt>
                <c:pt idx="11">
                  <c:v>354.5</c:v>
                </c:pt>
                <c:pt idx="12">
                  <c:v>381.9</c:v>
                </c:pt>
                <c:pt idx="13">
                  <c:v>398.4</c:v>
                </c:pt>
                <c:pt idx="14">
                  <c:v>402.7</c:v>
                </c:pt>
                <c:pt idx="15">
                  <c:v>439.1</c:v>
                </c:pt>
                <c:pt idx="16">
                  <c:v>454.1</c:v>
                </c:pt>
                <c:pt idx="17">
                  <c:v>457.6</c:v>
                </c:pt>
                <c:pt idx="18">
                  <c:v>415.6</c:v>
                </c:pt>
                <c:pt idx="19">
                  <c:v>440.6</c:v>
                </c:pt>
                <c:pt idx="20">
                  <c:v>442.6</c:v>
                </c:pt>
                <c:pt idx="21">
                  <c:v>432</c:v>
                </c:pt>
                <c:pt idx="22">
                  <c:v>442.7</c:v>
                </c:pt>
                <c:pt idx="23">
                  <c:v>451.9</c:v>
                </c:pt>
                <c:pt idx="24">
                  <c:v>464.6</c:v>
                </c:pt>
                <c:pt idx="25">
                  <c:v>473.43799999999999</c:v>
                </c:pt>
                <c:pt idx="26">
                  <c:v>485.98169999999999</c:v>
                </c:pt>
                <c:pt idx="27">
                  <c:v>497.24439999999998</c:v>
                </c:pt>
                <c:pt idx="28">
                  <c:v>498.6035</c:v>
                </c:pt>
                <c:pt idx="29">
                  <c:v>487.38010000000003</c:v>
                </c:pt>
                <c:pt idx="30">
                  <c:v>505.7473</c:v>
                </c:pt>
                <c:pt idx="31">
                  <c:v>503.1</c:v>
                </c:pt>
                <c:pt idx="32">
                  <c:v>480.7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F-4450-9ECA-9D74C7E659E2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Schienengüterverkehr****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Daten!$B$10:$B$42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</c:v>
                </c:pt>
              </c:strCache>
            </c:strRef>
          </c:cat>
          <c:val>
            <c:numRef>
              <c:f>Daten!$D$10:$D$42</c:f>
              <c:numCache>
                <c:formatCode>#,##0.0</c:formatCode>
                <c:ptCount val="33"/>
                <c:pt idx="0">
                  <c:v>82.2</c:v>
                </c:pt>
                <c:pt idx="1">
                  <c:v>72.8</c:v>
                </c:pt>
                <c:pt idx="2">
                  <c:v>65.599999999999994</c:v>
                </c:pt>
                <c:pt idx="3">
                  <c:v>70.7</c:v>
                </c:pt>
                <c:pt idx="4">
                  <c:v>70.5</c:v>
                </c:pt>
                <c:pt idx="5">
                  <c:v>70</c:v>
                </c:pt>
                <c:pt idx="6">
                  <c:v>73.900000000000006</c:v>
                </c:pt>
                <c:pt idx="7">
                  <c:v>74.2</c:v>
                </c:pt>
                <c:pt idx="8">
                  <c:v>76.8</c:v>
                </c:pt>
                <c:pt idx="9">
                  <c:v>82.7</c:v>
                </c:pt>
                <c:pt idx="10">
                  <c:v>81</c:v>
                </c:pt>
                <c:pt idx="11">
                  <c:v>81.099999999999994</c:v>
                </c:pt>
                <c:pt idx="12">
                  <c:v>85.1</c:v>
                </c:pt>
                <c:pt idx="13">
                  <c:v>91.9</c:v>
                </c:pt>
                <c:pt idx="14">
                  <c:v>95.4</c:v>
                </c:pt>
                <c:pt idx="15">
                  <c:v>107</c:v>
                </c:pt>
                <c:pt idx="16">
                  <c:v>114.6</c:v>
                </c:pt>
                <c:pt idx="17">
                  <c:v>115.7</c:v>
                </c:pt>
                <c:pt idx="18">
                  <c:v>95.8</c:v>
                </c:pt>
                <c:pt idx="19">
                  <c:v>107.3</c:v>
                </c:pt>
                <c:pt idx="20">
                  <c:v>113.3</c:v>
                </c:pt>
                <c:pt idx="21">
                  <c:v>110.1</c:v>
                </c:pt>
                <c:pt idx="22">
                  <c:v>112.6</c:v>
                </c:pt>
                <c:pt idx="23">
                  <c:v>115</c:v>
                </c:pt>
                <c:pt idx="24">
                  <c:v>121</c:v>
                </c:pt>
                <c:pt idx="25">
                  <c:v>138.4</c:v>
                </c:pt>
                <c:pt idx="26">
                  <c:v>140.69999999999999</c:v>
                </c:pt>
                <c:pt idx="27">
                  <c:v>139.69999999999999</c:v>
                </c:pt>
                <c:pt idx="28">
                  <c:v>138.19999999999999</c:v>
                </c:pt>
                <c:pt idx="29">
                  <c:v>128</c:v>
                </c:pt>
                <c:pt idx="30">
                  <c:v>141</c:v>
                </c:pt>
                <c:pt idx="31">
                  <c:v>144.30000000000001</c:v>
                </c:pt>
                <c:pt idx="32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F-4450-9ECA-9D74C7E659E2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Binnenschifffahrt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strRef>
              <c:f>Daten!$B$10:$B$42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</c:v>
                </c:pt>
              </c:strCache>
            </c:strRef>
          </c:cat>
          <c:val>
            <c:numRef>
              <c:f>Daten!$E$10:$E$42</c:f>
              <c:numCache>
                <c:formatCode>#,##0.0</c:formatCode>
                <c:ptCount val="33"/>
                <c:pt idx="0">
                  <c:v>56</c:v>
                </c:pt>
                <c:pt idx="1">
                  <c:v>57.2</c:v>
                </c:pt>
                <c:pt idx="2">
                  <c:v>57.6</c:v>
                </c:pt>
                <c:pt idx="3">
                  <c:v>61.8</c:v>
                </c:pt>
                <c:pt idx="4">
                  <c:v>64</c:v>
                </c:pt>
                <c:pt idx="5">
                  <c:v>61.3</c:v>
                </c:pt>
                <c:pt idx="6">
                  <c:v>62.2</c:v>
                </c:pt>
                <c:pt idx="7">
                  <c:v>64.3</c:v>
                </c:pt>
                <c:pt idx="8">
                  <c:v>62.7</c:v>
                </c:pt>
                <c:pt idx="9">
                  <c:v>66.5</c:v>
                </c:pt>
                <c:pt idx="10">
                  <c:v>64.8</c:v>
                </c:pt>
                <c:pt idx="11">
                  <c:v>64.2</c:v>
                </c:pt>
                <c:pt idx="12">
                  <c:v>58.2</c:v>
                </c:pt>
                <c:pt idx="13">
                  <c:v>63.7</c:v>
                </c:pt>
                <c:pt idx="14">
                  <c:v>64.099999999999994</c:v>
                </c:pt>
                <c:pt idx="15">
                  <c:v>64</c:v>
                </c:pt>
                <c:pt idx="16">
                  <c:v>64.7</c:v>
                </c:pt>
                <c:pt idx="17">
                  <c:v>64.099999999999994</c:v>
                </c:pt>
                <c:pt idx="18">
                  <c:v>55.5</c:v>
                </c:pt>
                <c:pt idx="19">
                  <c:v>62.3</c:v>
                </c:pt>
                <c:pt idx="20">
                  <c:v>55</c:v>
                </c:pt>
                <c:pt idx="21">
                  <c:v>58.5</c:v>
                </c:pt>
                <c:pt idx="22">
                  <c:v>60.1</c:v>
                </c:pt>
                <c:pt idx="23">
                  <c:v>59.1</c:v>
                </c:pt>
                <c:pt idx="24">
                  <c:v>55.3</c:v>
                </c:pt>
                <c:pt idx="25">
                  <c:v>54.347000000000001</c:v>
                </c:pt>
                <c:pt idx="26">
                  <c:v>55.518000000000001</c:v>
                </c:pt>
                <c:pt idx="27">
                  <c:v>46.9</c:v>
                </c:pt>
                <c:pt idx="28">
                  <c:v>50.918999999999997</c:v>
                </c:pt>
                <c:pt idx="29">
                  <c:v>46.338000000000001</c:v>
                </c:pt>
                <c:pt idx="30">
                  <c:v>48.197000000000003</c:v>
                </c:pt>
                <c:pt idx="31">
                  <c:v>44.1</c:v>
                </c:pt>
                <c:pt idx="32">
                  <c:v>41.5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7F-4450-9ECA-9D74C7E659E2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Rohrfernleitungen **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cat>
            <c:strRef>
              <c:f>Daten!$B$10:$B$42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</c:v>
                </c:pt>
              </c:strCache>
            </c:strRef>
          </c:cat>
          <c:val>
            <c:numRef>
              <c:f>Daten!$F$10:$F$42</c:f>
              <c:numCache>
                <c:formatCode>#,##0.0</c:formatCode>
                <c:ptCount val="33"/>
                <c:pt idx="0">
                  <c:v>15.7</c:v>
                </c:pt>
                <c:pt idx="1">
                  <c:v>15.7</c:v>
                </c:pt>
                <c:pt idx="2">
                  <c:v>16.100000000000001</c:v>
                </c:pt>
                <c:pt idx="3">
                  <c:v>16.8</c:v>
                </c:pt>
                <c:pt idx="4">
                  <c:v>16.600000000000001</c:v>
                </c:pt>
                <c:pt idx="5">
                  <c:v>14.5</c:v>
                </c:pt>
                <c:pt idx="6">
                  <c:v>13.2</c:v>
                </c:pt>
                <c:pt idx="7">
                  <c:v>14.8</c:v>
                </c:pt>
                <c:pt idx="8">
                  <c:v>15</c:v>
                </c:pt>
                <c:pt idx="9">
                  <c:v>15</c:v>
                </c:pt>
                <c:pt idx="10">
                  <c:v>15.8</c:v>
                </c:pt>
                <c:pt idx="11">
                  <c:v>15.2</c:v>
                </c:pt>
                <c:pt idx="12">
                  <c:v>15.4</c:v>
                </c:pt>
                <c:pt idx="13">
                  <c:v>16.2</c:v>
                </c:pt>
                <c:pt idx="14">
                  <c:v>16.7</c:v>
                </c:pt>
                <c:pt idx="15">
                  <c:v>15.8</c:v>
                </c:pt>
                <c:pt idx="16">
                  <c:v>15.8</c:v>
                </c:pt>
                <c:pt idx="17">
                  <c:v>15.7</c:v>
                </c:pt>
                <c:pt idx="18">
                  <c:v>15.9</c:v>
                </c:pt>
                <c:pt idx="19">
                  <c:v>16.3</c:v>
                </c:pt>
                <c:pt idx="20">
                  <c:v>15.6</c:v>
                </c:pt>
                <c:pt idx="21">
                  <c:v>16.2</c:v>
                </c:pt>
                <c:pt idx="22">
                  <c:v>18.2</c:v>
                </c:pt>
                <c:pt idx="23">
                  <c:v>17.5</c:v>
                </c:pt>
                <c:pt idx="24">
                  <c:v>17.7</c:v>
                </c:pt>
                <c:pt idx="25">
                  <c:v>18.760999999999999</c:v>
                </c:pt>
                <c:pt idx="26">
                  <c:v>18.239000000000001</c:v>
                </c:pt>
                <c:pt idx="27">
                  <c:v>17.2</c:v>
                </c:pt>
                <c:pt idx="28">
                  <c:v>17.649000000000001</c:v>
                </c:pt>
                <c:pt idx="29">
                  <c:v>16.686</c:v>
                </c:pt>
                <c:pt idx="30">
                  <c:v>15.738</c:v>
                </c:pt>
                <c:pt idx="31">
                  <c:v>17.7</c:v>
                </c:pt>
                <c:pt idx="32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7F-4450-9ECA-9D74C7E659E2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Luftverkehr***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Daten!$B$10:$B$42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</c:v>
                </c:pt>
              </c:strCache>
            </c:strRef>
          </c:cat>
          <c:val>
            <c:numRef>
              <c:f>Daten!$G$10:$G$42</c:f>
              <c:numCache>
                <c:formatCode>#,##0.0</c:formatCode>
                <c:ptCount val="33"/>
                <c:pt idx="0">
                  <c:v>0.42880000000000001</c:v>
                </c:pt>
                <c:pt idx="1">
                  <c:v>0.43590000000000001</c:v>
                </c:pt>
                <c:pt idx="2">
                  <c:v>0.4592</c:v>
                </c:pt>
                <c:pt idx="3">
                  <c:v>0.50329999999999997</c:v>
                </c:pt>
                <c:pt idx="4">
                  <c:v>0.52239999999999998</c:v>
                </c:pt>
                <c:pt idx="5">
                  <c:v>0.54449999999999998</c:v>
                </c:pt>
                <c:pt idx="6">
                  <c:v>0.56499999999999995</c:v>
                </c:pt>
                <c:pt idx="7">
                  <c:v>0.65769999999999995</c:v>
                </c:pt>
                <c:pt idx="8">
                  <c:v>0.69599999999999995</c:v>
                </c:pt>
                <c:pt idx="9">
                  <c:v>0.76329999999999998</c:v>
                </c:pt>
                <c:pt idx="10">
                  <c:v>0.73599999999999999</c:v>
                </c:pt>
                <c:pt idx="11">
                  <c:v>0.78110000000000002</c:v>
                </c:pt>
                <c:pt idx="12">
                  <c:v>0.83420000000000005</c:v>
                </c:pt>
                <c:pt idx="13">
                  <c:v>0.95509999999999995</c:v>
                </c:pt>
                <c:pt idx="14">
                  <c:v>1.0468</c:v>
                </c:pt>
                <c:pt idx="15">
                  <c:v>1.1718</c:v>
                </c:pt>
                <c:pt idx="16">
                  <c:v>1.2494000000000001</c:v>
                </c:pt>
                <c:pt idx="17">
                  <c:v>1.3607</c:v>
                </c:pt>
                <c:pt idx="18">
                  <c:v>1.294</c:v>
                </c:pt>
                <c:pt idx="19">
                  <c:v>1.4279999999999999</c:v>
                </c:pt>
                <c:pt idx="20">
                  <c:v>1.4802</c:v>
                </c:pt>
                <c:pt idx="21">
                  <c:v>1.4206000000000001</c:v>
                </c:pt>
                <c:pt idx="22">
                  <c:v>1.4105000000000001</c:v>
                </c:pt>
                <c:pt idx="23">
                  <c:v>1.4403999999999999</c:v>
                </c:pt>
                <c:pt idx="24">
                  <c:v>1.4572000000000001</c:v>
                </c:pt>
                <c:pt idx="25">
                  <c:v>1.5198</c:v>
                </c:pt>
                <c:pt idx="26">
                  <c:v>1.6169</c:v>
                </c:pt>
                <c:pt idx="27">
                  <c:v>1.6367</c:v>
                </c:pt>
                <c:pt idx="28">
                  <c:v>1.5871</c:v>
                </c:pt>
                <c:pt idx="29">
                  <c:v>1.5459000000000001</c:v>
                </c:pt>
                <c:pt idx="30">
                  <c:v>1.7904</c:v>
                </c:pt>
                <c:pt idx="31">
                  <c:v>1.6342000000000001</c:v>
                </c:pt>
                <c:pt idx="32">
                  <c:v>1.5157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7F-4450-9ECA-9D74C7E6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524798672"/>
        <c:axId val="523327568"/>
      </c:barChart>
      <c:lineChart>
        <c:grouping val="standard"/>
        <c:varyColors val="0"/>
        <c:ser>
          <c:idx val="5"/>
          <c:order val="5"/>
          <c:tx>
            <c:strRef>
              <c:f>Daten!$H$9</c:f>
              <c:strCache>
                <c:ptCount val="1"/>
                <c:pt idx="0">
                  <c:v>Verkehrsleistung 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7F-4450-9ECA-9D74C7E659E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7F-4450-9ECA-9D74C7E659E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7F-4450-9ECA-9D74C7E659E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7F-4450-9ECA-9D74C7E659E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7F-4450-9ECA-9D74C7E659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7F-4450-9ECA-9D74C7E659E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7F-4450-9ECA-9D74C7E659E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7F-4450-9ECA-9D74C7E659E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97F-4450-9ECA-9D74C7E659E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97F-4450-9ECA-9D74C7E659E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97F-4450-9ECA-9D74C7E659E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97F-4450-9ECA-9D74C7E659E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97F-4450-9ECA-9D74C7E659E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97F-4450-9ECA-9D74C7E659E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97F-4450-9ECA-9D74C7E659E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97F-4450-9ECA-9D74C7E659E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97F-4450-9ECA-9D74C7E659E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97F-4450-9ECA-9D74C7E659E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97F-4450-9ECA-9D74C7E659E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97F-4450-9ECA-9D74C7E659E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97F-4450-9ECA-9D74C7E659E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97F-4450-9ECA-9D74C7E659E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97F-4450-9ECA-9D74C7E659E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97F-4450-9ECA-9D74C7E659E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97F-4450-9ECA-9D74C7E659E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B0-46A4-8878-2AC19CAB28EA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18-428A-85FF-C7EA3FAFD09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3A-4782-A8E7-5A317F259DF2}"/>
                </c:ext>
              </c:extLst>
            </c:dLbl>
            <c:numFmt formatCode="#,##0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1">
                <a:spAutoFit/>
              </a:bodyPr>
              <a:lstStyle/>
              <a:p>
                <a:pPr algn="ctr" rtl="0">
                  <a:defRPr lang="de-DE"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Daten!$B$10:$B$42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</c:v>
                </c:pt>
              </c:strCache>
            </c:strRef>
          </c:cat>
          <c:val>
            <c:numRef>
              <c:f>Daten!$H$10:$H$42</c:f>
              <c:numCache>
                <c:formatCode>#,##0.0</c:formatCode>
                <c:ptCount val="33"/>
                <c:pt idx="0">
                  <c:v>400.02879999999999</c:v>
                </c:pt>
                <c:pt idx="1">
                  <c:v>398.4359</c:v>
                </c:pt>
                <c:pt idx="2">
                  <c:v>391.25920000000008</c:v>
                </c:pt>
                <c:pt idx="3">
                  <c:v>422.30330000000004</c:v>
                </c:pt>
                <c:pt idx="4">
                  <c:v>431.32240000000002</c:v>
                </c:pt>
                <c:pt idx="5">
                  <c:v>427.04450000000003</c:v>
                </c:pt>
                <c:pt idx="6">
                  <c:v>451.66500000000002</c:v>
                </c:pt>
                <c:pt idx="7">
                  <c:v>469.85769999999997</c:v>
                </c:pt>
                <c:pt idx="8">
                  <c:v>496.89600000000002</c:v>
                </c:pt>
                <c:pt idx="9">
                  <c:v>511.26330000000002</c:v>
                </c:pt>
                <c:pt idx="10">
                  <c:v>515.33600000000001</c:v>
                </c:pt>
                <c:pt idx="11">
                  <c:v>515.78110000000004</c:v>
                </c:pt>
                <c:pt idx="12">
                  <c:v>541.43420000000003</c:v>
                </c:pt>
                <c:pt idx="13">
                  <c:v>571.15510000000006</c:v>
                </c:pt>
                <c:pt idx="14">
                  <c:v>579.94680000000005</c:v>
                </c:pt>
                <c:pt idx="15">
                  <c:v>627.07179999999994</c:v>
                </c:pt>
                <c:pt idx="16">
                  <c:v>650.44940000000008</c:v>
                </c:pt>
                <c:pt idx="17">
                  <c:v>654.46070000000009</c:v>
                </c:pt>
                <c:pt idx="18">
                  <c:v>584.09400000000005</c:v>
                </c:pt>
                <c:pt idx="19">
                  <c:v>627.92799999999988</c:v>
                </c:pt>
                <c:pt idx="20">
                  <c:v>627.98019999999997</c:v>
                </c:pt>
                <c:pt idx="21">
                  <c:v>618.2206000000001</c:v>
                </c:pt>
                <c:pt idx="22">
                  <c:v>635.01049999999998</c:v>
                </c:pt>
                <c:pt idx="23">
                  <c:v>644.94039999999995</c:v>
                </c:pt>
                <c:pt idx="24">
                  <c:v>660.05719999999997</c:v>
                </c:pt>
                <c:pt idx="25">
                  <c:v>686.46579999999994</c:v>
                </c:pt>
                <c:pt idx="26">
                  <c:v>702.05560000000003</c:v>
                </c:pt>
                <c:pt idx="27">
                  <c:v>702.68110000000001</c:v>
                </c:pt>
                <c:pt idx="28">
                  <c:v>706.95859999999993</c:v>
                </c:pt>
                <c:pt idx="29">
                  <c:v>679.95</c:v>
                </c:pt>
                <c:pt idx="30">
                  <c:v>712.47269999999992</c:v>
                </c:pt>
                <c:pt idx="31">
                  <c:v>710.83420000000012</c:v>
                </c:pt>
                <c:pt idx="32">
                  <c:v>676.01570000000004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897F-4450-9ECA-9D74C7E6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798672"/>
        <c:axId val="523327568"/>
      </c:lineChart>
      <c:catAx>
        <c:axId val="5247986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23327568"/>
        <c:crosses val="autoZero"/>
        <c:auto val="1"/>
        <c:lblAlgn val="ctr"/>
        <c:lblOffset val="100"/>
        <c:noMultiLvlLbl val="0"/>
      </c:catAx>
      <c:valAx>
        <c:axId val="52332756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247986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delete val="1"/>
      </c:legendEntry>
      <c:layout>
        <c:manualLayout>
          <c:xMode val="edge"/>
          <c:yMode val="edge"/>
          <c:x val="2.1764498231355744E-2"/>
          <c:y val="0.90934998167708248"/>
          <c:w val="0.97823550176864427"/>
          <c:h val="3.882693932590540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127966</xdr:colOff>
      <xdr:row>1</xdr:row>
      <xdr:rowOff>208021</xdr:rowOff>
    </xdr:from>
    <xdr:to>
      <xdr:col>16</xdr:col>
      <xdr:colOff>222251</xdr:colOff>
      <xdr:row>22</xdr:row>
      <xdr:rowOff>26122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325438</xdr:colOff>
      <xdr:row>20</xdr:row>
      <xdr:rowOff>60455</xdr:rowOff>
    </xdr:from>
    <xdr:to>
      <xdr:col>16</xdr:col>
      <xdr:colOff>126877</xdr:colOff>
      <xdr:row>24</xdr:row>
      <xdr:rowOff>46852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21188" y="5092830"/>
          <a:ext cx="2651002" cy="288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005CED7C-6227-43DA-BD3B-9169A1A1E0A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Bundesministerium für Digitales und Verkehr (Hrsg.), Verkehr in Zahlen 2024/2025, S. 244f. und vorherige Jahrgänge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149084</xdr:colOff>
      <xdr:row>1</xdr:row>
      <xdr:rowOff>1242</xdr:rowOff>
    </xdr:from>
    <xdr:to>
      <xdr:col>12</xdr:col>
      <xdr:colOff>877953</xdr:colOff>
      <xdr:row>2</xdr:row>
      <xdr:rowOff>29817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4" y="258003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Güterverkehrsleistung nach Verkehrsträgern in Deutschland
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267007</xdr:colOff>
      <xdr:row>2</xdr:row>
      <xdr:rowOff>24035</xdr:rowOff>
    </xdr:from>
    <xdr:to>
      <xdr:col>6</xdr:col>
      <xdr:colOff>410919</xdr:colOff>
      <xdr:row>3</xdr:row>
      <xdr:rowOff>52610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86815" y="536920"/>
          <a:ext cx="1975642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E7CC0B-435B-47DC-923F-CB91D6BFA692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Milliarden Tonnenkilometer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16</xdr:col>
      <xdr:colOff>74543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731353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9242</xdr:colOff>
      <xdr:row>20</xdr:row>
      <xdr:rowOff>44940</xdr:rowOff>
    </xdr:from>
    <xdr:to>
      <xdr:col>16</xdr:col>
      <xdr:colOff>129654</xdr:colOff>
      <xdr:row>20</xdr:row>
      <xdr:rowOff>44940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9050" y="5159132"/>
          <a:ext cx="686850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902669</xdr:rowOff>
    </xdr:from>
    <xdr:to>
      <xdr:col>16</xdr:col>
      <xdr:colOff>66260</xdr:colOff>
      <xdr:row>18</xdr:row>
      <xdr:rowOff>902669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12" y="4793265"/>
          <a:ext cx="681435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0</xdr:col>
      <xdr:colOff>146538</xdr:colOff>
      <xdr:row>20</xdr:row>
      <xdr:rowOff>26864</xdr:rowOff>
    </xdr:from>
    <xdr:ext cx="3396761" cy="487486"/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117668A0-120A-421D-AA6D-610AC07CA583}"/>
            </a:ext>
          </a:extLst>
        </xdr:cNvPr>
        <xdr:cNvSpPr txBox="1"/>
      </xdr:nvSpPr>
      <xdr:spPr>
        <a:xfrm>
          <a:off x="146538" y="5005264"/>
          <a:ext cx="3396761" cy="4874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658D898D-AF4C-4241-AE92-482C18CF6AFD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</a:rPr>
            <a:pPr/>
            <a:t>* zum Teil vorläufige Angaben
** ab 1996 nur Rohöl
*** Fracht- und Luftpost, ohne Umladungen
**** 2016 bis 2022 Revision aufgrund verbesserter Meldedaten</a:t>
          </a:fld>
          <a:endParaRPr lang="de-DE" sz="200">
            <a:solidFill>
              <a:srgbClr val="080808"/>
            </a:solidFill>
            <a:latin typeface="Meta Offc" panose="020B0604030101020102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81"/>
  <sheetViews>
    <sheetView showGridLines="0" zoomScaleNormal="100" workbookViewId="0">
      <selection activeCell="I48" sqref="I48"/>
    </sheetView>
  </sheetViews>
  <sheetFormatPr baseColWidth="10" defaultColWidth="11.42578125" defaultRowHeight="12.75" x14ac:dyDescent="0.2"/>
  <cols>
    <col min="1" max="1" width="18" style="7" bestFit="1" customWidth="1"/>
    <col min="2" max="2" width="16.7109375" style="7" customWidth="1"/>
    <col min="3" max="3" width="20.140625" style="51" customWidth="1"/>
    <col min="4" max="4" width="23" style="51" customWidth="1"/>
    <col min="5" max="8" width="20.140625" style="51" customWidth="1"/>
    <col min="9" max="16384" width="11.42578125" style="7"/>
  </cols>
  <sheetData>
    <row r="1" spans="1:23" ht="15.95" customHeight="1" x14ac:dyDescent="0.2">
      <c r="A1" s="13" t="s">
        <v>1</v>
      </c>
      <c r="B1" s="75" t="s">
        <v>18</v>
      </c>
      <c r="C1" s="76"/>
      <c r="D1" s="76"/>
      <c r="E1" s="76"/>
      <c r="F1" s="76"/>
      <c r="G1" s="76"/>
      <c r="H1" s="77"/>
    </row>
    <row r="2" spans="1:23" ht="15.95" customHeight="1" x14ac:dyDescent="0.2">
      <c r="A2" s="13" t="s">
        <v>2</v>
      </c>
      <c r="B2" s="84" t="s">
        <v>16</v>
      </c>
      <c r="C2" s="83"/>
      <c r="D2" s="83"/>
      <c r="E2" s="83"/>
      <c r="F2" s="83"/>
      <c r="G2" s="83"/>
      <c r="H2" s="83"/>
    </row>
    <row r="3" spans="1:23" ht="15.95" customHeight="1" x14ac:dyDescent="0.2">
      <c r="A3" s="13" t="s">
        <v>0</v>
      </c>
      <c r="B3" s="84" t="s">
        <v>22</v>
      </c>
      <c r="C3" s="83"/>
      <c r="D3" s="83"/>
      <c r="E3" s="83"/>
      <c r="F3" s="83"/>
      <c r="G3" s="83"/>
      <c r="H3" s="83"/>
      <c r="W3" s="73" t="str">
        <f>"Quelle: "&amp;Daten!B3</f>
        <v>Quelle: Bundesministerium für Digitales und Verkehr (Hrsg.), Verkehr in Zahlen 2024/2025, S. 244f. und vorherige Jahrgänge</v>
      </c>
    </row>
    <row r="4" spans="1:23" ht="54" customHeight="1" x14ac:dyDescent="0.2">
      <c r="A4" s="13" t="s">
        <v>3</v>
      </c>
      <c r="B4" s="82" t="s">
        <v>23</v>
      </c>
      <c r="C4" s="83"/>
      <c r="D4" s="83"/>
      <c r="E4" s="83"/>
      <c r="F4" s="83"/>
      <c r="G4" s="83"/>
      <c r="H4" s="83"/>
    </row>
    <row r="5" spans="1:23" x14ac:dyDescent="0.2">
      <c r="A5" s="13" t="s">
        <v>8</v>
      </c>
      <c r="B5" s="78" t="s">
        <v>12</v>
      </c>
      <c r="C5" s="79"/>
      <c r="D5" s="79"/>
      <c r="E5" s="79"/>
      <c r="F5" s="79"/>
      <c r="G5" s="79"/>
      <c r="H5" s="79"/>
    </row>
    <row r="6" spans="1:23" x14ac:dyDescent="0.2">
      <c r="A6" s="14" t="s">
        <v>9</v>
      </c>
      <c r="B6" s="80"/>
      <c r="C6" s="81"/>
      <c r="D6" s="81"/>
      <c r="E6" s="81"/>
      <c r="F6" s="81"/>
      <c r="G6" s="81"/>
      <c r="H6" s="81"/>
    </row>
    <row r="8" spans="1:23" x14ac:dyDescent="0.2">
      <c r="A8" s="8"/>
      <c r="B8" s="8"/>
      <c r="C8" s="47"/>
      <c r="D8" s="48"/>
      <c r="E8" s="48"/>
      <c r="F8" s="48"/>
      <c r="G8" s="48"/>
      <c r="H8" s="48"/>
    </row>
    <row r="9" spans="1:23" ht="30" customHeight="1" x14ac:dyDescent="0.2">
      <c r="A9" s="6"/>
      <c r="B9" s="34"/>
      <c r="C9" s="35" t="s">
        <v>10</v>
      </c>
      <c r="D9" s="35" t="s">
        <v>21</v>
      </c>
      <c r="E9" s="35" t="s">
        <v>11</v>
      </c>
      <c r="F9" s="35" t="s">
        <v>13</v>
      </c>
      <c r="G9" s="35" t="s">
        <v>15</v>
      </c>
      <c r="H9" s="35" t="s">
        <v>17</v>
      </c>
      <c r="I9" s="9"/>
      <c r="J9" s="9"/>
    </row>
    <row r="10" spans="1:23" ht="18.75" customHeight="1" x14ac:dyDescent="0.2">
      <c r="A10" s="6"/>
      <c r="B10" s="10">
        <v>1991</v>
      </c>
      <c r="C10" s="49">
        <v>245.7</v>
      </c>
      <c r="D10" s="49">
        <v>82.2</v>
      </c>
      <c r="E10" s="49">
        <v>56</v>
      </c>
      <c r="F10" s="49">
        <v>15.7</v>
      </c>
      <c r="G10" s="49">
        <v>0.42880000000000001</v>
      </c>
      <c r="H10" s="67">
        <f t="shared" ref="H10:H37" si="0">SUM(C10:G10)</f>
        <v>400.02879999999999</v>
      </c>
      <c r="J10" s="74"/>
    </row>
    <row r="11" spans="1:23" ht="18.75" customHeight="1" x14ac:dyDescent="0.2">
      <c r="A11" s="11"/>
      <c r="B11" s="12">
        <v>1992</v>
      </c>
      <c r="C11" s="50">
        <v>252.3</v>
      </c>
      <c r="D11" s="50">
        <v>72.8</v>
      </c>
      <c r="E11" s="50">
        <v>57.2</v>
      </c>
      <c r="F11" s="50">
        <v>15.7</v>
      </c>
      <c r="G11" s="50">
        <v>0.43590000000000001</v>
      </c>
      <c r="H11" s="68">
        <f t="shared" si="0"/>
        <v>398.4359</v>
      </c>
    </row>
    <row r="12" spans="1:23" ht="18.75" customHeight="1" x14ac:dyDescent="0.2">
      <c r="A12" s="11"/>
      <c r="B12" s="10">
        <v>1993</v>
      </c>
      <c r="C12" s="49">
        <v>251.5</v>
      </c>
      <c r="D12" s="49">
        <v>65.599999999999994</v>
      </c>
      <c r="E12" s="49">
        <v>57.6</v>
      </c>
      <c r="F12" s="49">
        <v>16.100000000000001</v>
      </c>
      <c r="G12" s="49">
        <v>0.4592</v>
      </c>
      <c r="H12" s="67">
        <f t="shared" si="0"/>
        <v>391.25920000000008</v>
      </c>
    </row>
    <row r="13" spans="1:23" ht="18.75" customHeight="1" x14ac:dyDescent="0.2">
      <c r="A13" s="11"/>
      <c r="B13" s="12">
        <v>1994</v>
      </c>
      <c r="C13" s="50">
        <v>272.5</v>
      </c>
      <c r="D13" s="50">
        <v>70.7</v>
      </c>
      <c r="E13" s="50">
        <v>61.8</v>
      </c>
      <c r="F13" s="50">
        <v>16.8</v>
      </c>
      <c r="G13" s="50">
        <v>0.50329999999999997</v>
      </c>
      <c r="H13" s="68">
        <f t="shared" si="0"/>
        <v>422.30330000000004</v>
      </c>
    </row>
    <row r="14" spans="1:23" ht="18.75" customHeight="1" x14ac:dyDescent="0.2">
      <c r="A14" s="11"/>
      <c r="B14" s="10">
        <v>1995</v>
      </c>
      <c r="C14" s="49">
        <v>279.7</v>
      </c>
      <c r="D14" s="49">
        <v>70.5</v>
      </c>
      <c r="E14" s="49">
        <v>64</v>
      </c>
      <c r="F14" s="49">
        <v>16.600000000000001</v>
      </c>
      <c r="G14" s="49">
        <v>0.52239999999999998</v>
      </c>
      <c r="H14" s="67">
        <f t="shared" si="0"/>
        <v>431.32240000000002</v>
      </c>
    </row>
    <row r="15" spans="1:23" ht="18.75" customHeight="1" x14ac:dyDescent="0.2">
      <c r="A15" s="11"/>
      <c r="B15" s="12">
        <v>1996</v>
      </c>
      <c r="C15" s="50">
        <v>280.7</v>
      </c>
      <c r="D15" s="50">
        <v>70</v>
      </c>
      <c r="E15" s="50">
        <v>61.3</v>
      </c>
      <c r="F15" s="50">
        <v>14.5</v>
      </c>
      <c r="G15" s="50">
        <v>0.54449999999999998</v>
      </c>
      <c r="H15" s="68">
        <f t="shared" si="0"/>
        <v>427.04450000000003</v>
      </c>
    </row>
    <row r="16" spans="1:23" ht="18.75" customHeight="1" x14ac:dyDescent="0.2">
      <c r="A16" s="11"/>
      <c r="B16" s="10">
        <v>1997</v>
      </c>
      <c r="C16" s="49">
        <v>301.8</v>
      </c>
      <c r="D16" s="49">
        <v>73.900000000000006</v>
      </c>
      <c r="E16" s="49">
        <v>62.2</v>
      </c>
      <c r="F16" s="49">
        <v>13.2</v>
      </c>
      <c r="G16" s="49">
        <v>0.56499999999999995</v>
      </c>
      <c r="H16" s="67">
        <f t="shared" si="0"/>
        <v>451.66500000000002</v>
      </c>
    </row>
    <row r="17" spans="1:10" ht="18.75" customHeight="1" x14ac:dyDescent="0.2">
      <c r="A17" s="11"/>
      <c r="B17" s="12">
        <v>1998</v>
      </c>
      <c r="C17" s="50">
        <v>315.89999999999998</v>
      </c>
      <c r="D17" s="50">
        <v>74.2</v>
      </c>
      <c r="E17" s="50">
        <v>64.3</v>
      </c>
      <c r="F17" s="50">
        <v>14.8</v>
      </c>
      <c r="G17" s="50">
        <v>0.65769999999999995</v>
      </c>
      <c r="H17" s="68">
        <f t="shared" si="0"/>
        <v>469.85769999999997</v>
      </c>
    </row>
    <row r="18" spans="1:10" ht="18.75" customHeight="1" x14ac:dyDescent="0.2">
      <c r="A18" s="11"/>
      <c r="B18" s="10">
        <v>1999</v>
      </c>
      <c r="C18" s="49">
        <v>341.7</v>
      </c>
      <c r="D18" s="49">
        <v>76.8</v>
      </c>
      <c r="E18" s="49">
        <v>62.7</v>
      </c>
      <c r="F18" s="49">
        <v>15</v>
      </c>
      <c r="G18" s="49">
        <v>0.69599999999999995</v>
      </c>
      <c r="H18" s="67">
        <f t="shared" si="0"/>
        <v>496.89600000000002</v>
      </c>
    </row>
    <row r="19" spans="1:10" ht="18.75" customHeight="1" x14ac:dyDescent="0.2">
      <c r="A19" s="11"/>
      <c r="B19" s="12">
        <v>2000</v>
      </c>
      <c r="C19" s="50">
        <v>346.3</v>
      </c>
      <c r="D19" s="50">
        <v>82.7</v>
      </c>
      <c r="E19" s="50">
        <v>66.5</v>
      </c>
      <c r="F19" s="50">
        <v>15</v>
      </c>
      <c r="G19" s="50">
        <v>0.76329999999999998</v>
      </c>
      <c r="H19" s="68">
        <f t="shared" si="0"/>
        <v>511.26330000000002</v>
      </c>
    </row>
    <row r="20" spans="1:10" ht="18.75" customHeight="1" x14ac:dyDescent="0.2">
      <c r="A20" s="11"/>
      <c r="B20" s="10">
        <v>2001</v>
      </c>
      <c r="C20" s="49">
        <v>353</v>
      </c>
      <c r="D20" s="49">
        <v>81</v>
      </c>
      <c r="E20" s="49">
        <v>64.8</v>
      </c>
      <c r="F20" s="49">
        <v>15.8</v>
      </c>
      <c r="G20" s="49">
        <v>0.73599999999999999</v>
      </c>
      <c r="H20" s="67">
        <f t="shared" si="0"/>
        <v>515.33600000000001</v>
      </c>
    </row>
    <row r="21" spans="1:10" ht="18.75" customHeight="1" x14ac:dyDescent="0.2">
      <c r="A21" s="11"/>
      <c r="B21" s="12">
        <v>2002</v>
      </c>
      <c r="C21" s="50">
        <v>354.5</v>
      </c>
      <c r="D21" s="50">
        <v>81.099999999999994</v>
      </c>
      <c r="E21" s="50">
        <v>64.2</v>
      </c>
      <c r="F21" s="50">
        <v>15.2</v>
      </c>
      <c r="G21" s="50">
        <v>0.78110000000000002</v>
      </c>
      <c r="H21" s="68">
        <f t="shared" si="0"/>
        <v>515.78110000000004</v>
      </c>
    </row>
    <row r="22" spans="1:10" ht="18.75" customHeight="1" x14ac:dyDescent="0.2">
      <c r="A22" s="11"/>
      <c r="B22" s="10">
        <v>2003</v>
      </c>
      <c r="C22" s="49">
        <v>381.9</v>
      </c>
      <c r="D22" s="49">
        <v>85.1</v>
      </c>
      <c r="E22" s="49">
        <v>58.2</v>
      </c>
      <c r="F22" s="49">
        <v>15.4</v>
      </c>
      <c r="G22" s="49">
        <v>0.83420000000000005</v>
      </c>
      <c r="H22" s="67">
        <f t="shared" si="0"/>
        <v>541.43420000000003</v>
      </c>
    </row>
    <row r="23" spans="1:10" ht="18.75" customHeight="1" x14ac:dyDescent="0.2">
      <c r="A23" s="11"/>
      <c r="B23" s="12">
        <v>2004</v>
      </c>
      <c r="C23" s="50">
        <v>398.4</v>
      </c>
      <c r="D23" s="50">
        <v>91.9</v>
      </c>
      <c r="E23" s="50">
        <v>63.7</v>
      </c>
      <c r="F23" s="50">
        <v>16.2</v>
      </c>
      <c r="G23" s="50">
        <v>0.95509999999999995</v>
      </c>
      <c r="H23" s="68">
        <f t="shared" si="0"/>
        <v>571.15510000000006</v>
      </c>
    </row>
    <row r="24" spans="1:10" ht="18.75" customHeight="1" x14ac:dyDescent="0.2">
      <c r="A24" s="11"/>
      <c r="B24" s="56">
        <v>2005</v>
      </c>
      <c r="C24" s="57">
        <v>402.7</v>
      </c>
      <c r="D24" s="57">
        <v>95.4</v>
      </c>
      <c r="E24" s="57">
        <v>64.099999999999994</v>
      </c>
      <c r="F24" s="57">
        <v>16.7</v>
      </c>
      <c r="G24" s="57">
        <v>1.0468</v>
      </c>
      <c r="H24" s="69">
        <f t="shared" si="0"/>
        <v>579.94680000000005</v>
      </c>
      <c r="J24" s="74"/>
    </row>
    <row r="25" spans="1:10" ht="18.75" customHeight="1" x14ac:dyDescent="0.2">
      <c r="A25" s="11"/>
      <c r="B25" s="58">
        <v>2006</v>
      </c>
      <c r="C25" s="59">
        <v>439.1</v>
      </c>
      <c r="D25" s="59">
        <v>107</v>
      </c>
      <c r="E25" s="59">
        <v>64</v>
      </c>
      <c r="F25" s="59">
        <v>15.8</v>
      </c>
      <c r="G25" s="59">
        <v>1.1718</v>
      </c>
      <c r="H25" s="70">
        <f>SUM(C25:G25)</f>
        <v>627.07179999999994</v>
      </c>
      <c r="J25" s="74"/>
    </row>
    <row r="26" spans="1:10" ht="18.75" customHeight="1" x14ac:dyDescent="0.2">
      <c r="A26" s="11"/>
      <c r="B26" s="56">
        <v>2007</v>
      </c>
      <c r="C26" s="57">
        <v>454.1</v>
      </c>
      <c r="D26" s="57">
        <v>114.6</v>
      </c>
      <c r="E26" s="57">
        <v>64.7</v>
      </c>
      <c r="F26" s="57">
        <v>15.8</v>
      </c>
      <c r="G26" s="57">
        <v>1.2494000000000001</v>
      </c>
      <c r="H26" s="69">
        <f t="shared" si="0"/>
        <v>650.44940000000008</v>
      </c>
      <c r="J26" s="74"/>
    </row>
    <row r="27" spans="1:10" ht="18.75" customHeight="1" x14ac:dyDescent="0.2">
      <c r="A27" s="11"/>
      <c r="B27" s="58">
        <v>2008</v>
      </c>
      <c r="C27" s="59">
        <v>457.6</v>
      </c>
      <c r="D27" s="59">
        <v>115.7</v>
      </c>
      <c r="E27" s="59">
        <v>64.099999999999994</v>
      </c>
      <c r="F27" s="59">
        <v>15.7</v>
      </c>
      <c r="G27" s="59">
        <v>1.3607</v>
      </c>
      <c r="H27" s="70">
        <f t="shared" si="0"/>
        <v>654.46070000000009</v>
      </c>
      <c r="J27" s="74"/>
    </row>
    <row r="28" spans="1:10" ht="18.75" customHeight="1" x14ac:dyDescent="0.2">
      <c r="A28" s="6"/>
      <c r="B28" s="56">
        <v>2009</v>
      </c>
      <c r="C28" s="57">
        <v>415.6</v>
      </c>
      <c r="D28" s="57">
        <v>95.8</v>
      </c>
      <c r="E28" s="57">
        <v>55.5</v>
      </c>
      <c r="F28" s="57">
        <v>15.9</v>
      </c>
      <c r="G28" s="57">
        <v>1.294</v>
      </c>
      <c r="H28" s="69">
        <f t="shared" si="0"/>
        <v>584.09400000000005</v>
      </c>
      <c r="J28" s="74"/>
    </row>
    <row r="29" spans="1:10" ht="18.75" customHeight="1" x14ac:dyDescent="0.2">
      <c r="A29" s="6"/>
      <c r="B29" s="58">
        <v>2010</v>
      </c>
      <c r="C29" s="59">
        <v>440.6</v>
      </c>
      <c r="D29" s="59">
        <v>107.3</v>
      </c>
      <c r="E29" s="59">
        <v>62.3</v>
      </c>
      <c r="F29" s="59">
        <v>16.3</v>
      </c>
      <c r="G29" s="59">
        <v>1.4279999999999999</v>
      </c>
      <c r="H29" s="70">
        <f t="shared" si="0"/>
        <v>627.92799999999988</v>
      </c>
      <c r="J29" s="74"/>
    </row>
    <row r="30" spans="1:10" ht="18.75" customHeight="1" x14ac:dyDescent="0.2">
      <c r="A30" s="6"/>
      <c r="B30" s="56">
        <v>2011</v>
      </c>
      <c r="C30" s="57">
        <v>442.6</v>
      </c>
      <c r="D30" s="57">
        <v>113.3</v>
      </c>
      <c r="E30" s="57">
        <v>55</v>
      </c>
      <c r="F30" s="57">
        <v>15.6</v>
      </c>
      <c r="G30" s="57">
        <v>1.4802</v>
      </c>
      <c r="H30" s="69">
        <f t="shared" si="0"/>
        <v>627.98019999999997</v>
      </c>
      <c r="J30" s="74"/>
    </row>
    <row r="31" spans="1:10" ht="18.75" customHeight="1" x14ac:dyDescent="0.2">
      <c r="A31" s="6"/>
      <c r="B31" s="58">
        <v>2012</v>
      </c>
      <c r="C31" s="59">
        <v>432</v>
      </c>
      <c r="D31" s="59">
        <v>110.1</v>
      </c>
      <c r="E31" s="59">
        <v>58.5</v>
      </c>
      <c r="F31" s="59">
        <v>16.2</v>
      </c>
      <c r="G31" s="59">
        <v>1.4206000000000001</v>
      </c>
      <c r="H31" s="70">
        <f t="shared" si="0"/>
        <v>618.2206000000001</v>
      </c>
      <c r="J31" s="74"/>
    </row>
    <row r="32" spans="1:10" ht="18.75" customHeight="1" x14ac:dyDescent="0.2">
      <c r="B32" s="56">
        <v>2013</v>
      </c>
      <c r="C32" s="57">
        <v>442.7</v>
      </c>
      <c r="D32" s="57">
        <v>112.6</v>
      </c>
      <c r="E32" s="57">
        <v>60.1</v>
      </c>
      <c r="F32" s="57">
        <v>18.2</v>
      </c>
      <c r="G32" s="57">
        <v>1.4105000000000001</v>
      </c>
      <c r="H32" s="69">
        <f t="shared" si="0"/>
        <v>635.01049999999998</v>
      </c>
      <c r="J32" s="74"/>
    </row>
    <row r="33" spans="1:10" ht="18.75" customHeight="1" x14ac:dyDescent="0.2">
      <c r="A33" s="6"/>
      <c r="B33" s="58">
        <v>2014</v>
      </c>
      <c r="C33" s="59">
        <v>451.9</v>
      </c>
      <c r="D33" s="59">
        <v>115</v>
      </c>
      <c r="E33" s="59">
        <v>59.1</v>
      </c>
      <c r="F33" s="59">
        <v>17.5</v>
      </c>
      <c r="G33" s="59">
        <v>1.4403999999999999</v>
      </c>
      <c r="H33" s="70">
        <f t="shared" si="0"/>
        <v>644.94039999999995</v>
      </c>
      <c r="J33" s="74"/>
    </row>
    <row r="34" spans="1:10" ht="18.75" customHeight="1" x14ac:dyDescent="0.2">
      <c r="B34" s="56">
        <v>2015</v>
      </c>
      <c r="C34" s="57">
        <v>464.6</v>
      </c>
      <c r="D34" s="57">
        <v>121</v>
      </c>
      <c r="E34" s="57">
        <v>55.3</v>
      </c>
      <c r="F34" s="57">
        <v>17.7</v>
      </c>
      <c r="G34" s="57">
        <v>1.4572000000000001</v>
      </c>
      <c r="H34" s="69">
        <f t="shared" si="0"/>
        <v>660.05719999999997</v>
      </c>
      <c r="J34" s="74"/>
    </row>
    <row r="35" spans="1:10" ht="18.75" customHeight="1" x14ac:dyDescent="0.2">
      <c r="B35" s="60">
        <v>2016</v>
      </c>
      <c r="C35" s="59">
        <v>473.43799999999999</v>
      </c>
      <c r="D35" s="59">
        <v>138.4</v>
      </c>
      <c r="E35" s="59">
        <v>54.347000000000001</v>
      </c>
      <c r="F35" s="59">
        <v>18.760999999999999</v>
      </c>
      <c r="G35" s="59">
        <v>1.5198</v>
      </c>
      <c r="H35" s="70">
        <f t="shared" si="0"/>
        <v>686.46579999999994</v>
      </c>
      <c r="J35" s="74"/>
    </row>
    <row r="36" spans="1:10" ht="18.75" customHeight="1" x14ac:dyDescent="0.2">
      <c r="B36" s="56">
        <v>2017</v>
      </c>
      <c r="C36" s="57">
        <v>485.98169999999999</v>
      </c>
      <c r="D36" s="57">
        <v>140.69999999999999</v>
      </c>
      <c r="E36" s="57">
        <v>55.518000000000001</v>
      </c>
      <c r="F36" s="57">
        <v>18.239000000000001</v>
      </c>
      <c r="G36" s="57">
        <v>1.6169</v>
      </c>
      <c r="H36" s="69">
        <f>SUM(C36:G36)</f>
        <v>702.05560000000003</v>
      </c>
      <c r="J36" s="74"/>
    </row>
    <row r="37" spans="1:10" ht="18.75" customHeight="1" x14ac:dyDescent="0.2">
      <c r="B37" s="60">
        <v>2018</v>
      </c>
      <c r="C37" s="59">
        <v>497.24439999999998</v>
      </c>
      <c r="D37" s="59">
        <v>139.69999999999999</v>
      </c>
      <c r="E37" s="59">
        <v>46.9</v>
      </c>
      <c r="F37" s="59">
        <v>17.2</v>
      </c>
      <c r="G37" s="59">
        <v>1.6367</v>
      </c>
      <c r="H37" s="70">
        <f t="shared" si="0"/>
        <v>702.68110000000001</v>
      </c>
      <c r="J37" s="74"/>
    </row>
    <row r="38" spans="1:10" ht="18.600000000000001" customHeight="1" x14ac:dyDescent="0.2">
      <c r="B38" s="56">
        <v>2019</v>
      </c>
      <c r="C38" s="57">
        <v>498.6035</v>
      </c>
      <c r="D38" s="57">
        <v>138.19999999999999</v>
      </c>
      <c r="E38" s="57">
        <v>50.918999999999997</v>
      </c>
      <c r="F38" s="57">
        <v>17.649000000000001</v>
      </c>
      <c r="G38" s="57">
        <v>1.5871</v>
      </c>
      <c r="H38" s="69">
        <f>SUM(C38:G38)</f>
        <v>706.95859999999993</v>
      </c>
    </row>
    <row r="39" spans="1:10" ht="18.600000000000001" customHeight="1" x14ac:dyDescent="0.2">
      <c r="B39" s="60">
        <v>2020</v>
      </c>
      <c r="C39" s="59">
        <v>487.38010000000003</v>
      </c>
      <c r="D39" s="59">
        <v>128</v>
      </c>
      <c r="E39" s="59">
        <v>46.338000000000001</v>
      </c>
      <c r="F39" s="59">
        <v>16.686</v>
      </c>
      <c r="G39" s="59">
        <v>1.5459000000000001</v>
      </c>
      <c r="H39" s="70">
        <f>SUM(C39:G39)</f>
        <v>679.95</v>
      </c>
    </row>
    <row r="40" spans="1:10" ht="18.600000000000001" customHeight="1" x14ac:dyDescent="0.2">
      <c r="B40" s="56">
        <v>2021</v>
      </c>
      <c r="C40" s="57">
        <v>505.7473</v>
      </c>
      <c r="D40" s="57">
        <v>141</v>
      </c>
      <c r="E40" s="57">
        <v>48.197000000000003</v>
      </c>
      <c r="F40" s="57">
        <v>15.738</v>
      </c>
      <c r="G40" s="57">
        <v>1.7904</v>
      </c>
      <c r="H40" s="69">
        <f>SUM(C40:G40)</f>
        <v>712.47269999999992</v>
      </c>
    </row>
    <row r="41" spans="1:10" ht="18.600000000000001" customHeight="1" x14ac:dyDescent="0.2">
      <c r="B41" s="60">
        <v>2022</v>
      </c>
      <c r="C41" s="59">
        <v>503.1</v>
      </c>
      <c r="D41" s="59">
        <v>144.30000000000001</v>
      </c>
      <c r="E41" s="59">
        <v>44.1</v>
      </c>
      <c r="F41" s="59">
        <v>17.7</v>
      </c>
      <c r="G41" s="59">
        <v>1.6342000000000001</v>
      </c>
      <c r="H41" s="70">
        <f>SUM(C41:G41)</f>
        <v>710.83420000000012</v>
      </c>
    </row>
    <row r="42" spans="1:10" ht="18.600000000000001" customHeight="1" x14ac:dyDescent="0.2">
      <c r="B42" s="91" t="s">
        <v>19</v>
      </c>
      <c r="C42" s="92">
        <v>480.7</v>
      </c>
      <c r="D42" s="92">
        <v>135</v>
      </c>
      <c r="E42" s="92">
        <v>41.5</v>
      </c>
      <c r="F42" s="92">
        <v>17.3</v>
      </c>
      <c r="G42" s="92">
        <v>1.5157</v>
      </c>
      <c r="H42" s="93">
        <f>SUM(C42:G42)</f>
        <v>676.01570000000004</v>
      </c>
    </row>
    <row r="43" spans="1:10" ht="18.600000000000001" customHeight="1" x14ac:dyDescent="0.2">
      <c r="B43" s="60"/>
      <c r="C43" s="59"/>
      <c r="D43" s="59"/>
      <c r="E43" s="59"/>
      <c r="F43" s="59"/>
      <c r="G43" s="59"/>
      <c r="H43" s="70"/>
    </row>
    <row r="44" spans="1:10" x14ac:dyDescent="0.2">
      <c r="H44" s="71"/>
    </row>
    <row r="45" spans="1:10" ht="30.75" customHeight="1" x14ac:dyDescent="0.2">
      <c r="B45" s="34"/>
      <c r="C45" s="35" t="s">
        <v>10</v>
      </c>
      <c r="D45" s="35" t="s">
        <v>20</v>
      </c>
      <c r="E45" s="35" t="s">
        <v>11</v>
      </c>
      <c r="F45" s="35" t="s">
        <v>13</v>
      </c>
      <c r="G45" s="35" t="s">
        <v>14</v>
      </c>
      <c r="H45" s="72" t="s">
        <v>17</v>
      </c>
    </row>
    <row r="46" spans="1:10" ht="18.600000000000001" customHeight="1" x14ac:dyDescent="0.2">
      <c r="B46" s="10">
        <v>1991</v>
      </c>
      <c r="C46" s="52">
        <f>C10/$H10</f>
        <v>0.61420577718404279</v>
      </c>
      <c r="D46" s="52">
        <f>D10/$H10</f>
        <v>0.20548520506523532</v>
      </c>
      <c r="E46" s="52">
        <f>E10/$H10</f>
        <v>0.13998992072570776</v>
      </c>
      <c r="F46" s="52">
        <f>F10/$H10</f>
        <v>3.9247174203457351E-2</v>
      </c>
      <c r="G46" s="52">
        <f>G10/$H10</f>
        <v>1.0719228215568481E-3</v>
      </c>
      <c r="H46" s="53">
        <f>SUM(C46:G46)</f>
        <v>1.0000000000000002</v>
      </c>
    </row>
    <row r="47" spans="1:10" ht="18.600000000000001" customHeight="1" x14ac:dyDescent="0.2">
      <c r="B47" s="12">
        <v>1992</v>
      </c>
      <c r="C47" s="54">
        <f>C11/$H11</f>
        <v>0.63322607224901173</v>
      </c>
      <c r="D47" s="54">
        <f>D11/$H11</f>
        <v>0.18271445921414209</v>
      </c>
      <c r="E47" s="54">
        <f>E11/$H11</f>
        <v>0.14356136081111165</v>
      </c>
      <c r="F47" s="54">
        <f>F11/$H11</f>
        <v>3.9404079803049871E-2</v>
      </c>
      <c r="G47" s="54">
        <f>G11/$H11</f>
        <v>1.0940279226846778E-3</v>
      </c>
      <c r="H47" s="55">
        <f t="shared" ref="H47:H71" si="1">SUM(C47:G47)</f>
        <v>1</v>
      </c>
    </row>
    <row r="48" spans="1:10" ht="18.600000000000001" customHeight="1" x14ac:dyDescent="0.2">
      <c r="B48" s="10">
        <v>1993</v>
      </c>
      <c r="C48" s="52">
        <f>C12/$H12</f>
        <v>0.64279638664087635</v>
      </c>
      <c r="D48" s="52">
        <f>D12/$H12</f>
        <v>0.16766378911984683</v>
      </c>
      <c r="E48" s="52">
        <f>E12/$H12</f>
        <v>0.14721698556864604</v>
      </c>
      <c r="F48" s="52">
        <f>F12/$H12</f>
        <v>4.1149192146791684E-2</v>
      </c>
      <c r="G48" s="52">
        <f>G12/$H12</f>
        <v>1.1736465238389279E-3</v>
      </c>
      <c r="H48" s="53">
        <f t="shared" si="1"/>
        <v>0.99999999999999978</v>
      </c>
    </row>
    <row r="49" spans="2:8" ht="18.600000000000001" customHeight="1" x14ac:dyDescent="0.2">
      <c r="B49" s="12">
        <v>1994</v>
      </c>
      <c r="C49" s="54">
        <f>C13/$H13</f>
        <v>0.64527082786234435</v>
      </c>
      <c r="D49" s="54">
        <f>D13/$H13</f>
        <v>0.16741522029309266</v>
      </c>
      <c r="E49" s="54">
        <f>E13/$H13</f>
        <v>0.14634031986015736</v>
      </c>
      <c r="F49" s="54">
        <f>F13/$H13</f>
        <v>3.9781834525091327E-2</v>
      </c>
      <c r="G49" s="54">
        <f>G13/$H13</f>
        <v>1.1917974593141942E-3</v>
      </c>
      <c r="H49" s="55">
        <f t="shared" si="1"/>
        <v>0.99999999999999989</v>
      </c>
    </row>
    <row r="50" spans="2:8" ht="18.600000000000001" customHeight="1" x14ac:dyDescent="0.2">
      <c r="B50" s="10">
        <v>1995</v>
      </c>
      <c r="C50" s="52">
        <f>C14/$H14</f>
        <v>0.6484708422284583</v>
      </c>
      <c r="D50" s="52">
        <f>D14/$H14</f>
        <v>0.16345082008261105</v>
      </c>
      <c r="E50" s="52">
        <f>E14/$H14</f>
        <v>0.1483808863161292</v>
      </c>
      <c r="F50" s="52">
        <f>F14/$H14</f>
        <v>3.848629238824601E-2</v>
      </c>
      <c r="G50" s="52">
        <f>G14/$H14</f>
        <v>1.2111589845554044E-3</v>
      </c>
      <c r="H50" s="53">
        <f t="shared" si="1"/>
        <v>0.99999999999999989</v>
      </c>
    </row>
    <row r="51" spans="2:8" ht="18.600000000000001" customHeight="1" x14ac:dyDescent="0.2">
      <c r="B51" s="12">
        <v>1996</v>
      </c>
      <c r="C51" s="54">
        <f>C15/$H15</f>
        <v>0.65730854746987721</v>
      </c>
      <c r="D51" s="54">
        <f>D15/$H15</f>
        <v>0.16391734350869755</v>
      </c>
      <c r="E51" s="54">
        <f>E15/$H15</f>
        <v>0.14354475938690228</v>
      </c>
      <c r="F51" s="54">
        <f>F15/$H15</f>
        <v>3.3954306869658779E-2</v>
      </c>
      <c r="G51" s="54">
        <f>G15/$H15</f>
        <v>1.2750427648640832E-3</v>
      </c>
      <c r="H51" s="55">
        <f t="shared" si="1"/>
        <v>0.99999999999999989</v>
      </c>
    </row>
    <row r="52" spans="2:8" ht="18.600000000000001" customHeight="1" x14ac:dyDescent="0.2">
      <c r="B52" s="10">
        <v>1997</v>
      </c>
      <c r="C52" s="52">
        <f>C16/$H16</f>
        <v>0.66819434758061835</v>
      </c>
      <c r="D52" s="52">
        <f>D16/$H16</f>
        <v>0.16361683991453843</v>
      </c>
      <c r="E52" s="52">
        <f>E16/$H16</f>
        <v>0.13771268528666158</v>
      </c>
      <c r="F52" s="52">
        <f>F16/$H16</f>
        <v>2.9225200092989269E-2</v>
      </c>
      <c r="G52" s="52">
        <f>G16/$H16</f>
        <v>1.2509271251923437E-3</v>
      </c>
      <c r="H52" s="53">
        <f t="shared" si="1"/>
        <v>1</v>
      </c>
    </row>
    <row r="53" spans="2:8" ht="18.600000000000001" customHeight="1" x14ac:dyDescent="0.2">
      <c r="B53" s="12">
        <v>1998</v>
      </c>
      <c r="C53" s="54">
        <f>C17/$H17</f>
        <v>0.67233121857958267</v>
      </c>
      <c r="D53" s="54">
        <f>D17/$H17</f>
        <v>0.15792015327193745</v>
      </c>
      <c r="E53" s="54">
        <f>E17/$H17</f>
        <v>0.13684994414266277</v>
      </c>
      <c r="F53" s="54">
        <f>F17/$H17</f>
        <v>3.149889849628941E-2</v>
      </c>
      <c r="G53" s="54">
        <f>G17/$H17</f>
        <v>1.399785509527672E-3</v>
      </c>
      <c r="H53" s="55">
        <f t="shared" si="1"/>
        <v>0.99999999999999989</v>
      </c>
    </row>
    <row r="54" spans="2:8" ht="18.600000000000001" customHeight="1" x14ac:dyDescent="0.2">
      <c r="B54" s="10">
        <v>1999</v>
      </c>
      <c r="C54" s="52">
        <f>C18/$H18</f>
        <v>0.68766904945904173</v>
      </c>
      <c r="D54" s="52">
        <f>D18/$H18</f>
        <v>0.15455950540958269</v>
      </c>
      <c r="E54" s="52">
        <f>E18/$H18</f>
        <v>0.12618334621329211</v>
      </c>
      <c r="F54" s="52">
        <f>F18/$H18</f>
        <v>3.0187403400309117E-2</v>
      </c>
      <c r="G54" s="52">
        <f>G18/$H18</f>
        <v>1.4006955177743429E-3</v>
      </c>
      <c r="H54" s="53">
        <f t="shared" si="1"/>
        <v>0.99999999999999989</v>
      </c>
    </row>
    <row r="55" spans="2:8" ht="18.600000000000001" customHeight="1" x14ac:dyDescent="0.2">
      <c r="B55" s="12">
        <v>2000</v>
      </c>
      <c r="C55" s="54">
        <f>C19/$H19</f>
        <v>0.67734179237977765</v>
      </c>
      <c r="D55" s="54">
        <f>D19/$H19</f>
        <v>0.16175618316433041</v>
      </c>
      <c r="E55" s="54">
        <f>E19/$H19</f>
        <v>0.13006996590602141</v>
      </c>
      <c r="F55" s="54">
        <f>F19/$H19</f>
        <v>2.9339090053989793E-2</v>
      </c>
      <c r="G55" s="54">
        <f>G19/$H19</f>
        <v>1.4929684958806938E-3</v>
      </c>
      <c r="H55" s="55">
        <f t="shared" si="1"/>
        <v>0.99999999999999989</v>
      </c>
    </row>
    <row r="56" spans="2:8" ht="18.600000000000001" customHeight="1" x14ac:dyDescent="0.2">
      <c r="B56" s="10">
        <v>2001</v>
      </c>
      <c r="C56" s="52">
        <f>C20/$H20</f>
        <v>0.68498998711520254</v>
      </c>
      <c r="D56" s="52">
        <f>D20/$H20</f>
        <v>0.1571790055420153</v>
      </c>
      <c r="E56" s="52">
        <f>E20/$H20</f>
        <v>0.12574320443361223</v>
      </c>
      <c r="F56" s="52">
        <f>F20/$H20</f>
        <v>3.0659608488442493E-2</v>
      </c>
      <c r="G56" s="52">
        <f>G20/$H20</f>
        <v>1.4281944207274477E-3</v>
      </c>
      <c r="H56" s="53">
        <f t="shared" si="1"/>
        <v>1</v>
      </c>
    </row>
    <row r="57" spans="2:8" ht="18.600000000000001" customHeight="1" x14ac:dyDescent="0.2">
      <c r="B57" s="12">
        <v>2002</v>
      </c>
      <c r="C57" s="54">
        <f>C21/$H21</f>
        <v>0.68730707658733514</v>
      </c>
      <c r="D57" s="54">
        <f>D21/$H21</f>
        <v>0.15723724657611532</v>
      </c>
      <c r="E57" s="54">
        <f>E21/$H21</f>
        <v>0.12447140851031571</v>
      </c>
      <c r="F57" s="54">
        <f>F21/$H21</f>
        <v>2.9469866189358235E-2</v>
      </c>
      <c r="G57" s="54">
        <f>G21/$H21</f>
        <v>1.5144021368755079E-3</v>
      </c>
      <c r="H57" s="55">
        <f t="shared" si="1"/>
        <v>0.99999999999999978</v>
      </c>
    </row>
    <row r="58" spans="2:8" ht="18.600000000000001" customHeight="1" x14ac:dyDescent="0.2">
      <c r="B58" s="10">
        <v>2003</v>
      </c>
      <c r="C58" s="52">
        <f>C22/$H22</f>
        <v>0.70534886787720452</v>
      </c>
      <c r="D58" s="52">
        <f>D22/$H22</f>
        <v>0.15717514704464547</v>
      </c>
      <c r="E58" s="52">
        <f>E22/$H22</f>
        <v>0.10749228622794792</v>
      </c>
      <c r="F58" s="52">
        <f>F22/$H22</f>
        <v>2.844297608093467E-2</v>
      </c>
      <c r="G58" s="52">
        <f>G22/$H22</f>
        <v>1.5407227692672534E-3</v>
      </c>
      <c r="H58" s="53">
        <f t="shared" si="1"/>
        <v>0.99999999999999989</v>
      </c>
    </row>
    <row r="59" spans="2:8" ht="18.600000000000001" customHeight="1" x14ac:dyDescent="0.2">
      <c r="B59" s="12">
        <v>2004</v>
      </c>
      <c r="C59" s="54">
        <f>C23/$H23</f>
        <v>0.69753382224898264</v>
      </c>
      <c r="D59" s="54">
        <f>D23/$H23</f>
        <v>0.16090200367640944</v>
      </c>
      <c r="E59" s="54">
        <f>E23/$H23</f>
        <v>0.11152837469191818</v>
      </c>
      <c r="F59" s="54">
        <f>F23/$H23</f>
        <v>2.8363574097473695E-2</v>
      </c>
      <c r="G59" s="54">
        <f>G23/$H23</f>
        <v>1.6722252852158718E-3</v>
      </c>
      <c r="H59" s="55">
        <f t="shared" si="1"/>
        <v>0.99999999999999989</v>
      </c>
    </row>
    <row r="60" spans="2:8" ht="18.600000000000001" customHeight="1" x14ac:dyDescent="0.2">
      <c r="B60" s="10">
        <v>2005</v>
      </c>
      <c r="C60" s="52">
        <f>C24/$H24</f>
        <v>0.6943740356874113</v>
      </c>
      <c r="D60" s="52">
        <f>D24/$H24</f>
        <v>0.16449784704390127</v>
      </c>
      <c r="E60" s="52">
        <f>E24/$H24</f>
        <v>0.11052737940790429</v>
      </c>
      <c r="F60" s="52">
        <f>F24/$H24</f>
        <v>2.8795744713135753E-2</v>
      </c>
      <c r="G60" s="52">
        <f>G24/$H24</f>
        <v>1.8049931476473357E-3</v>
      </c>
      <c r="H60" s="53">
        <f t="shared" si="1"/>
        <v>0.99999999999999989</v>
      </c>
    </row>
    <row r="61" spans="2:8" ht="18.600000000000001" customHeight="1" x14ac:dyDescent="0.2">
      <c r="B61" s="58">
        <v>2006</v>
      </c>
      <c r="C61" s="62">
        <f>C25/$H25</f>
        <v>0.70023879243174392</v>
      </c>
      <c r="D61" s="62">
        <f>D25/$H25</f>
        <v>0.17063436754770347</v>
      </c>
      <c r="E61" s="62">
        <f>E25/$H25</f>
        <v>0.10206167778554227</v>
      </c>
      <c r="F61" s="62">
        <f>F25/$H25</f>
        <v>2.5196476703305749E-2</v>
      </c>
      <c r="G61" s="62">
        <f>G25/$H25</f>
        <v>1.8686855317046629E-3</v>
      </c>
      <c r="H61" s="63">
        <f t="shared" si="1"/>
        <v>1</v>
      </c>
    </row>
    <row r="62" spans="2:8" ht="18.600000000000001" customHeight="1" x14ac:dyDescent="0.2">
      <c r="B62" s="56">
        <v>2007</v>
      </c>
      <c r="C62" s="64">
        <f>C26/$H26</f>
        <v>0.69813270640268088</v>
      </c>
      <c r="D62" s="64">
        <f>D26/$H26</f>
        <v>0.17618588010074263</v>
      </c>
      <c r="E62" s="64">
        <f>E26/$H26</f>
        <v>9.9469689725288385E-2</v>
      </c>
      <c r="F62" s="64">
        <f>F26/$H26</f>
        <v>2.4290897954552651E-2</v>
      </c>
      <c r="G62" s="64">
        <f>G26/$H26</f>
        <v>1.9208258167353217E-3</v>
      </c>
      <c r="H62" s="65">
        <f t="shared" si="1"/>
        <v>0.99999999999999989</v>
      </c>
    </row>
    <row r="63" spans="2:8" ht="18.600000000000001" customHeight="1" x14ac:dyDescent="0.2">
      <c r="B63" s="58">
        <v>2008</v>
      </c>
      <c r="C63" s="62">
        <f>C27/$H27</f>
        <v>0.69920164801339479</v>
      </c>
      <c r="D63" s="62">
        <f>D27/$H27</f>
        <v>0.17678678032156855</v>
      </c>
      <c r="E63" s="62">
        <f>E27/$H27</f>
        <v>9.7943237844533654E-2</v>
      </c>
      <c r="F63" s="62">
        <f>F27/$H27</f>
        <v>2.3989217381578446E-2</v>
      </c>
      <c r="G63" s="62">
        <f>G27/$H27</f>
        <v>2.0791164389244456E-3</v>
      </c>
      <c r="H63" s="63">
        <f t="shared" si="1"/>
        <v>0.99999999999999989</v>
      </c>
    </row>
    <row r="64" spans="2:8" ht="18.600000000000001" customHeight="1" x14ac:dyDescent="0.2">
      <c r="B64" s="56">
        <v>2009</v>
      </c>
      <c r="C64" s="64">
        <f>C28/$H28</f>
        <v>0.71152930863867803</v>
      </c>
      <c r="D64" s="64">
        <f>D28/$H28</f>
        <v>0.16401469626464232</v>
      </c>
      <c r="E64" s="64">
        <f>E28/$H28</f>
        <v>9.5018952428889858E-2</v>
      </c>
      <c r="F64" s="64">
        <f>F28/$H28</f>
        <v>2.7221645830979257E-2</v>
      </c>
      <c r="G64" s="64">
        <f>G28/$H28</f>
        <v>2.2153968368105134E-3</v>
      </c>
      <c r="H64" s="65">
        <f t="shared" si="1"/>
        <v>0.99999999999999989</v>
      </c>
    </row>
    <row r="65" spans="1:8" ht="18.600000000000001" customHeight="1" x14ac:dyDescent="0.2">
      <c r="A65" s="61"/>
      <c r="B65" s="58">
        <v>2010</v>
      </c>
      <c r="C65" s="62">
        <f>C29/$H29</f>
        <v>0.7016728032513283</v>
      </c>
      <c r="D65" s="62">
        <f>D29/$H29</f>
        <v>0.17087946388757949</v>
      </c>
      <c r="E65" s="62">
        <f>E29/$H29</f>
        <v>9.9215196646749326E-2</v>
      </c>
      <c r="F65" s="62">
        <f>F29/$H29</f>
        <v>2.5958390133900708E-2</v>
      </c>
      <c r="G65" s="62">
        <f>G29/$H29</f>
        <v>2.2741460804423441E-3</v>
      </c>
      <c r="H65" s="63">
        <f t="shared" si="1"/>
        <v>1</v>
      </c>
    </row>
    <row r="66" spans="1:8" ht="18.600000000000001" customHeight="1" x14ac:dyDescent="0.2">
      <c r="A66" s="61"/>
      <c r="B66" s="56">
        <v>2011</v>
      </c>
      <c r="C66" s="64">
        <f>C30/$H30</f>
        <v>0.70479929144262832</v>
      </c>
      <c r="D66" s="64">
        <f>D30/$H30</f>
        <v>0.18041970113070444</v>
      </c>
      <c r="E66" s="64">
        <f>E30/$H30</f>
        <v>8.7582379189662357E-2</v>
      </c>
      <c r="F66" s="64">
        <f>F30/$H30</f>
        <v>2.4841547551976959E-2</v>
      </c>
      <c r="G66" s="64">
        <f>G30/$H30</f>
        <v>2.3570806850279676E-3</v>
      </c>
      <c r="H66" s="65">
        <f t="shared" si="1"/>
        <v>1</v>
      </c>
    </row>
    <row r="67" spans="1:8" ht="18.600000000000001" customHeight="1" x14ac:dyDescent="0.2">
      <c r="A67" s="61"/>
      <c r="B67" s="58">
        <v>2012</v>
      </c>
      <c r="C67" s="62">
        <f>C31/$H31</f>
        <v>0.69877969126230977</v>
      </c>
      <c r="D67" s="62">
        <f>D31/$H31</f>
        <v>0.17809176853699146</v>
      </c>
      <c r="E67" s="62">
        <f>E31/$H31</f>
        <v>9.4626416525104451E-2</v>
      </c>
      <c r="F67" s="62">
        <f>F31/$H31</f>
        <v>2.6204238422336618E-2</v>
      </c>
      <c r="G67" s="62">
        <f>G31/$H31</f>
        <v>2.2978852532574939E-3</v>
      </c>
      <c r="H67" s="63">
        <f t="shared" si="1"/>
        <v>0.99999999999999989</v>
      </c>
    </row>
    <row r="68" spans="1:8" ht="18.600000000000001" customHeight="1" x14ac:dyDescent="0.2">
      <c r="A68" s="61"/>
      <c r="B68" s="56">
        <v>2013</v>
      </c>
      <c r="C68" s="64">
        <f>C32/$H32</f>
        <v>0.69715382659026903</v>
      </c>
      <c r="D68" s="64">
        <f>D32/$H32</f>
        <v>0.17731990258428798</v>
      </c>
      <c r="E68" s="64">
        <f>E32/$H32</f>
        <v>9.4644104310086213E-2</v>
      </c>
      <c r="F68" s="64">
        <f>F32/$H32</f>
        <v>2.8660943401723277E-2</v>
      </c>
      <c r="G68" s="64">
        <f>G32/$H32</f>
        <v>2.2212231136335544E-3</v>
      </c>
      <c r="H68" s="65">
        <f t="shared" si="1"/>
        <v>1</v>
      </c>
    </row>
    <row r="69" spans="1:8" ht="18.600000000000001" customHeight="1" x14ac:dyDescent="0.2">
      <c r="A69" s="61"/>
      <c r="B69" s="58">
        <v>2014</v>
      </c>
      <c r="C69" s="62">
        <f>C33/$H33</f>
        <v>0.70068490049623189</v>
      </c>
      <c r="D69" s="62">
        <f>D33/$H33</f>
        <v>0.17831105013734605</v>
      </c>
      <c r="E69" s="62">
        <f>E33/$H33</f>
        <v>9.163637446188827E-2</v>
      </c>
      <c r="F69" s="62">
        <f>F33/$H33</f>
        <v>2.7134290238291787E-2</v>
      </c>
      <c r="G69" s="62">
        <f>G33/$H33</f>
        <v>2.2333846662420278E-3</v>
      </c>
      <c r="H69" s="63">
        <f t="shared" si="1"/>
        <v>1.0000000000000002</v>
      </c>
    </row>
    <row r="70" spans="1:8" ht="18.600000000000001" customHeight="1" x14ac:dyDescent="0.2">
      <c r="A70" s="61"/>
      <c r="B70" s="56">
        <v>2015</v>
      </c>
      <c r="C70" s="64">
        <f>C34/$H34</f>
        <v>0.70387839114549478</v>
      </c>
      <c r="D70" s="64">
        <f>D34/$H34</f>
        <v>0.18331744582136217</v>
      </c>
      <c r="E70" s="64">
        <f>E34/$H34</f>
        <v>8.3780617801002696E-2</v>
      </c>
      <c r="F70" s="64">
        <f>F34/$H34</f>
        <v>2.6815857777174462E-2</v>
      </c>
      <c r="G70" s="64">
        <f>G34/$H34</f>
        <v>2.2076874549660243E-3</v>
      </c>
      <c r="H70" s="65">
        <f t="shared" si="1"/>
        <v>1</v>
      </c>
    </row>
    <row r="71" spans="1:8" ht="18.600000000000001" customHeight="1" x14ac:dyDescent="0.2">
      <c r="A71" s="61"/>
      <c r="B71" s="58">
        <v>2016</v>
      </c>
      <c r="C71" s="62">
        <f>C35/$H35</f>
        <v>0.68967456208306377</v>
      </c>
      <c r="D71" s="62">
        <f>D35/$H35</f>
        <v>0.20161237457131881</v>
      </c>
      <c r="E71" s="62">
        <f>E35/$H35</f>
        <v>7.9169275439504791E-2</v>
      </c>
      <c r="F71" s="62">
        <f>F35/$H35</f>
        <v>2.7329839301535489E-2</v>
      </c>
      <c r="G71" s="62">
        <f>G35/$H35</f>
        <v>2.2139486045772423E-3</v>
      </c>
      <c r="H71" s="63">
        <f t="shared" si="1"/>
        <v>1</v>
      </c>
    </row>
    <row r="72" spans="1:8" ht="18.600000000000001" customHeight="1" x14ac:dyDescent="0.2">
      <c r="A72" s="61"/>
      <c r="B72" s="56">
        <v>2017</v>
      </c>
      <c r="C72" s="65">
        <f>C36/$H36</f>
        <v>0.69222679799149811</v>
      </c>
      <c r="D72" s="65">
        <f>D36/$H36</f>
        <v>0.20041147738156348</v>
      </c>
      <c r="E72" s="65">
        <f>E36/$H36</f>
        <v>7.9079206832051482E-2</v>
      </c>
      <c r="F72" s="65">
        <f>F36/$H36</f>
        <v>2.5979423851900049E-2</v>
      </c>
      <c r="G72" s="65">
        <f>G36/$H36</f>
        <v>2.3030939429868518E-3</v>
      </c>
      <c r="H72" s="65">
        <f t="shared" ref="H72:H74" si="2">SUM(C72:G72)</f>
        <v>1</v>
      </c>
    </row>
    <row r="73" spans="1:8" ht="18.600000000000001" customHeight="1" x14ac:dyDescent="0.2">
      <c r="A73" s="61"/>
      <c r="B73" s="58">
        <v>2018</v>
      </c>
      <c r="C73" s="62">
        <f>C37/$H37</f>
        <v>0.70763878521850088</v>
      </c>
      <c r="D73" s="62">
        <f>D37/$H37</f>
        <v>0.19880995803074822</v>
      </c>
      <c r="E73" s="62">
        <f>E37/$H37</f>
        <v>6.6744359567946249E-2</v>
      </c>
      <c r="F73" s="62">
        <f>F37/$H37</f>
        <v>2.447767557715726E-2</v>
      </c>
      <c r="G73" s="62">
        <f>G37/$H37</f>
        <v>2.3292216056472843E-3</v>
      </c>
      <c r="H73" s="63">
        <f t="shared" ref="H73" si="3">SUM(C73:G73)</f>
        <v>0.99999999999999989</v>
      </c>
    </row>
    <row r="74" spans="1:8" ht="18.600000000000001" customHeight="1" x14ac:dyDescent="0.2">
      <c r="A74" s="61"/>
      <c r="B74" s="56">
        <v>2019</v>
      </c>
      <c r="C74" s="65">
        <f>C38/$H38</f>
        <v>0.70527963023577345</v>
      </c>
      <c r="D74" s="65">
        <f>D38/$H38</f>
        <v>0.19548528018472369</v>
      </c>
      <c r="E74" s="65">
        <f>E38/$H38</f>
        <v>7.2025434021171827E-2</v>
      </c>
      <c r="F74" s="65">
        <f>F38/$H38</f>
        <v>2.4964686758177923E-2</v>
      </c>
      <c r="G74" s="65">
        <f>G38/$H38</f>
        <v>2.2449688001532197E-3</v>
      </c>
      <c r="H74" s="65">
        <f t="shared" si="2"/>
        <v>1</v>
      </c>
    </row>
    <row r="75" spans="1:8" ht="18" customHeight="1" x14ac:dyDescent="0.2">
      <c r="A75" s="61"/>
      <c r="B75" s="58">
        <v>2020</v>
      </c>
      <c r="C75" s="62">
        <f t="shared" ref="C75:H75" si="4">C39/$H$39</f>
        <v>0.71678814618721964</v>
      </c>
      <c r="D75" s="62">
        <f t="shared" si="4"/>
        <v>0.18824913596587983</v>
      </c>
      <c r="E75" s="62">
        <f t="shared" si="4"/>
        <v>6.8149128612397969E-2</v>
      </c>
      <c r="F75" s="62">
        <f t="shared" si="4"/>
        <v>2.4540039708802117E-2</v>
      </c>
      <c r="G75" s="62">
        <f t="shared" si="4"/>
        <v>2.2735495257004191E-3</v>
      </c>
      <c r="H75" s="63">
        <f t="shared" si="4"/>
        <v>1</v>
      </c>
    </row>
    <row r="76" spans="1:8" ht="18" customHeight="1" x14ac:dyDescent="0.2">
      <c r="A76" s="61"/>
      <c r="B76" s="56">
        <v>2021</v>
      </c>
      <c r="C76" s="65">
        <f>C40/$H40</f>
        <v>0.70984797031521352</v>
      </c>
      <c r="D76" s="65">
        <f>D40/$H40</f>
        <v>0.19790231962572041</v>
      </c>
      <c r="E76" s="65">
        <f>E40/$H40</f>
        <v>6.7647504248232959E-2</v>
      </c>
      <c r="F76" s="65">
        <f>F40/$H40</f>
        <v>2.2089267420351687E-2</v>
      </c>
      <c r="G76" s="65">
        <f>G40/$H40</f>
        <v>2.512938390481488E-3</v>
      </c>
      <c r="H76" s="65">
        <f t="shared" ref="H76:H77" si="5">SUM(C76:G76)</f>
        <v>1</v>
      </c>
    </row>
    <row r="77" spans="1:8" ht="18" customHeight="1" x14ac:dyDescent="0.2">
      <c r="A77" s="61"/>
      <c r="B77" s="58">
        <v>2022</v>
      </c>
      <c r="C77" s="62">
        <f>C41/$H41</f>
        <v>0.70775998116016359</v>
      </c>
      <c r="D77" s="62">
        <f>D41/$H41</f>
        <v>0.20300092482888413</v>
      </c>
      <c r="E77" s="62">
        <f>E41/$H41</f>
        <v>6.203978367951344E-2</v>
      </c>
      <c r="F77" s="62">
        <f>F41/$H41</f>
        <v>2.4900321340757092E-2</v>
      </c>
      <c r="G77" s="62">
        <f>G41/$H41</f>
        <v>2.2989889906816522E-3</v>
      </c>
      <c r="H77" s="63">
        <f t="shared" si="5"/>
        <v>1</v>
      </c>
    </row>
    <row r="78" spans="1:8" ht="18.75" customHeight="1" x14ac:dyDescent="0.2">
      <c r="A78" s="61"/>
      <c r="B78" s="94" t="s">
        <v>19</v>
      </c>
      <c r="C78" s="95">
        <f>C42/$H42</f>
        <v>0.71107815987113898</v>
      </c>
      <c r="D78" s="95">
        <f>D42/$H42</f>
        <v>0.19969950402039477</v>
      </c>
      <c r="E78" s="95">
        <f>E42/$H42</f>
        <v>6.1389106791454692E-2</v>
      </c>
      <c r="F78" s="95">
        <f>F42/$H42</f>
        <v>2.559112162631726E-2</v>
      </c>
      <c r="G78" s="95">
        <f>G42/$H42</f>
        <v>2.2421076906941656E-3</v>
      </c>
      <c r="H78" s="96">
        <f t="shared" ref="H78" si="6">SUM(C78:G78)</f>
        <v>0.99999999999999989</v>
      </c>
    </row>
    <row r="79" spans="1:8" ht="18.75" customHeight="1" x14ac:dyDescent="0.2">
      <c r="A79" s="61"/>
      <c r="B79" s="58"/>
      <c r="C79" s="62"/>
      <c r="D79" s="62"/>
      <c r="E79" s="62"/>
      <c r="F79" s="62"/>
      <c r="G79" s="62"/>
      <c r="H79" s="63"/>
    </row>
    <row r="80" spans="1:8" ht="18.75" customHeight="1" x14ac:dyDescent="0.2">
      <c r="A80" s="61"/>
      <c r="B80" s="61"/>
      <c r="C80" s="66"/>
      <c r="D80" s="66"/>
      <c r="E80" s="66"/>
      <c r="F80" s="66"/>
      <c r="G80" s="66"/>
      <c r="H80" s="66"/>
    </row>
    <row r="81" spans="1:8" x14ac:dyDescent="0.2">
      <c r="A81" s="61"/>
      <c r="B81" s="61"/>
      <c r="C81" s="66"/>
      <c r="D81" s="66"/>
      <c r="E81" s="66"/>
      <c r="F81" s="66"/>
      <c r="G81" s="66"/>
      <c r="H81" s="66"/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I9:J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ignoredErrors>
    <ignoredError sqref="D74:H74 C73:H73" evalError="1"/>
    <ignoredError sqref="H10:H36 H38:H41 H42" formulaRange="1"/>
    <ignoredError sqref="H37" formula="1" formulaRange="1"/>
    <ignoredError sqref="C75:H7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4"/>
  <sheetViews>
    <sheetView showGridLines="0" tabSelected="1" zoomScale="130" zoomScaleNormal="130" workbookViewId="0">
      <selection activeCell="U23" sqref="U23"/>
    </sheetView>
  </sheetViews>
  <sheetFormatPr baseColWidth="10" defaultRowHeight="12.75" x14ac:dyDescent="0.2"/>
  <cols>
    <col min="1" max="1" width="3.28515625" style="4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3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7.42578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710937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3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27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39"/>
      <c r="S2" s="87" t="s">
        <v>7</v>
      </c>
      <c r="T2" s="88"/>
      <c r="U2" s="88"/>
      <c r="V2" s="88"/>
      <c r="W2" s="88"/>
      <c r="X2" s="88"/>
      <c r="Y2" s="88"/>
      <c r="Z2" s="88"/>
      <c r="AA2" s="89"/>
    </row>
    <row r="3" spans="1:27" ht="18.75" customHeight="1" x14ac:dyDescent="0.3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39"/>
      <c r="S3" s="19"/>
      <c r="T3" s="20"/>
      <c r="U3" s="21"/>
      <c r="V3" s="20"/>
      <c r="W3" s="20"/>
      <c r="X3" s="21"/>
      <c r="Y3" s="20"/>
      <c r="Z3" s="20"/>
      <c r="AA3" s="22"/>
    </row>
    <row r="4" spans="1:27" ht="15.95" customHeight="1" x14ac:dyDescent="0.2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39"/>
      <c r="S4" s="19"/>
      <c r="T4" s="20"/>
      <c r="U4" s="20"/>
      <c r="V4" s="20"/>
      <c r="W4" s="20"/>
      <c r="X4" s="20"/>
      <c r="Y4" s="20"/>
      <c r="Z4" s="20"/>
      <c r="AA4" s="22"/>
    </row>
    <row r="5" spans="1:27" ht="7.5" customHeight="1" x14ac:dyDescent="0.2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39"/>
      <c r="S5" s="23"/>
      <c r="T5" s="24"/>
      <c r="U5" s="24"/>
      <c r="V5" s="24"/>
      <c r="W5" s="24"/>
      <c r="X5" s="24"/>
      <c r="Y5" s="24"/>
      <c r="Z5" s="24"/>
      <c r="AA5" s="25"/>
    </row>
    <row r="6" spans="1:27" ht="16.5" customHeight="1" x14ac:dyDescent="0.2">
      <c r="A6" s="44"/>
      <c r="C6" s="3"/>
      <c r="Q6" s="39"/>
      <c r="S6" s="23"/>
      <c r="T6" s="24"/>
      <c r="U6" s="24"/>
      <c r="V6" s="24"/>
      <c r="W6" s="24"/>
      <c r="X6" s="24"/>
      <c r="Y6" s="24"/>
      <c r="Z6" s="24"/>
      <c r="AA6" s="25"/>
    </row>
    <row r="7" spans="1:27" ht="16.5" customHeight="1" x14ac:dyDescent="0.2">
      <c r="A7" s="44"/>
      <c r="C7" s="3"/>
      <c r="Q7" s="39"/>
      <c r="S7" s="23"/>
      <c r="T7" s="24"/>
      <c r="U7" s="24"/>
      <c r="V7" s="24"/>
      <c r="W7" s="24"/>
      <c r="X7" s="24"/>
      <c r="Y7" s="24"/>
      <c r="Z7" s="24"/>
      <c r="AA7" s="25"/>
    </row>
    <row r="8" spans="1:27" ht="16.5" customHeight="1" x14ac:dyDescent="0.2">
      <c r="A8" s="44"/>
      <c r="C8" s="3"/>
      <c r="Q8" s="39"/>
      <c r="S8" s="23"/>
      <c r="T8" s="24"/>
      <c r="U8" s="24"/>
      <c r="V8" s="24"/>
      <c r="W8" s="24"/>
      <c r="X8" s="24"/>
      <c r="Y8" s="24"/>
      <c r="Z8" s="24"/>
      <c r="AA8" s="25"/>
    </row>
    <row r="9" spans="1:27" ht="16.5" customHeight="1" x14ac:dyDescent="0.2">
      <c r="A9" s="44"/>
      <c r="C9" s="3"/>
      <c r="Q9" s="39"/>
      <c r="S9" s="23"/>
      <c r="T9" s="24"/>
      <c r="U9" s="24"/>
      <c r="V9" s="24"/>
      <c r="W9" s="24"/>
      <c r="X9" s="24"/>
      <c r="Y9" s="24"/>
      <c r="Z9" s="24"/>
      <c r="AA9" s="25"/>
    </row>
    <row r="10" spans="1:27" ht="16.5" customHeight="1" x14ac:dyDescent="0.2">
      <c r="A10" s="44"/>
      <c r="C10" s="3"/>
      <c r="Q10" s="39"/>
      <c r="S10" s="23"/>
      <c r="T10" s="24"/>
      <c r="U10" s="24"/>
      <c r="V10" s="24"/>
      <c r="W10" s="24"/>
      <c r="X10" s="24"/>
      <c r="Y10" s="24"/>
      <c r="Z10" s="24"/>
      <c r="AA10" s="25"/>
    </row>
    <row r="11" spans="1:27" ht="16.5" customHeight="1" x14ac:dyDescent="0.2">
      <c r="A11" s="44"/>
      <c r="C11" s="3"/>
      <c r="Q11" s="39"/>
      <c r="S11" s="23"/>
      <c r="T11" s="26" t="s">
        <v>4</v>
      </c>
      <c r="U11" s="24"/>
      <c r="V11" s="24"/>
      <c r="W11" s="24"/>
      <c r="X11" s="24"/>
      <c r="Y11" s="24"/>
      <c r="Z11" s="24"/>
      <c r="AA11" s="25"/>
    </row>
    <row r="12" spans="1:27" ht="16.5" customHeight="1" x14ac:dyDescent="0.2">
      <c r="A12" s="44"/>
      <c r="C12" s="3"/>
      <c r="Q12" s="39"/>
      <c r="S12" s="23"/>
      <c r="T12" s="24"/>
      <c r="U12" s="24"/>
      <c r="V12" s="24"/>
      <c r="W12" s="24"/>
      <c r="X12" s="24"/>
      <c r="Y12" s="24"/>
      <c r="Z12" s="24"/>
      <c r="AA12" s="25"/>
    </row>
    <row r="13" spans="1:27" ht="17.25" customHeight="1" x14ac:dyDescent="0.2">
      <c r="A13" s="44"/>
      <c r="C13" s="3"/>
      <c r="Q13" s="39"/>
      <c r="S13" s="23"/>
      <c r="T13" s="26" t="s">
        <v>5</v>
      </c>
      <c r="U13" s="24"/>
      <c r="V13" s="24"/>
      <c r="W13" s="24"/>
      <c r="X13" s="24"/>
      <c r="Y13" s="24"/>
      <c r="Z13" s="24"/>
      <c r="AA13" s="25"/>
    </row>
    <row r="14" spans="1:27" ht="16.5" customHeight="1" x14ac:dyDescent="0.2">
      <c r="A14" s="44"/>
      <c r="C14" s="3"/>
      <c r="Q14" s="39"/>
      <c r="S14" s="23"/>
      <c r="T14" s="24"/>
      <c r="U14" s="24"/>
      <c r="V14" s="24"/>
      <c r="W14" s="24"/>
      <c r="X14" s="24"/>
      <c r="Y14" s="24"/>
      <c r="Z14" s="24"/>
      <c r="AA14" s="25"/>
    </row>
    <row r="15" spans="1:27" ht="16.5" customHeight="1" x14ac:dyDescent="0.2">
      <c r="A15" s="44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0"/>
      <c r="R15" s="15"/>
      <c r="S15" s="23"/>
      <c r="T15" s="24"/>
      <c r="U15" s="26" t="s">
        <v>6</v>
      </c>
      <c r="V15" s="24"/>
      <c r="W15" s="24"/>
      <c r="X15" s="26" t="s">
        <v>6</v>
      </c>
      <c r="Y15" s="24"/>
      <c r="Z15" s="24"/>
      <c r="AA15" s="25"/>
    </row>
    <row r="16" spans="1:27" ht="16.5" customHeight="1" x14ac:dyDescent="0.2">
      <c r="A16" s="44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0"/>
      <c r="R16" s="15"/>
      <c r="S16" s="23"/>
      <c r="T16" s="24"/>
      <c r="U16" s="24"/>
      <c r="V16" s="24"/>
      <c r="W16" s="24"/>
      <c r="X16" s="24"/>
      <c r="Y16" s="24"/>
      <c r="Z16" s="24"/>
      <c r="AA16" s="25"/>
    </row>
    <row r="17" spans="1:27" ht="16.5" customHeight="1" x14ac:dyDescent="0.2">
      <c r="A17" s="44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0"/>
      <c r="R17" s="15"/>
      <c r="S17" s="23"/>
      <c r="T17" s="24"/>
      <c r="U17" s="24"/>
      <c r="V17" s="24"/>
      <c r="W17" s="24"/>
      <c r="X17" s="24"/>
      <c r="Y17" s="24"/>
      <c r="Z17" s="24"/>
      <c r="AA17" s="25"/>
    </row>
    <row r="18" spans="1:27" ht="22.5" customHeight="1" x14ac:dyDescent="0.2">
      <c r="A18" s="44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0"/>
      <c r="R18" s="15"/>
      <c r="S18" s="23"/>
      <c r="T18" s="24"/>
      <c r="U18" s="24"/>
      <c r="V18" s="24"/>
      <c r="W18" s="24"/>
      <c r="X18" s="24"/>
      <c r="Y18" s="24"/>
      <c r="Z18" s="24"/>
      <c r="AA18" s="25"/>
    </row>
    <row r="19" spans="1:27" ht="87" customHeight="1" x14ac:dyDescent="0.2">
      <c r="A19" s="44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40"/>
      <c r="R19" s="15"/>
      <c r="S19" s="27"/>
      <c r="T19" s="28"/>
      <c r="U19" s="28"/>
      <c r="V19" s="28"/>
      <c r="W19" s="28"/>
      <c r="X19" s="28"/>
      <c r="Y19" s="28"/>
      <c r="Z19" s="28"/>
      <c r="AA19" s="29"/>
    </row>
    <row r="20" spans="1:27" ht="9" customHeight="1" x14ac:dyDescent="0.2">
      <c r="A20" s="44"/>
      <c r="B20" s="17"/>
      <c r="C20" s="18"/>
      <c r="D20" s="17"/>
      <c r="E20" s="90"/>
      <c r="F20" s="17"/>
      <c r="G20" s="90"/>
      <c r="H20" s="17"/>
      <c r="I20" s="90"/>
      <c r="J20" s="17"/>
      <c r="K20" s="90"/>
      <c r="L20" s="17"/>
      <c r="M20" s="90"/>
      <c r="N20" s="17"/>
      <c r="O20" s="15"/>
      <c r="P20" s="15"/>
      <c r="Q20" s="40"/>
      <c r="R20" s="15"/>
    </row>
    <row r="21" spans="1:27" ht="11.25" customHeight="1" x14ac:dyDescent="0.2">
      <c r="A21" s="44"/>
      <c r="B21" s="17"/>
      <c r="C21" s="18"/>
      <c r="D21" s="17"/>
      <c r="E21" s="90"/>
      <c r="F21" s="17"/>
      <c r="G21" s="90"/>
      <c r="H21" s="17"/>
      <c r="I21" s="90"/>
      <c r="J21" s="17"/>
      <c r="K21" s="90"/>
      <c r="L21" s="17"/>
      <c r="M21" s="90"/>
      <c r="N21" s="17"/>
      <c r="O21" s="15"/>
      <c r="P21" s="15"/>
      <c r="Q21" s="40"/>
      <c r="R21" s="15"/>
    </row>
    <row r="22" spans="1:27" ht="3.75" customHeight="1" x14ac:dyDescent="0.2">
      <c r="A22" s="44"/>
      <c r="B22" s="17"/>
      <c r="C22" s="18"/>
      <c r="D22" s="17"/>
      <c r="E22" s="36"/>
      <c r="F22" s="17"/>
      <c r="G22" s="36"/>
      <c r="H22" s="17"/>
      <c r="I22" s="36"/>
      <c r="J22" s="17"/>
      <c r="K22" s="36"/>
      <c r="L22" s="17"/>
      <c r="M22" s="36"/>
      <c r="N22" s="17"/>
      <c r="O22" s="15"/>
      <c r="P22" s="15"/>
      <c r="Q22" s="40"/>
      <c r="R22" s="15"/>
    </row>
    <row r="23" spans="1:27" ht="9" customHeight="1" x14ac:dyDescent="0.2">
      <c r="A23" s="44"/>
      <c r="B23" s="17"/>
      <c r="C23" s="18"/>
      <c r="D23" s="17"/>
      <c r="E23" s="90"/>
      <c r="F23" s="17"/>
      <c r="G23" s="90"/>
      <c r="H23" s="17"/>
      <c r="I23" s="90"/>
      <c r="J23" s="17"/>
      <c r="K23" s="90"/>
      <c r="L23" s="17"/>
      <c r="M23" s="90"/>
      <c r="N23" s="17"/>
      <c r="O23" s="15"/>
      <c r="P23" s="15"/>
      <c r="Q23" s="40"/>
      <c r="R23" s="15"/>
    </row>
    <row r="24" spans="1:27" ht="3.75" hidden="1" customHeight="1" x14ac:dyDescent="0.2">
      <c r="A24" s="44"/>
      <c r="B24" s="17"/>
      <c r="C24" s="18"/>
      <c r="D24" s="17"/>
      <c r="E24" s="90"/>
      <c r="F24" s="17"/>
      <c r="G24" s="90"/>
      <c r="H24" s="17"/>
      <c r="I24" s="90"/>
      <c r="J24" s="17"/>
      <c r="K24" s="90"/>
      <c r="L24" s="17"/>
      <c r="M24" s="90"/>
      <c r="N24" s="17"/>
      <c r="O24" s="15"/>
      <c r="P24" s="15"/>
      <c r="Q24" s="40"/>
      <c r="R24" s="15"/>
    </row>
    <row r="25" spans="1:27" ht="15" customHeight="1" x14ac:dyDescent="0.2">
      <c r="A25" s="45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2"/>
      <c r="R25" s="15"/>
    </row>
    <row r="26" spans="1:27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27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27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27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27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  <c r="Q31" s="15"/>
      <c r="R31" s="15"/>
    </row>
    <row r="32" spans="1:27" ht="18" customHeight="1" x14ac:dyDescent="0.2">
      <c r="B32" s="33"/>
      <c r="C32" s="33"/>
      <c r="D32" s="33"/>
      <c r="E32" s="33"/>
      <c r="F32" s="33"/>
      <c r="G32" s="85"/>
      <c r="H32" s="86"/>
      <c r="I32" s="86"/>
      <c r="J32" s="32"/>
      <c r="K32" s="32"/>
      <c r="L32" s="32"/>
      <c r="M32" s="15"/>
      <c r="N32" s="15"/>
      <c r="O32" s="15"/>
      <c r="P32" s="15"/>
      <c r="Q32" s="15"/>
      <c r="R32" s="15"/>
    </row>
    <row r="33" spans="2:18" x14ac:dyDescent="0.2">
      <c r="B33" s="33"/>
      <c r="C33" s="33"/>
      <c r="D33" s="33"/>
      <c r="E33" s="33"/>
      <c r="F33" s="33"/>
      <c r="G33" s="32"/>
      <c r="H33" s="32"/>
      <c r="I33" s="32"/>
      <c r="J33" s="32"/>
      <c r="K33" s="32"/>
      <c r="L33" s="32"/>
      <c r="M33" s="15"/>
      <c r="N33" s="15"/>
      <c r="O33" s="15"/>
      <c r="P33" s="15"/>
      <c r="Q33" s="15"/>
      <c r="R33" s="15"/>
    </row>
    <row r="34" spans="2:18" x14ac:dyDescent="0.2">
      <c r="B34" s="33"/>
      <c r="C34" s="33"/>
      <c r="D34" s="33"/>
      <c r="E34" s="33"/>
      <c r="F34" s="33"/>
      <c r="G34" s="32"/>
      <c r="H34" s="32"/>
      <c r="I34" s="32"/>
      <c r="J34" s="32"/>
      <c r="K34" s="32"/>
      <c r="L34" s="32"/>
      <c r="M34" s="15"/>
      <c r="N34" s="15"/>
      <c r="O34" s="15"/>
      <c r="P34" s="15"/>
      <c r="Q34" s="15"/>
      <c r="R34" s="15"/>
    </row>
  </sheetData>
  <sheetProtection selectLockedCells="1"/>
  <mergeCells count="12">
    <mergeCell ref="G32:I32"/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2025-03-26T10:53:53Z</cp:lastPrinted>
  <dcterms:created xsi:type="dcterms:W3CDTF">2010-08-25T11:28:54Z</dcterms:created>
  <dcterms:modified xsi:type="dcterms:W3CDTF">2025-03-26T10:55:31Z</dcterms:modified>
</cp:coreProperties>
</file>