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3_Abfallaufkommen\"/>
    </mc:Choice>
  </mc:AlternateContent>
  <xr:revisionPtr revIDLastSave="0" documentId="13_ncr:1_{109647B5-B744-4EDA-8702-0238942B9269}" xr6:coauthVersionLast="47" xr6:coauthVersionMax="47" xr10:uidLastSave="{00000000-0000-0000-0000-000000000000}"/>
  <bookViews>
    <workbookView xWindow="-120" yWindow="-120" windowWidth="29040" windowHeight="17640" tabRatio="272" firstSheet="1" activeTab="2" xr2:uid="{00000000-000D-0000-FFFF-FFFF00000000}"/>
  </bookViews>
  <sheets>
    <sheet name="Vorberechnung" sheetId="23" state="hidden" r:id="rId1"/>
    <sheet name="Daten" sheetId="1" r:id="rId2"/>
    <sheet name="Diagramm" sheetId="21" r:id="rId3"/>
  </sheets>
  <definedNames>
    <definedName name="Beschriftung">OFFSET(Daten!$B$10,0,0,COUNTA(Daten!$B$10:$B$16),-1)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2">Diagramm!$A$1:$P$27</definedName>
    <definedName name="p" localSheetId="2">Diagramm!$A$1:$O$26</definedName>
    <definedName name="Print_Area" localSheetId="2">Diagramm!$A$1:$O$26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" l="1"/>
  <c r="D11" i="1" l="1"/>
  <c r="D12" i="1"/>
  <c r="D13" i="1"/>
  <c r="D14" i="1"/>
  <c r="D15" i="1"/>
  <c r="D16" i="1"/>
  <c r="D17" i="1"/>
  <c r="D18" i="1"/>
  <c r="D19" i="1"/>
  <c r="D10" i="1"/>
  <c r="O4" i="1" l="1"/>
  <c r="K13" i="23"/>
  <c r="H13" i="23"/>
  <c r="G13" i="23"/>
  <c r="F13" i="23"/>
  <c r="K12" i="23"/>
  <c r="K11" i="23"/>
  <c r="K10" i="23"/>
  <c r="K9" i="23"/>
  <c r="K8" i="23"/>
  <c r="K7" i="23"/>
  <c r="M6" i="23"/>
  <c r="K6" i="23"/>
  <c r="K5" i="23"/>
  <c r="M4" i="23"/>
  <c r="K4" i="23"/>
  <c r="Q3" i="1"/>
</calcChain>
</file>

<file path=xl/sharedStrings.xml><?xml version="1.0" encoding="utf-8"?>
<sst xmlns="http://schemas.openxmlformats.org/spreadsheetml/2006/main" count="38" uniqueCount="30">
  <si>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</si>
  <si>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</si>
  <si>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</si>
  <si>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</si>
  <si>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</si>
  <si>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</si>
  <si>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</si>
  <si>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</si>
  <si>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</si>
  <si>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</si>
  <si>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Zusammensetzung der Haushaltsabfälle 2010 in Tsd. t</t>
  </si>
  <si>
    <t>Anteil an Haushaltsab-fällen in %</t>
  </si>
  <si>
    <t>Hausmüll, hausmüllähnliche Gewerbeabfälle gemeinsam über die öffentliche Müllabfuhr eingesammelt</t>
  </si>
  <si>
    <t>Restmüll (Hausmüll + Sperrmüll)</t>
  </si>
  <si>
    <t>Sperrmüll</t>
  </si>
  <si>
    <t>Abfälle aus der Biotonne</t>
  </si>
  <si>
    <t>Wertstoffe (Biotonne, Gartenabfälle, Getrenntsammlung, Sonstige - ohne Elektrogeräte)</t>
  </si>
  <si>
    <t>Garten- und Parkabfälle biologisch abbaubar</t>
  </si>
  <si>
    <t>Glas</t>
  </si>
  <si>
    <t>Papier, Pappe, Kartonagen</t>
  </si>
  <si>
    <t>Leichtverpackungen / Kunststoffe</t>
  </si>
  <si>
    <t>Elektroaltgeräte</t>
  </si>
  <si>
    <t>sonstiges (Verbunde, Metalle, Textilien usw.)</t>
  </si>
  <si>
    <t>Haushaltsabfälle insgesamt</t>
  </si>
  <si>
    <r>
      <t>Quelle:</t>
    </r>
    <r>
      <rPr>
        <sz val="11"/>
        <rFont val="Calibri"/>
        <family val="2"/>
        <scheme val="minor"/>
      </rPr>
      <t xml:space="preserve"> Statistisches Bundesamt, Abfallbilanz 2010, Wiesbaden 2012</t>
    </r>
  </si>
  <si>
    <t>Papier, Pappe, 
Kartonagen</t>
  </si>
  <si>
    <t>Gemischte Verpackungen / Wertstoffe</t>
  </si>
  <si>
    <t>Haushaltsabfälle</t>
  </si>
  <si>
    <t>Statistisches Bundesamt, Statistischer Bericht - Abfallbilanz 2023, Wiesbaden 2025</t>
  </si>
  <si>
    <t>Zusammensetzung der haushaltstypischen Siedlungsabfälle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</si>
</sst>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Quelle:&quot;\ @"/>
    <numFmt numFmtId="165" formatCode="0.0"/>
    <numFmt numFmtId="166" formatCode="#\ ##0"/>
    <numFmt numFmtId="167" formatCode="0.0%"/>
    <numFmt numFmtId="168" formatCode="_-* #,##0.00\ _D_M_-;\-* #,##0.00\ _D_M_-;_-* &quot;-&quot;??\ _D_M_-;_-@_-"/>
    <numFmt numFmtId="169" formatCode="* #\ ###\ ##0\ \ ;\–* #\ ###\ ##0\ \ ;* \—\ \ ;"/>
    <numFmt numFmtId="170" formatCode="0;0;;@"/>
    <numFmt numFmtId="171" formatCode="#\ ##0\ ;\-#\ ##0\ ;0\ ;[Red]@"/>
    <numFmt numFmtId="172" formatCode="&quot;Gesamt: &quot;#,##0\ &quot;Tsd. t&quot;"/>
  </numFmts>
  <fonts count="5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9"/>
      <color theme="0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0"/>
      <color rgb="FF080808"/>
      <name val="Cambria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FFFFFF"/>
      <name val="Cambria"/>
      <family val="1"/>
    </font>
    <font>
      <b/>
      <sz val="9"/>
      <color rgb="FFFFFFFF"/>
      <name val="Meta Offc"/>
      <family val="2"/>
    </font>
    <font>
      <sz val="9"/>
      <color theme="0"/>
      <name val="Meta Offc"/>
      <family val="2"/>
    </font>
    <font>
      <sz val="10"/>
      <name val="MetaNormalLF-Roman"/>
      <family val="2"/>
    </font>
    <font>
      <u/>
      <sz val="10"/>
      <color indexed="12"/>
      <name val="Arial"/>
      <family val="2"/>
    </font>
    <font>
      <sz val="11"/>
      <name val="MetaNormalLF-Roman"/>
      <family val="2"/>
    </font>
    <font>
      <sz val="9"/>
      <name val="Futura Lt BT"/>
      <family val="2"/>
    </font>
    <font>
      <sz val="6.8"/>
      <name val="Lucida Sans Unicode"/>
      <family val="2"/>
    </font>
    <font>
      <b/>
      <vertAlign val="superscript"/>
      <sz val="12"/>
      <name val="Arial Rounded MT Bold"/>
      <family val="2"/>
    </font>
    <font>
      <vertAlign val="superscript"/>
      <sz val="10"/>
      <name val="Arial"/>
      <family val="2"/>
    </font>
    <font>
      <sz val="7"/>
      <name val="Arial"/>
      <family val="2"/>
    </font>
    <font>
      <sz val="14"/>
      <name val="Wingdings"/>
      <charset val="2"/>
    </font>
    <font>
      <sz val="9"/>
      <color indexed="9"/>
      <name val="Futura Hv BT"/>
      <family val="2"/>
    </font>
    <font>
      <u/>
      <sz val="8.4"/>
      <color indexed="12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MetaNormalLF-Roman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9"/>
        <bgColor indexed="63"/>
      </patternFill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</borders>
  <cellStyleXfs count="29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0" fontId="42" fillId="0" borderId="0"/>
    <xf numFmtId="0" fontId="2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43" fillId="30" borderId="0" applyNumberFormat="0" applyBorder="0" applyAlignment="0" applyProtection="0"/>
    <xf numFmtId="0" fontId="44" fillId="0" borderId="0" applyNumberFormat="0" applyBorder="0" applyProtection="0">
      <alignment horizontal="left" vertical="center" indent="1"/>
    </xf>
    <xf numFmtId="0" fontId="44" fillId="0" borderId="0" applyNumberFormat="0" applyBorder="0" applyProtection="0">
      <alignment horizontal="left" vertical="center" indent="1"/>
    </xf>
    <xf numFmtId="0" fontId="45" fillId="0" borderId="0" applyNumberFormat="0" applyFill="0" applyBorder="0" applyProtection="0"/>
    <xf numFmtId="0" fontId="46" fillId="31" borderId="0" applyFill="0" applyBorder="0" applyProtection="0"/>
    <xf numFmtId="0" fontId="47" fillId="31" borderId="0" applyNumberFormat="0" applyFill="0" applyBorder="0" applyProtection="0">
      <alignment vertical="center"/>
    </xf>
    <xf numFmtId="0" fontId="21" fillId="0" borderId="0">
      <alignment horizontal="right"/>
    </xf>
    <xf numFmtId="0" fontId="48" fillId="0" borderId="0" applyNumberFormat="0" applyFill="0" applyBorder="0" applyProtection="0">
      <alignment horizontal="center" vertical="center"/>
    </xf>
    <xf numFmtId="0" fontId="49" fillId="32" borderId="0" applyNumberFormat="0" applyBorder="0" applyProtection="0">
      <alignment horizontal="left" vertical="center" indent="1"/>
    </xf>
    <xf numFmtId="0" fontId="41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21" fillId="0" borderId="0">
      <alignment horizontal="righ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1" fillId="0" borderId="0">
      <alignment horizontal="right"/>
    </xf>
    <xf numFmtId="0" fontId="21" fillId="0" borderId="0" applyFill="0" applyBorder="0" applyProtection="0">
      <alignment horizontal="right"/>
    </xf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51" fillId="0" borderId="0" applyNumberFormat="0" applyFont="0" applyFill="0" applyBorder="0" applyAlignment="0">
      <alignment vertical="center"/>
      <protection hidden="1"/>
    </xf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3" fillId="0" borderId="0"/>
    <xf numFmtId="169" fontId="52" fillId="0" borderId="0"/>
    <xf numFmtId="0" fontId="21" fillId="0" borderId="0">
      <alignment horizontal="center" vertical="center"/>
    </xf>
    <xf numFmtId="0" fontId="53" fillId="0" borderId="0">
      <alignment horizontal="centerContinuous" vertical="top"/>
    </xf>
    <xf numFmtId="0" fontId="21" fillId="0" borderId="0" applyBorder="0">
      <alignment horizontal="right"/>
    </xf>
    <xf numFmtId="0" fontId="21" fillId="0" borderId="0" applyBorder="0">
      <alignment horizontal="right"/>
    </xf>
    <xf numFmtId="170" fontId="21" fillId="0" borderId="0" applyFill="0" applyBorder="0" applyProtection="0">
      <alignment horizontal="left" vertical="center"/>
    </xf>
    <xf numFmtId="0" fontId="21" fillId="0" borderId="10" applyFill="0" applyProtection="0">
      <alignment horizontal="center" vertical="center" wrapText="1"/>
    </xf>
    <xf numFmtId="0" fontId="3" fillId="33" borderId="1" applyNumberFormat="0" applyFont="0" applyBorder="0" applyAlignment="0" applyProtection="0">
      <alignment horizontal="center" vertical="center" wrapText="1"/>
      <protection hidden="1"/>
    </xf>
    <xf numFmtId="170" fontId="21" fillId="0" borderId="0" applyFill="0" applyBorder="0" applyProtection="0">
      <alignment horizontal="left" vertical="center" wrapText="1"/>
    </xf>
    <xf numFmtId="171" fontId="21" fillId="0" borderId="0" applyFill="0" applyBorder="0" applyProtection="0">
      <alignment horizontal="right" wrapText="1"/>
    </xf>
    <xf numFmtId="0" fontId="21" fillId="0" borderId="0">
      <alignment horizontal="left"/>
    </xf>
    <xf numFmtId="0" fontId="4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/>
    <xf numFmtId="0" fontId="40" fillId="0" borderId="0"/>
    <xf numFmtId="0" fontId="40" fillId="0" borderId="0"/>
    <xf numFmtId="9" fontId="42" fillId="0" borderId="0" applyFont="0" applyFill="0" applyBorder="0" applyAlignment="0" applyProtection="0"/>
    <xf numFmtId="0" fontId="42" fillId="0" borderId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0" fillId="0" borderId="0"/>
    <xf numFmtId="0" fontId="54" fillId="0" borderId="0" applyNumberFormat="0" applyFill="0" applyBorder="0" applyAlignment="0" applyProtection="0"/>
    <xf numFmtId="9" fontId="42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 applyNumberFormat="0" applyFill="0" applyBorder="0" applyAlignment="0" applyProtection="0">
      <alignment vertical="top"/>
      <protection locked="0"/>
    </xf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0" fillId="0" borderId="0"/>
    <xf numFmtId="0" fontId="42" fillId="0" borderId="0"/>
    <xf numFmtId="0" fontId="3" fillId="0" borderId="0"/>
    <xf numFmtId="0" fontId="2" fillId="0" borderId="0"/>
    <xf numFmtId="0" fontId="42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3" fillId="0" borderId="0"/>
    <xf numFmtId="0" fontId="55" fillId="0" borderId="0"/>
    <xf numFmtId="0" fontId="40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0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0" applyNumberFormat="0" applyBorder="0" applyProtection="0">
      <alignment horizontal="lef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0" fillId="0" borderId="0" xfId="0" applyBorder="1"/>
    <xf numFmtId="0" fontId="23" fillId="0" borderId="0" xfId="0" applyFont="1" applyBorder="1" applyAlignment="1"/>
    <xf numFmtId="164" fontId="28" fillId="0" borderId="0" xfId="0" applyNumberFormat="1" applyFont="1" applyBorder="1" applyAlignment="1">
      <alignment vertical="top" wrapText="1"/>
    </xf>
    <xf numFmtId="0" fontId="23" fillId="0" borderId="0" xfId="0" applyFont="1" applyBorder="1" applyAlignment="1">
      <alignment horizontal="right" indent="1"/>
    </xf>
    <xf numFmtId="0" fontId="24" fillId="0" borderId="0" xfId="0" applyFont="1" applyBorder="1" applyAlignment="1"/>
    <xf numFmtId="0" fontId="23" fillId="0" borderId="0" xfId="0" applyFont="1" applyBorder="1"/>
    <xf numFmtId="0" fontId="25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30" fillId="0" borderId="0" xfId="0" applyFont="1" applyBorder="1" applyAlignment="1">
      <alignment vertical="center"/>
    </xf>
    <xf numFmtId="0" fontId="26" fillId="0" borderId="0" xfId="0" applyFont="1" applyBorder="1" applyAlignment="1"/>
    <xf numFmtId="0" fontId="0" fillId="0" borderId="0" xfId="0" applyBorder="1" applyProtection="1"/>
    <xf numFmtId="0" fontId="23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2" fillId="24" borderId="0" xfId="0" applyFont="1" applyFill="1" applyBorder="1" applyProtection="1"/>
    <xf numFmtId="0" fontId="25" fillId="24" borderId="0" xfId="0" applyFont="1" applyFill="1" applyBorder="1" applyAlignment="1" applyProtection="1">
      <alignment vertical="center"/>
    </xf>
    <xf numFmtId="0" fontId="25" fillId="24" borderId="0" xfId="0" applyFont="1" applyFill="1" applyBorder="1" applyProtection="1"/>
    <xf numFmtId="0" fontId="27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3" fillId="25" borderId="0" xfId="0" applyFont="1" applyFill="1" applyBorder="1"/>
    <xf numFmtId="0" fontId="0" fillId="24" borderId="0" xfId="0" applyFill="1"/>
    <xf numFmtId="0" fontId="29" fillId="24" borderId="0" xfId="0" applyFont="1" applyFill="1"/>
    <xf numFmtId="0" fontId="24" fillId="24" borderId="21" xfId="0" applyFont="1" applyFill="1" applyBorder="1" applyAlignment="1">
      <alignment horizontal="left" vertical="center" wrapText="1"/>
    </xf>
    <xf numFmtId="0" fontId="24" fillId="25" borderId="21" xfId="0" applyFont="1" applyFill="1" applyBorder="1" applyAlignment="1">
      <alignment horizontal="left" vertical="center" wrapText="1"/>
    </xf>
    <xf numFmtId="0" fontId="0" fillId="0" borderId="23" xfId="0" applyBorder="1"/>
    <xf numFmtId="0" fontId="0" fillId="0" borderId="2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4" fillId="27" borderId="0" xfId="0" applyFont="1" applyFill="1"/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5" fillId="0" borderId="17" xfId="0" applyFont="1" applyBorder="1" applyAlignment="1">
      <alignment vertical="center"/>
    </xf>
    <xf numFmtId="0" fontId="35" fillId="0" borderId="17" xfId="0" applyFont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166" fontId="36" fillId="0" borderId="0" xfId="0" applyNumberFormat="1" applyFont="1" applyAlignment="1">
      <alignment vertical="center" wrapText="1"/>
    </xf>
    <xf numFmtId="3" fontId="36" fillId="0" borderId="0" xfId="0" applyNumberFormat="1" applyFont="1" applyAlignment="1">
      <alignment vertical="center" wrapText="1"/>
    </xf>
    <xf numFmtId="165" fontId="36" fillId="0" borderId="0" xfId="0" applyNumberFormat="1" applyFont="1" applyAlignment="1">
      <alignment vertical="center"/>
    </xf>
    <xf numFmtId="166" fontId="35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 indent="1"/>
    </xf>
    <xf numFmtId="166" fontId="36" fillId="0" borderId="17" xfId="0" applyNumberFormat="1" applyFont="1" applyBorder="1" applyAlignment="1">
      <alignment vertical="center" wrapText="1"/>
    </xf>
    <xf numFmtId="0" fontId="36" fillId="0" borderId="0" xfId="0" applyFont="1" applyBorder="1" applyAlignment="1">
      <alignment vertical="center"/>
    </xf>
    <xf numFmtId="0" fontId="35" fillId="0" borderId="23" xfId="0" applyFont="1" applyBorder="1" applyAlignment="1">
      <alignment vertical="center" wrapText="1"/>
    </xf>
    <xf numFmtId="166" fontId="35" fillId="0" borderId="23" xfId="0" applyNumberFormat="1" applyFont="1" applyBorder="1" applyAlignment="1">
      <alignment vertical="center" wrapText="1"/>
    </xf>
    <xf numFmtId="165" fontId="35" fillId="0" borderId="23" xfId="0" applyNumberFormat="1" applyFont="1" applyBorder="1" applyAlignment="1">
      <alignment vertical="center"/>
    </xf>
    <xf numFmtId="166" fontId="35" fillId="0" borderId="0" xfId="0" applyNumberFormat="1" applyFont="1" applyBorder="1" applyAlignment="1">
      <alignment vertical="center"/>
    </xf>
    <xf numFmtId="0" fontId="0" fillId="0" borderId="22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30" fillId="24" borderId="0" xfId="0" applyFont="1" applyFill="1" applyBorder="1" applyAlignment="1" applyProtection="1">
      <alignment horizontal="left" vertical="top" wrapText="1"/>
    </xf>
    <xf numFmtId="0" fontId="37" fillId="28" borderId="14" xfId="0" applyFont="1" applyFill="1" applyBorder="1" applyAlignment="1">
      <alignment horizontal="right" vertical="center"/>
    </xf>
    <xf numFmtId="0" fontId="37" fillId="28" borderId="15" xfId="0" applyFont="1" applyFill="1" applyBorder="1" applyAlignment="1">
      <alignment horizontal="right" vertical="center"/>
    </xf>
    <xf numFmtId="0" fontId="38" fillId="28" borderId="25" xfId="0" applyFont="1" applyFill="1" applyBorder="1" applyAlignment="1">
      <alignment horizontal="left" vertical="center" wrapText="1"/>
    </xf>
    <xf numFmtId="0" fontId="38" fillId="28" borderId="26" xfId="0" applyFont="1" applyFill="1" applyBorder="1" applyAlignment="1">
      <alignment horizontal="center" vertical="center" wrapText="1"/>
    </xf>
    <xf numFmtId="3" fontId="0" fillId="24" borderId="0" xfId="0" applyNumberFormat="1" applyFill="1"/>
    <xf numFmtId="167" fontId="23" fillId="24" borderId="0" xfId="0" applyNumberFormat="1" applyFont="1" applyFill="1" applyAlignment="1" applyProtection="1">
      <alignment horizontal="right" vertical="center"/>
    </xf>
    <xf numFmtId="167" fontId="23" fillId="25" borderId="0" xfId="0" applyNumberFormat="1" applyFont="1" applyFill="1" applyAlignment="1" applyProtection="1">
      <alignment horizontal="right" vertical="center"/>
    </xf>
    <xf numFmtId="167" fontId="39" fillId="29" borderId="0" xfId="0" applyNumberFormat="1" applyFont="1" applyFill="1" applyAlignment="1" applyProtection="1">
      <alignment horizontal="right" vertical="center"/>
    </xf>
    <xf numFmtId="3" fontId="23" fillId="24" borderId="27" xfId="0" applyNumberFormat="1" applyFont="1" applyFill="1" applyBorder="1" applyAlignment="1">
      <alignment horizontal="center" vertical="center" wrapText="1"/>
    </xf>
    <xf numFmtId="3" fontId="23" fillId="25" borderId="27" xfId="0" applyNumberFormat="1" applyFont="1" applyFill="1" applyBorder="1" applyAlignment="1">
      <alignment horizontal="center" vertical="center" wrapText="1"/>
    </xf>
    <xf numFmtId="172" fontId="31" fillId="29" borderId="26" xfId="0" applyNumberFormat="1" applyFont="1" applyFill="1" applyBorder="1" applyAlignment="1">
      <alignment horizontal="center" vertical="center" wrapText="1"/>
    </xf>
    <xf numFmtId="172" fontId="0" fillId="24" borderId="0" xfId="0" applyNumberFormat="1" applyFill="1"/>
    <xf numFmtId="3" fontId="0" fillId="24" borderId="0" xfId="0" applyNumberFormat="1" applyFill="1" applyProtection="1"/>
    <xf numFmtId="0" fontId="35" fillId="0" borderId="0" xfId="0" applyFont="1" applyAlignment="1">
      <alignment horizontal="left" vertical="center" wrapText="1"/>
    </xf>
    <xf numFmtId="0" fontId="34" fillId="27" borderId="13" xfId="0" applyFont="1" applyFill="1" applyBorder="1" applyAlignment="1" applyProtection="1">
      <alignment horizontal="left" vertical="center" wrapText="1"/>
      <protection locked="0"/>
    </xf>
    <xf numFmtId="0" fontId="34" fillId="27" borderId="10" xfId="0" applyFont="1" applyFill="1" applyBorder="1" applyAlignment="1" applyProtection="1">
      <alignment horizontal="left" vertical="center"/>
      <protection locked="0"/>
    </xf>
    <xf numFmtId="0" fontId="34" fillId="27" borderId="13" xfId="0" applyFont="1" applyFill="1" applyBorder="1" applyAlignment="1" applyProtection="1">
      <alignment horizontal="left" vertical="center"/>
      <protection locked="0"/>
    </xf>
    <xf numFmtId="0" fontId="34" fillId="27" borderId="13" xfId="0" applyFont="1" applyFill="1" applyBorder="1" applyAlignment="1" applyProtection="1">
      <alignment horizontal="left"/>
      <protection locked="0"/>
    </xf>
    <xf numFmtId="0" fontId="34" fillId="27" borderId="10" xfId="0" applyFont="1" applyFill="1" applyBorder="1" applyAlignment="1" applyProtection="1">
      <alignment horizontal="left"/>
      <protection locked="0"/>
    </xf>
    <xf numFmtId="0" fontId="34" fillId="27" borderId="19" xfId="0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Border="1" applyAlignment="1">
      <alignment horizontal="right" wrapText="1"/>
    </xf>
    <xf numFmtId="0" fontId="28" fillId="0" borderId="0" xfId="0" applyFont="1" applyBorder="1" applyAlignment="1">
      <alignment horizontal="right"/>
    </xf>
    <xf numFmtId="0" fontId="32" fillId="26" borderId="19" xfId="0" applyFont="1" applyFill="1" applyBorder="1" applyAlignment="1">
      <alignment horizontal="center" vertical="center"/>
    </xf>
    <xf numFmtId="0" fontId="33" fillId="26" borderId="20" xfId="0" applyFont="1" applyFill="1" applyBorder="1" applyAlignment="1">
      <alignment horizontal="center" vertical="center"/>
    </xf>
    <xf numFmtId="0" fontId="33" fillId="26" borderId="13" xfId="0" applyFont="1" applyFill="1" applyBorder="1" applyAlignment="1">
      <alignment horizontal="center" vertical="center"/>
    </xf>
    <xf numFmtId="0" fontId="30" fillId="24" borderId="0" xfId="0" applyFont="1" applyFill="1" applyBorder="1" applyAlignment="1" applyProtection="1">
      <alignment horizontal="left" vertical="top" wrapText="1"/>
    </xf>
  </cellXfs>
  <cellStyles count="290">
    <cellStyle name="# ### ##0" xfId="45" xr:uid="{00000000-0005-0000-0000-000000000000}"/>
    <cellStyle name="### ### ##0" xfId="46" xr:uid="{00000000-0005-0000-0000-000001000000}"/>
    <cellStyle name="### ##0" xfId="47" xr:uid="{00000000-0005-0000-0000-000002000000}"/>
    <cellStyle name="0,0" xfId="48" xr:uid="{00000000-0005-0000-0000-000003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" xfId="49" xr:uid="{00000000-0005-0000-0000-00000A000000}"/>
    <cellStyle name="20% - Akzent2" xfId="50" xr:uid="{00000000-0005-0000-0000-00000B000000}"/>
    <cellStyle name="20% - Akzent3" xfId="51" xr:uid="{00000000-0005-0000-0000-00000C000000}"/>
    <cellStyle name="20% - Akzent4" xfId="52" xr:uid="{00000000-0005-0000-0000-00000D000000}"/>
    <cellStyle name="20% - Akzent5" xfId="53" xr:uid="{00000000-0005-0000-0000-00000E000000}"/>
    <cellStyle name="20% - Akzent6" xfId="54" xr:uid="{00000000-0005-0000-0000-00000F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" xfId="55" xr:uid="{00000000-0005-0000-0000-000016000000}"/>
    <cellStyle name="40% - Akzent2" xfId="56" xr:uid="{00000000-0005-0000-0000-000017000000}"/>
    <cellStyle name="40% - Akzent3" xfId="57" xr:uid="{00000000-0005-0000-0000-000018000000}"/>
    <cellStyle name="40% - Akzent4" xfId="58" xr:uid="{00000000-0005-0000-0000-000019000000}"/>
    <cellStyle name="40% - Akzent5" xfId="59" xr:uid="{00000000-0005-0000-0000-00001A000000}"/>
    <cellStyle name="40% - Akzent6" xfId="60" xr:uid="{00000000-0005-0000-0000-00001B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" xfId="61" xr:uid="{00000000-0005-0000-0000-000022000000}"/>
    <cellStyle name="60% - Akzent2" xfId="62" xr:uid="{00000000-0005-0000-0000-000023000000}"/>
    <cellStyle name="60% - Akzent3" xfId="63" xr:uid="{00000000-0005-0000-0000-000024000000}"/>
    <cellStyle name="60% - Akzent4" xfId="64" xr:uid="{00000000-0005-0000-0000-000025000000}"/>
    <cellStyle name="60% - Akzent5" xfId="65" xr:uid="{00000000-0005-0000-0000-000026000000}"/>
    <cellStyle name="60% - Akzent6" xfId="66" xr:uid="{00000000-0005-0000-0000-000027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ellBlue1" xfId="67" xr:uid="{00000000-0005-0000-0000-000030000000}"/>
    <cellStyle name="Description" xfId="68" xr:uid="{00000000-0005-0000-0000-000031000000}"/>
    <cellStyle name="Description 2" xfId="69" xr:uid="{00000000-0005-0000-0000-000032000000}"/>
    <cellStyle name="Description_Daten" xfId="277" xr:uid="{00000000-0005-0000-0000-000033000000}"/>
    <cellStyle name="Eingabe" xfId="27" builtinId="20" customBuiltin="1"/>
    <cellStyle name="Ergebnis" xfId="28" builtinId="25" customBuiltin="1"/>
    <cellStyle name="Erklärender Text" xfId="29" builtinId="53" customBuiltin="1"/>
    <cellStyle name="Fußnote" xfId="70" xr:uid="{00000000-0005-0000-0000-000037000000}"/>
    <cellStyle name="Fußnote in Tabelle" xfId="71" xr:uid="{00000000-0005-0000-0000-000038000000}"/>
    <cellStyle name="Fußnotentext" xfId="72" xr:uid="{00000000-0005-0000-0000-000039000000}"/>
    <cellStyle name="geheim" xfId="73" xr:uid="{00000000-0005-0000-0000-00003A000000}"/>
    <cellStyle name="Gut" xfId="30" builtinId="26" customBuiltin="1"/>
    <cellStyle name="Hazardous" xfId="74" xr:uid="{00000000-0005-0000-0000-00003C000000}"/>
    <cellStyle name="HdgDescription" xfId="75" xr:uid="{00000000-0005-0000-0000-00003D000000}"/>
    <cellStyle name="Hyperlink 2" xfId="76" xr:uid="{00000000-0005-0000-0000-00003E000000}"/>
    <cellStyle name="Hyperlink 2 2" xfId="171" xr:uid="{00000000-0005-0000-0000-00003F000000}"/>
    <cellStyle name="Hyperlink 3" xfId="77" xr:uid="{00000000-0005-0000-0000-000040000000}"/>
    <cellStyle name="Hyperlink 4" xfId="136" xr:uid="{00000000-0005-0000-0000-000041000000}"/>
    <cellStyle name="Hyperlink 5" xfId="147" xr:uid="{00000000-0005-0000-0000-000042000000}"/>
    <cellStyle name="kein Wert" xfId="78" xr:uid="{00000000-0005-0000-0000-000043000000}"/>
    <cellStyle name="Komma 2" xfId="79" xr:uid="{00000000-0005-0000-0000-000044000000}"/>
    <cellStyle name="Komma 2 2" xfId="80" xr:uid="{00000000-0005-0000-0000-000045000000}"/>
    <cellStyle name="Komma 2 2 2" xfId="81" xr:uid="{00000000-0005-0000-0000-000046000000}"/>
    <cellStyle name="Komma 2 3" xfId="179" xr:uid="{00000000-0005-0000-0000-000047000000}"/>
    <cellStyle name="Komma 2 3 2" xfId="180" xr:uid="{00000000-0005-0000-0000-000048000000}"/>
    <cellStyle name="lfd. Nr." xfId="82" xr:uid="{00000000-0005-0000-0000-000049000000}"/>
    <cellStyle name="Neutral" xfId="31" builtinId="28" customBuiltin="1"/>
    <cellStyle name="Notiz" xfId="32" builtinId="10" customBuiltin="1"/>
    <cellStyle name="P8" xfId="83" xr:uid="{00000000-0005-0000-0000-00004C000000}"/>
    <cellStyle name="Prozent 2" xfId="84" xr:uid="{00000000-0005-0000-0000-00004D000000}"/>
    <cellStyle name="Prozent 2 2" xfId="85" xr:uid="{00000000-0005-0000-0000-00004E000000}"/>
    <cellStyle name="Prozent 2 2 2" xfId="86" xr:uid="{00000000-0005-0000-0000-00004F000000}"/>
    <cellStyle name="Prozent 2 3" xfId="145" xr:uid="{00000000-0005-0000-0000-000050000000}"/>
    <cellStyle name="Prozent 2 3 2" xfId="172" xr:uid="{00000000-0005-0000-0000-000051000000}"/>
    <cellStyle name="Prozent 3" xfId="144" xr:uid="{00000000-0005-0000-0000-000052000000}"/>
    <cellStyle name="Prozent 3 2" xfId="143" xr:uid="{00000000-0005-0000-0000-000053000000}"/>
    <cellStyle name="Prozent 4" xfId="141" xr:uid="{00000000-0005-0000-0000-000054000000}"/>
    <cellStyle name="Prozent 4 2" xfId="148" xr:uid="{00000000-0005-0000-0000-000055000000}"/>
    <cellStyle name="Prozent 4 3" xfId="173" xr:uid="{00000000-0005-0000-0000-000056000000}"/>
    <cellStyle name="Prozent 5" xfId="181" xr:uid="{00000000-0005-0000-0000-000057000000}"/>
    <cellStyle name="Prozent 5 2" xfId="182" xr:uid="{00000000-0005-0000-0000-000058000000}"/>
    <cellStyle name="Schlecht" xfId="33" builtinId="27" customBuiltin="1"/>
    <cellStyle name="SDMX_protected" xfId="87" xr:uid="{00000000-0005-0000-0000-00005A000000}"/>
    <cellStyle name="Standard" xfId="0" builtinId="0"/>
    <cellStyle name="Standard 10" xfId="176" xr:uid="{00000000-0005-0000-0000-00005C000000}"/>
    <cellStyle name="Standard 10 2" xfId="183" xr:uid="{00000000-0005-0000-0000-00005D000000}"/>
    <cellStyle name="Standard 10 2 2" xfId="286" xr:uid="{00000000-0005-0000-0000-000003000000}"/>
    <cellStyle name="Standard 10 3" xfId="184" xr:uid="{00000000-0005-0000-0000-00005E000000}"/>
    <cellStyle name="Standard 11" xfId="177" xr:uid="{00000000-0005-0000-0000-00005F000000}"/>
    <cellStyle name="Standard 12" xfId="256" xr:uid="{00000000-0005-0000-0000-000060000000}"/>
    <cellStyle name="Standard 13" xfId="257" xr:uid="{00000000-0005-0000-0000-000061000000}"/>
    <cellStyle name="Standard 14" xfId="258" xr:uid="{00000000-0005-0000-0000-000062000000}"/>
    <cellStyle name="Standard 2" xfId="42" xr:uid="{00000000-0005-0000-0000-000063000000}"/>
    <cellStyle name="Standard 2 2" xfId="88" xr:uid="{00000000-0005-0000-0000-000064000000}"/>
    <cellStyle name="Standard 2 2 2" xfId="89" xr:uid="{00000000-0005-0000-0000-000065000000}"/>
    <cellStyle name="Standard 2 2 2 2" xfId="185" xr:uid="{00000000-0005-0000-0000-000066000000}"/>
    <cellStyle name="Standard 2 2 2 3" xfId="186" xr:uid="{00000000-0005-0000-0000-000067000000}"/>
    <cellStyle name="Standard 2 2 3" xfId="140" xr:uid="{00000000-0005-0000-0000-000068000000}"/>
    <cellStyle name="Standard 2 2 3 2" xfId="187" xr:uid="{00000000-0005-0000-0000-000069000000}"/>
    <cellStyle name="Standard 2 2 4" xfId="188" xr:uid="{00000000-0005-0000-0000-00006A000000}"/>
    <cellStyle name="Standard 2 2 4 2" xfId="189" xr:uid="{00000000-0005-0000-0000-00006B000000}"/>
    <cellStyle name="Standard 2 2 5" xfId="190" xr:uid="{00000000-0005-0000-0000-00006C000000}"/>
    <cellStyle name="Standard 2 3" xfId="90" xr:uid="{00000000-0005-0000-0000-00006D000000}"/>
    <cellStyle name="Standard 2 3 2" xfId="191" xr:uid="{00000000-0005-0000-0000-00006E000000}"/>
    <cellStyle name="Standard 2 4" xfId="91" xr:uid="{00000000-0005-0000-0000-00006F000000}"/>
    <cellStyle name="Standard 2 4 2" xfId="92" xr:uid="{00000000-0005-0000-0000-000070000000}"/>
    <cellStyle name="Standard 2 4 2 2" xfId="192" xr:uid="{00000000-0005-0000-0000-000071000000}"/>
    <cellStyle name="Standard 2 4 3" xfId="193" xr:uid="{00000000-0005-0000-0000-000072000000}"/>
    <cellStyle name="Standard 2 4 3 2" xfId="194" xr:uid="{00000000-0005-0000-0000-000073000000}"/>
    <cellStyle name="Standard 2 4 3 3" xfId="195" xr:uid="{00000000-0005-0000-0000-000074000000}"/>
    <cellStyle name="Standard 2 5" xfId="139" xr:uid="{00000000-0005-0000-0000-000075000000}"/>
    <cellStyle name="Standard 2 5 2" xfId="174" xr:uid="{00000000-0005-0000-0000-000076000000}"/>
    <cellStyle name="Standard 2 6" xfId="196" xr:uid="{00000000-0005-0000-0000-000077000000}"/>
    <cellStyle name="Standard 2 7" xfId="197" xr:uid="{00000000-0005-0000-0000-000078000000}"/>
    <cellStyle name="Standard 2 7 2" xfId="198" xr:uid="{00000000-0005-0000-0000-000079000000}"/>
    <cellStyle name="Standard 2 8" xfId="43" xr:uid="{00000000-0005-0000-0000-00007A000000}"/>
    <cellStyle name="Standard 2_Daten" xfId="264" xr:uid="{00000000-0005-0000-0000-00007B000000}"/>
    <cellStyle name="Standard 3" xfId="44" xr:uid="{00000000-0005-0000-0000-00007C000000}"/>
    <cellStyle name="Standard 3 2" xfId="93" xr:uid="{00000000-0005-0000-0000-00007D000000}"/>
    <cellStyle name="Standard 3 2 2" xfId="138" xr:uid="{00000000-0005-0000-0000-00007E000000}"/>
    <cellStyle name="Standard 3 2 2 2" xfId="199" xr:uid="{00000000-0005-0000-0000-00007F000000}"/>
    <cellStyle name="Standard 3 2 3" xfId="200" xr:uid="{00000000-0005-0000-0000-000080000000}"/>
    <cellStyle name="Standard 3 2 4" xfId="201" xr:uid="{00000000-0005-0000-0000-000081000000}"/>
    <cellStyle name="Standard 3 2 4 2" xfId="202" xr:uid="{00000000-0005-0000-0000-000082000000}"/>
    <cellStyle name="Standard 3 2 4 3" xfId="203" xr:uid="{00000000-0005-0000-0000-000083000000}"/>
    <cellStyle name="Standard 3 2 5" xfId="204" xr:uid="{00000000-0005-0000-0000-000084000000}"/>
    <cellStyle name="Standard 3 3" xfId="94" xr:uid="{00000000-0005-0000-0000-000085000000}"/>
    <cellStyle name="Standard 3 3 2" xfId="95" xr:uid="{00000000-0005-0000-0000-000086000000}"/>
    <cellStyle name="Standard 3 3 2 2" xfId="205" xr:uid="{00000000-0005-0000-0000-000087000000}"/>
    <cellStyle name="Standard 3 3 3" xfId="206" xr:uid="{00000000-0005-0000-0000-000088000000}"/>
    <cellStyle name="Standard 3 4" xfId="96" xr:uid="{00000000-0005-0000-0000-000089000000}"/>
    <cellStyle name="Standard 3 4 2" xfId="97" xr:uid="{00000000-0005-0000-0000-00008A000000}"/>
    <cellStyle name="Standard 3 4 2 2" xfId="98" xr:uid="{00000000-0005-0000-0000-00008B000000}"/>
    <cellStyle name="Standard 3 4 2 2 2" xfId="99" xr:uid="{00000000-0005-0000-0000-00008C000000}"/>
    <cellStyle name="Standard 3 4 2 2 2 2" xfId="154" xr:uid="{00000000-0005-0000-0000-00008D000000}"/>
    <cellStyle name="Standard 3 4 2 2 2 2 2" xfId="284" xr:uid="{00000000-0005-0000-0000-000008000000}"/>
    <cellStyle name="Standard 3 4 2 2 2 3" xfId="240" xr:uid="{00000000-0005-0000-0000-00008E000000}"/>
    <cellStyle name="Standard 3 4 2 2 2_Daten" xfId="261" xr:uid="{00000000-0005-0000-0000-00008F000000}"/>
    <cellStyle name="Standard 3 4 2 2 3" xfId="153" xr:uid="{00000000-0005-0000-0000-000090000000}"/>
    <cellStyle name="Standard 3 4 2 2 4" xfId="239" xr:uid="{00000000-0005-0000-0000-000091000000}"/>
    <cellStyle name="Standard 3 4 2 2_Daten" xfId="279" xr:uid="{00000000-0005-0000-0000-000092000000}"/>
    <cellStyle name="Standard 3 4 2 3" xfId="100" xr:uid="{00000000-0005-0000-0000-000093000000}"/>
    <cellStyle name="Standard 3 4 2 3 2" xfId="155" xr:uid="{00000000-0005-0000-0000-000094000000}"/>
    <cellStyle name="Standard 3 4 2 3 3" xfId="241" xr:uid="{00000000-0005-0000-0000-000095000000}"/>
    <cellStyle name="Standard 3 4 2 3_Daten" xfId="260" xr:uid="{00000000-0005-0000-0000-000096000000}"/>
    <cellStyle name="Standard 3 4 2 4" xfId="152" xr:uid="{00000000-0005-0000-0000-000097000000}"/>
    <cellStyle name="Standard 3 4 2 5" xfId="238" xr:uid="{00000000-0005-0000-0000-000098000000}"/>
    <cellStyle name="Standard 3 4 2_Daten" xfId="270" xr:uid="{00000000-0005-0000-0000-000099000000}"/>
    <cellStyle name="Standard 3 4 3" xfId="101" xr:uid="{00000000-0005-0000-0000-00009A000000}"/>
    <cellStyle name="Standard 3 4 3 2" xfId="102" xr:uid="{00000000-0005-0000-0000-00009B000000}"/>
    <cellStyle name="Standard 3 4 3 2 2" xfId="157" xr:uid="{00000000-0005-0000-0000-00009C000000}"/>
    <cellStyle name="Standard 3 4 3 2 3" xfId="243" xr:uid="{00000000-0005-0000-0000-00009D000000}"/>
    <cellStyle name="Standard 3 4 3 2_Daten" xfId="266" xr:uid="{00000000-0005-0000-0000-00009E000000}"/>
    <cellStyle name="Standard 3 4 3 3" xfId="156" xr:uid="{00000000-0005-0000-0000-00009F000000}"/>
    <cellStyle name="Standard 3 4 3 4" xfId="242" xr:uid="{00000000-0005-0000-0000-0000A0000000}"/>
    <cellStyle name="Standard 3 4 3_Daten" xfId="265" xr:uid="{00000000-0005-0000-0000-0000A1000000}"/>
    <cellStyle name="Standard 3 4 4" xfId="103" xr:uid="{00000000-0005-0000-0000-0000A2000000}"/>
    <cellStyle name="Standard 3 4 4 2" xfId="158" xr:uid="{00000000-0005-0000-0000-0000A3000000}"/>
    <cellStyle name="Standard 3 4 4 3" xfId="207" xr:uid="{00000000-0005-0000-0000-0000A4000000}"/>
    <cellStyle name="Standard 3 4 4 4" xfId="208" xr:uid="{00000000-0005-0000-0000-0000A5000000}"/>
    <cellStyle name="Standard 3 4 4_Daten" xfId="259" xr:uid="{00000000-0005-0000-0000-0000A6000000}"/>
    <cellStyle name="Standard 3 4 5" xfId="151" xr:uid="{00000000-0005-0000-0000-0000A7000000}"/>
    <cellStyle name="Standard 3 4 6" xfId="209" xr:uid="{00000000-0005-0000-0000-0000A8000000}"/>
    <cellStyle name="Standard 3 4_Daten" xfId="278" xr:uid="{00000000-0005-0000-0000-0000A9000000}"/>
    <cellStyle name="Standard 3 5" xfId="104" xr:uid="{00000000-0005-0000-0000-0000AA000000}"/>
    <cellStyle name="Standard 3 5 2" xfId="105" xr:uid="{00000000-0005-0000-0000-0000AB000000}"/>
    <cellStyle name="Standard 3 5 2 2" xfId="160" xr:uid="{00000000-0005-0000-0000-0000AC000000}"/>
    <cellStyle name="Standard 3 5 2 3" xfId="245" xr:uid="{00000000-0005-0000-0000-0000AD000000}"/>
    <cellStyle name="Standard 3 5 2_Daten" xfId="272" xr:uid="{00000000-0005-0000-0000-0000AE000000}"/>
    <cellStyle name="Standard 3 5 3" xfId="159" xr:uid="{00000000-0005-0000-0000-0000AF000000}"/>
    <cellStyle name="Standard 3 5 4" xfId="244" xr:uid="{00000000-0005-0000-0000-0000B0000000}"/>
    <cellStyle name="Standard 3 5_Daten" xfId="282" xr:uid="{00000000-0005-0000-0000-0000B1000000}"/>
    <cellStyle name="Standard 3 6" xfId="142" xr:uid="{00000000-0005-0000-0000-0000B2000000}"/>
    <cellStyle name="Standard 3 6 2" xfId="175" xr:uid="{00000000-0005-0000-0000-0000B3000000}"/>
    <cellStyle name="Standard 3 7" xfId="283" xr:uid="{00000000-0005-0000-0000-000006000000}"/>
    <cellStyle name="Standard 3_Daten" xfId="276" xr:uid="{00000000-0005-0000-0000-0000B4000000}"/>
    <cellStyle name="Standard 4" xfId="106" xr:uid="{00000000-0005-0000-0000-0000B5000000}"/>
    <cellStyle name="Standard 4 2" xfId="107" xr:uid="{00000000-0005-0000-0000-0000B6000000}"/>
    <cellStyle name="Standard 4 2 2" xfId="178" xr:uid="{00000000-0005-0000-0000-0000B7000000}"/>
    <cellStyle name="Standard 4 3" xfId="108" xr:uid="{00000000-0005-0000-0000-0000B8000000}"/>
    <cellStyle name="Standard 4 3 2" xfId="210" xr:uid="{00000000-0005-0000-0000-0000B9000000}"/>
    <cellStyle name="Standard 4 3 3" xfId="211" xr:uid="{00000000-0005-0000-0000-0000BA000000}"/>
    <cellStyle name="Standard 4 4" xfId="109" xr:uid="{00000000-0005-0000-0000-0000BB000000}"/>
    <cellStyle name="Standard 4 4 2" xfId="110" xr:uid="{00000000-0005-0000-0000-0000BC000000}"/>
    <cellStyle name="Standard 4 4 2 2" xfId="212" xr:uid="{00000000-0005-0000-0000-0000BD000000}"/>
    <cellStyle name="Standard 4 4 2 3" xfId="213" xr:uid="{00000000-0005-0000-0000-0000BE000000}"/>
    <cellStyle name="Standard 4 4 2 4" xfId="214" xr:uid="{00000000-0005-0000-0000-0000BF000000}"/>
    <cellStyle name="Standard 4 4 2 5" xfId="215" xr:uid="{00000000-0005-0000-0000-0000C0000000}"/>
    <cellStyle name="Standard 4 4 3" xfId="216" xr:uid="{00000000-0005-0000-0000-0000C1000000}"/>
    <cellStyle name="Standard 4 5" xfId="146" xr:uid="{00000000-0005-0000-0000-0000C2000000}"/>
    <cellStyle name="Standard 4 6" xfId="217" xr:uid="{00000000-0005-0000-0000-0000C3000000}"/>
    <cellStyle name="Standard 5" xfId="111" xr:uid="{00000000-0005-0000-0000-0000C4000000}"/>
    <cellStyle name="Standard 5 2" xfId="112" xr:uid="{00000000-0005-0000-0000-0000C5000000}"/>
    <cellStyle name="Standard 5 2 2" xfId="113" xr:uid="{00000000-0005-0000-0000-0000C6000000}"/>
    <cellStyle name="Standard 5 2 2 2" xfId="114" xr:uid="{00000000-0005-0000-0000-0000C7000000}"/>
    <cellStyle name="Standard 5 2 2 2 2" xfId="163" xr:uid="{00000000-0005-0000-0000-0000C8000000}"/>
    <cellStyle name="Standard 5 2 2 2 3" xfId="248" xr:uid="{00000000-0005-0000-0000-0000C9000000}"/>
    <cellStyle name="Standard 5 2 2 2_Daten" xfId="275" xr:uid="{00000000-0005-0000-0000-0000CA000000}"/>
    <cellStyle name="Standard 5 2 2 3" xfId="162" xr:uid="{00000000-0005-0000-0000-0000CB000000}"/>
    <cellStyle name="Standard 5 2 2 4" xfId="247" xr:uid="{00000000-0005-0000-0000-0000CC000000}"/>
    <cellStyle name="Standard 5 2 2_Daten" xfId="273" xr:uid="{00000000-0005-0000-0000-0000CD000000}"/>
    <cellStyle name="Standard 5 2 3" xfId="115" xr:uid="{00000000-0005-0000-0000-0000CE000000}"/>
    <cellStyle name="Standard 5 2 3 2" xfId="164" xr:uid="{00000000-0005-0000-0000-0000CF000000}"/>
    <cellStyle name="Standard 5 2 3 3" xfId="249" xr:uid="{00000000-0005-0000-0000-0000D0000000}"/>
    <cellStyle name="Standard 5 2 3_Daten" xfId="263" xr:uid="{00000000-0005-0000-0000-0000D1000000}"/>
    <cellStyle name="Standard 5 2 4" xfId="161" xr:uid="{00000000-0005-0000-0000-0000D2000000}"/>
    <cellStyle name="Standard 5 2 5" xfId="246" xr:uid="{00000000-0005-0000-0000-0000D3000000}"/>
    <cellStyle name="Standard 5 2_Daten" xfId="267" xr:uid="{00000000-0005-0000-0000-0000D4000000}"/>
    <cellStyle name="Standard 5 3" xfId="116" xr:uid="{00000000-0005-0000-0000-0000D5000000}"/>
    <cellStyle name="Standard 5 3 2" xfId="117" xr:uid="{00000000-0005-0000-0000-0000D6000000}"/>
    <cellStyle name="Standard 5 3 2 2" xfId="118" xr:uid="{00000000-0005-0000-0000-0000D7000000}"/>
    <cellStyle name="Standard 5 3 2 2 2" xfId="167" xr:uid="{00000000-0005-0000-0000-0000D8000000}"/>
    <cellStyle name="Standard 5 3 2 2 3" xfId="252" xr:uid="{00000000-0005-0000-0000-0000D9000000}"/>
    <cellStyle name="Standard 5 3 2 2_Daten" xfId="271" xr:uid="{00000000-0005-0000-0000-0000DA000000}"/>
    <cellStyle name="Standard 5 3 2 3" xfId="166" xr:uid="{00000000-0005-0000-0000-0000DB000000}"/>
    <cellStyle name="Standard 5 3 2 4" xfId="251" xr:uid="{00000000-0005-0000-0000-0000DC000000}"/>
    <cellStyle name="Standard 5 3 2_Daten" xfId="268" xr:uid="{00000000-0005-0000-0000-0000DD000000}"/>
    <cellStyle name="Standard 5 3 3" xfId="119" xr:uid="{00000000-0005-0000-0000-0000DE000000}"/>
    <cellStyle name="Standard 5 3 3 2" xfId="168" xr:uid="{00000000-0005-0000-0000-0000DF000000}"/>
    <cellStyle name="Standard 5 3 3 3" xfId="253" xr:uid="{00000000-0005-0000-0000-0000E0000000}"/>
    <cellStyle name="Standard 5 3 3_Daten" xfId="281" xr:uid="{00000000-0005-0000-0000-0000E1000000}"/>
    <cellStyle name="Standard 5 3 4" xfId="165" xr:uid="{00000000-0005-0000-0000-0000E2000000}"/>
    <cellStyle name="Standard 5 3 5" xfId="250" xr:uid="{00000000-0005-0000-0000-0000E3000000}"/>
    <cellStyle name="Standard 5 3_Daten" xfId="269" xr:uid="{00000000-0005-0000-0000-0000E4000000}"/>
    <cellStyle name="Standard 5 4" xfId="120" xr:uid="{00000000-0005-0000-0000-0000E5000000}"/>
    <cellStyle name="Standard 5 4 2" xfId="121" xr:uid="{00000000-0005-0000-0000-0000E6000000}"/>
    <cellStyle name="Standard 5 4 2 2" xfId="170" xr:uid="{00000000-0005-0000-0000-0000E7000000}"/>
    <cellStyle name="Standard 5 4 2 3" xfId="255" xr:uid="{00000000-0005-0000-0000-0000E8000000}"/>
    <cellStyle name="Standard 5 4 2_Daten" xfId="280" xr:uid="{00000000-0005-0000-0000-0000E9000000}"/>
    <cellStyle name="Standard 5 4 3" xfId="169" xr:uid="{00000000-0005-0000-0000-0000EA000000}"/>
    <cellStyle name="Standard 5 4 4" xfId="254" xr:uid="{00000000-0005-0000-0000-0000EB000000}"/>
    <cellStyle name="Standard 5 4_Daten" xfId="262" xr:uid="{00000000-0005-0000-0000-0000EC000000}"/>
    <cellStyle name="Standard 5 5" xfId="218" xr:uid="{00000000-0005-0000-0000-0000ED000000}"/>
    <cellStyle name="Standard 5 6" xfId="285" xr:uid="{00000000-0005-0000-0000-00000B000000}"/>
    <cellStyle name="Standard 5 7" xfId="288" xr:uid="{00000000-0005-0000-0000-00000B000000}"/>
    <cellStyle name="Standard 5 8" xfId="289" xr:uid="{00000000-0005-0000-0000-00000B000000}"/>
    <cellStyle name="Standard 5 9" xfId="287" xr:uid="{00000000-0005-0000-0000-00000B000000}"/>
    <cellStyle name="Standard 6" xfId="122" xr:uid="{00000000-0005-0000-0000-0000EE000000}"/>
    <cellStyle name="Standard 6 2" xfId="123" xr:uid="{00000000-0005-0000-0000-0000EF000000}"/>
    <cellStyle name="Standard 6 2 2" xfId="219" xr:uid="{00000000-0005-0000-0000-0000F0000000}"/>
    <cellStyle name="Standard 6 3" xfId="149" xr:uid="{00000000-0005-0000-0000-0000F1000000}"/>
    <cellStyle name="Standard 6 3 2" xfId="220" xr:uid="{00000000-0005-0000-0000-0000F2000000}"/>
    <cellStyle name="Standard 6 3 3" xfId="221" xr:uid="{00000000-0005-0000-0000-0000F3000000}"/>
    <cellStyle name="Standard 6 3 4" xfId="222" xr:uid="{00000000-0005-0000-0000-0000F4000000}"/>
    <cellStyle name="Standard 6 3 5" xfId="223" xr:uid="{00000000-0005-0000-0000-0000F5000000}"/>
    <cellStyle name="Standard 6 4" xfId="224" xr:uid="{00000000-0005-0000-0000-0000F6000000}"/>
    <cellStyle name="Standard 6 5" xfId="225" xr:uid="{00000000-0005-0000-0000-0000F7000000}"/>
    <cellStyle name="Standard 6 5 2" xfId="226" xr:uid="{00000000-0005-0000-0000-0000F8000000}"/>
    <cellStyle name="Standard 6 5 3" xfId="227" xr:uid="{00000000-0005-0000-0000-0000F9000000}"/>
    <cellStyle name="Standard 6 6" xfId="228" xr:uid="{00000000-0005-0000-0000-0000FA000000}"/>
    <cellStyle name="Standard 7" xfId="124" xr:uid="{00000000-0005-0000-0000-0000FB000000}"/>
    <cellStyle name="Standard 7 2" xfId="229" xr:uid="{00000000-0005-0000-0000-0000FC000000}"/>
    <cellStyle name="Standard 7 2 2" xfId="230" xr:uid="{00000000-0005-0000-0000-0000FD000000}"/>
    <cellStyle name="Standard 7 3" xfId="231" xr:uid="{00000000-0005-0000-0000-0000FE000000}"/>
    <cellStyle name="Standard 7 3 2" xfId="232" xr:uid="{00000000-0005-0000-0000-0000FF000000}"/>
    <cellStyle name="Standard 8" xfId="137" xr:uid="{00000000-0005-0000-0000-000000010000}"/>
    <cellStyle name="Standard 8 2" xfId="233" xr:uid="{00000000-0005-0000-0000-000001010000}"/>
    <cellStyle name="Standard 8 3" xfId="234" xr:uid="{00000000-0005-0000-0000-000002010000}"/>
    <cellStyle name="Standard 8 4" xfId="235" xr:uid="{00000000-0005-0000-0000-000003010000}"/>
    <cellStyle name="Standard 8 5" xfId="236" xr:uid="{00000000-0005-0000-0000-000004010000}"/>
    <cellStyle name="Standard 9" xfId="150" xr:uid="{00000000-0005-0000-0000-000005010000}"/>
    <cellStyle name="Standard 9 2" xfId="237" xr:uid="{00000000-0005-0000-0000-000006010000}"/>
    <cellStyle name="Standard 9_Daten" xfId="274" xr:uid="{00000000-0005-0000-0000-000007010000}"/>
    <cellStyle name="Tabelle Arial 9" xfId="125" xr:uid="{00000000-0005-0000-0000-000008010000}"/>
    <cellStyle name="Tabellenkopfzentrierung" xfId="126" xr:uid="{00000000-0005-0000-0000-000009010000}"/>
    <cellStyle name="Tabellenüberschrift" xfId="127" xr:uid="{00000000-0005-0000-0000-00000A010000}"/>
    <cellStyle name="Tabellenwerte" xfId="128" xr:uid="{00000000-0005-0000-0000-00000B010000}"/>
    <cellStyle name="Tabellenwerte, dezimal" xfId="129" xr:uid="{00000000-0005-0000-0000-00000C010000}"/>
    <cellStyle name="TabFuß" xfId="130" xr:uid="{00000000-0005-0000-0000-00000D010000}"/>
    <cellStyle name="Tabkopf" xfId="131" xr:uid="{00000000-0005-0000-0000-00000E010000}"/>
    <cellStyle name="Table_HDR" xfId="132" xr:uid="{00000000-0005-0000-0000-00000F010000}"/>
    <cellStyle name="Tabvor" xfId="133" xr:uid="{00000000-0005-0000-0000-000010010000}"/>
    <cellStyle name="Tabwert" xfId="134" xr:uid="{00000000-0005-0000-0000-00001101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Vorspalte_Gemeinde" xfId="135" xr:uid="{00000000-0005-0000-0000-000018010000}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D78400"/>
      <color rgb="FF005F85"/>
      <color rgb="FF61B931"/>
      <color rgb="FF0B90D5"/>
      <color rgb="FF612F62"/>
      <color rgb="FF934B94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05268351288944"/>
          <c:y val="0.11567691305275418"/>
          <c:w val="0.49546862424511573"/>
          <c:h val="0.78419950298109153"/>
        </c:manualLayout>
      </c:layout>
      <c:doughnutChart>
        <c:varyColors val="1"/>
        <c:ser>
          <c:idx val="0"/>
          <c:order val="0"/>
          <c:tx>
            <c:strRef>
              <c:f>Daten!$C$9</c:f>
              <c:strCache>
                <c:ptCount val="1"/>
                <c:pt idx="0">
                  <c:v>2023</c:v>
                </c:pt>
              </c:strCache>
            </c:strRef>
          </c:tx>
          <c:dPt>
            <c:idx val="0"/>
            <c:bubble3D val="0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132-44E9-96CC-27752B1AB4A6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132-44E9-96CC-27752B1AB4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132-44E9-96CC-27752B1AB4A6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B132-44E9-96CC-27752B1AB4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B132-44E9-96CC-27752B1AB4A6}"/>
              </c:ext>
            </c:extLst>
          </c:dPt>
          <c:dPt>
            <c:idx val="5"/>
            <c:bubble3D val="0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B132-44E9-96CC-27752B1AB4A6}"/>
              </c:ext>
            </c:extLst>
          </c:dPt>
          <c:dPt>
            <c:idx val="6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B132-44E9-96CC-27752B1AB4A6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B132-44E9-96CC-27752B1AB4A6}"/>
              </c:ext>
            </c:extLst>
          </c:dPt>
          <c:dPt>
            <c:idx val="8"/>
            <c:bubble3D val="0"/>
            <c:spPr>
              <a:solidFill>
                <a:schemeClr val="accent1"/>
              </a:solidFill>
              <a:ln>
                <a:solidFill>
                  <a:schemeClr val="accent4">
                    <a:lumMod val="20000"/>
                    <a:lumOff val="8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B132-44E9-96CC-27752B1AB4A6}"/>
              </c:ext>
            </c:extLst>
          </c:dPt>
          <c:dPt>
            <c:idx val="9"/>
            <c:bubble3D val="0"/>
            <c:explosion val="9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B132-44E9-96CC-27752B1AB4A6}"/>
              </c:ext>
            </c:extLst>
          </c:dPt>
          <c:dLbls>
            <c:dLbl>
              <c:idx val="0"/>
              <c:layout>
                <c:manualLayout>
                  <c:x val="0.16030662660834319"/>
                  <c:y val="-0.1116970753796730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32-44E9-96CC-27752B1AB4A6}"/>
                </c:ext>
              </c:extLst>
            </c:dLbl>
            <c:dLbl>
              <c:idx val="1"/>
              <c:layout>
                <c:manualLayout>
                  <c:x val="8.9873577653845751E-2"/>
                  <c:y val="8.750238687258352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32-44E9-96CC-27752B1AB4A6}"/>
                </c:ext>
              </c:extLst>
            </c:dLbl>
            <c:dLbl>
              <c:idx val="2"/>
              <c:layout>
                <c:manualLayout>
                  <c:x val="0.10592123051420514"/>
                  <c:y val="0.1429723747556494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32-44E9-96CC-27752B1AB4A6}"/>
                </c:ext>
              </c:extLst>
            </c:dLbl>
            <c:dLbl>
              <c:idx val="3"/>
              <c:layout>
                <c:manualLayout>
                  <c:x val="-1.6047269628099665E-2"/>
                  <c:y val="0.1586085610282463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32-44E9-96CC-27752B1AB4A6}"/>
                </c:ext>
              </c:extLst>
            </c:dLbl>
            <c:dLbl>
              <c:idx val="4"/>
              <c:layout>
                <c:manualLayout>
                  <c:x val="-8.3452644667889056E-2"/>
                  <c:y val="0.1110791567063676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32-44E9-96CC-27752B1AB4A6}"/>
                </c:ext>
              </c:extLst>
            </c:dLbl>
            <c:dLbl>
              <c:idx val="5"/>
              <c:layout>
                <c:manualLayout>
                  <c:x val="-0.12999100412647793"/>
                  <c:y val="3.51980695657246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32-44E9-96CC-27752B1AB4A6}"/>
                </c:ext>
              </c:extLst>
            </c:dLbl>
            <c:dLbl>
              <c:idx val="6"/>
              <c:layout>
                <c:manualLayout>
                  <c:x val="-0.13164020388013348"/>
                  <c:y val="-0.1214875052257114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32-44E9-96CC-27752B1AB4A6}"/>
                </c:ext>
              </c:extLst>
            </c:dLbl>
            <c:dLbl>
              <c:idx val="7"/>
              <c:layout>
                <c:manualLayout>
                  <c:x val="-6.1142493827197858E-2"/>
                  <c:y val="-0.147934877400984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132-44E9-96CC-27752B1AB4A6}"/>
                </c:ext>
              </c:extLst>
            </c:dLbl>
            <c:dLbl>
              <c:idx val="8"/>
              <c:layout>
                <c:manualLayout>
                  <c:x val="8.3237320366290724E-2"/>
                  <c:y val="-0.15341386270117696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132-44E9-96CC-27752B1AB4A6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baseline="0"/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Daten!$B$10:$B$18</c:f>
              <c:strCache>
                <c:ptCount val="9"/>
                <c:pt idx="0">
                  <c:v>Hausmüll, hausmüllähnliche Gewerbeabfälle gemeinsam über die öffentliche Müllabfuhr eingesammelt</c:v>
                </c:pt>
                <c:pt idx="1">
                  <c:v>Sperrmüll</c:v>
                </c:pt>
                <c:pt idx="2">
                  <c:v>Abfälle aus der Biotonne</c:v>
                </c:pt>
                <c:pt idx="3">
                  <c:v>Garten- und Parkabfälle biologisch abbaubar</c:v>
                </c:pt>
                <c:pt idx="4">
                  <c:v>Glas</c:v>
                </c:pt>
                <c:pt idx="5">
                  <c:v>Papier, Pappe, 
Kartonagen</c:v>
                </c:pt>
                <c:pt idx="6">
                  <c:v>Gemischte Verpackungen / Wertstoffe</c:v>
                </c:pt>
                <c:pt idx="7">
                  <c:v>Elektroaltgeräte</c:v>
                </c:pt>
                <c:pt idx="8">
                  <c:v>sonstiges (Verbunde, Metalle, Textilien usw.)</c:v>
                </c:pt>
              </c:strCache>
            </c:strRef>
          </c:cat>
          <c:val>
            <c:numRef>
              <c:f>Daten!$C$10:$C$18</c:f>
              <c:numCache>
                <c:formatCode>#,##0</c:formatCode>
                <c:ptCount val="9"/>
                <c:pt idx="0">
                  <c:v>14267</c:v>
                </c:pt>
                <c:pt idx="1">
                  <c:v>2494</c:v>
                </c:pt>
                <c:pt idx="2">
                  <c:v>4851</c:v>
                </c:pt>
                <c:pt idx="3">
                  <c:v>5437</c:v>
                </c:pt>
                <c:pt idx="4">
                  <c:v>2363</c:v>
                </c:pt>
                <c:pt idx="5">
                  <c:v>6225</c:v>
                </c:pt>
                <c:pt idx="6">
                  <c:v>5211</c:v>
                </c:pt>
                <c:pt idx="7">
                  <c:v>681</c:v>
                </c:pt>
                <c:pt idx="8">
                  <c:v>2389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132-44E9-96CC-27752B1AB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228600</xdr:rowOff>
    </xdr:from>
    <xdr:to>
      <xdr:col>3</xdr:col>
      <xdr:colOff>0</xdr:colOff>
      <xdr:row>18</xdr:row>
      <xdr:rowOff>228600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200150" y="4276725"/>
          <a:ext cx="505777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48284</xdr:colOff>
      <xdr:row>2</xdr:row>
      <xdr:rowOff>180334</xdr:rowOff>
    </xdr:from>
    <xdr:to>
      <xdr:col>12</xdr:col>
      <xdr:colOff>926523</xdr:colOff>
      <xdr:row>24</xdr:row>
      <xdr:rowOff>86591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264761" y="699879"/>
          <a:ext cx="5848557" cy="4876576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1</xdr:col>
      <xdr:colOff>84821</xdr:colOff>
      <xdr:row>2</xdr:row>
      <xdr:rowOff>115805</xdr:rowOff>
    </xdr:from>
    <xdr:to>
      <xdr:col>15</xdr:col>
      <xdr:colOff>752941</xdr:colOff>
      <xdr:row>24</xdr:row>
      <xdr:rowOff>34636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180975</xdr:colOff>
      <xdr:row>1</xdr:row>
      <xdr:rowOff>0</xdr:rowOff>
    </xdr:from>
    <xdr:to>
      <xdr:col>12</xdr:col>
      <xdr:colOff>889552</xdr:colOff>
      <xdr:row>2</xdr:row>
      <xdr:rowOff>28575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80975" y="257175"/>
          <a:ext cx="589970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Zusammensetzung der haushaltstypischen Siedlungsabfälle 2023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38727</xdr:colOff>
      <xdr:row>1</xdr:row>
      <xdr:rowOff>3483</xdr:rowOff>
    </xdr:from>
    <xdr:to>
      <xdr:col>12</xdr:col>
      <xdr:colOff>919852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60977" y="257483"/>
          <a:ext cx="585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6</xdr:col>
      <xdr:colOff>838834</xdr:colOff>
      <xdr:row>24</xdr:row>
      <xdr:rowOff>75656</xdr:rowOff>
    </xdr:from>
    <xdr:to>
      <xdr:col>13</xdr:col>
      <xdr:colOff>88638</xdr:colOff>
      <xdr:row>24</xdr:row>
      <xdr:rowOff>289681</xdr:rowOff>
    </xdr:to>
    <xdr:sp macro="" textlink="Daten!O4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890372" y="5622137"/>
          <a:ext cx="4239439" cy="214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6817AA57-6AB4-4357-AF37-247816002684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Statistischer Bericht - Abfallbilanz 2023, Wiesbaden 2025</a:t>
          </a:fld>
          <a:endParaRPr lang="de-DE" sz="400"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51354</xdr:colOff>
      <xdr:row>24</xdr:row>
      <xdr:rowOff>89189</xdr:rowOff>
    </xdr:from>
    <xdr:to>
      <xdr:col>12</xdr:col>
      <xdr:colOff>932479</xdr:colOff>
      <xdr:row>24</xdr:row>
      <xdr:rowOff>89189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273604" y="5534314"/>
          <a:ext cx="585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0</xdr:colOff>
      <xdr:row>5</xdr:row>
      <xdr:rowOff>76200</xdr:rowOff>
    </xdr:from>
    <xdr:ext cx="1048364" cy="330004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2730370" y="1128091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6</xdr:col>
      <xdr:colOff>830552</xdr:colOff>
      <xdr:row>13</xdr:row>
      <xdr:rowOff>36109</xdr:rowOff>
    </xdr:from>
    <xdr:ext cx="1394114" cy="631363"/>
    <xdr:sp macro="" textlink="Daten!C19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878427" y="2742797"/>
          <a:ext cx="1394114" cy="631363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154E303F-E724-41EF-BE9F-294974FC5DC0}" type="TxLink">
            <a:rPr lang="en-US" sz="900" b="1" i="0" u="none" strike="noStrike">
              <a:solidFill>
                <a:srgbClr val="FFFFFF"/>
              </a:solidFill>
              <a:latin typeface="Meta Offc"/>
              <a:cs typeface="Meta Offc"/>
            </a:rPr>
            <a:pPr algn="ctr"/>
            <a:t>Gesamt: 43.918 Tsd. t</a:t>
          </a:fld>
          <a:endParaRPr lang="en-US" sz="900" b="1" i="0" u="none" strike="noStrike">
            <a:solidFill>
              <a:srgbClr val="FFFFFF"/>
            </a:solidFill>
            <a:latin typeface="Meta Offc"/>
            <a:cs typeface="Meta Offc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N28"/>
  <sheetViews>
    <sheetView workbookViewId="0">
      <selection activeCell="C10" sqref="C10"/>
    </sheetView>
  </sheetViews>
  <sheetFormatPr baseColWidth="10" defaultColWidth="11.42578125" defaultRowHeight="15"/>
  <cols>
    <col min="1" max="1" width="51.7109375" style="37" customWidth="1"/>
    <col min="2" max="7" width="11.42578125" style="37" hidden="1" customWidth="1"/>
    <col min="8" max="8" width="0" style="37" hidden="1" customWidth="1"/>
    <col min="9" max="9" width="8.28515625" style="37" customWidth="1"/>
    <col min="10" max="10" width="2" style="37" customWidth="1"/>
    <col min="11" max="11" width="11.7109375" style="37" customWidth="1"/>
    <col min="12" max="12" width="3" style="37" customWidth="1"/>
    <col min="13" max="13" width="6.85546875" style="37" customWidth="1"/>
    <col min="14" max="16384" width="11.42578125" style="37"/>
  </cols>
  <sheetData>
    <row r="1" spans="1:14">
      <c r="A1" s="36" t="s">
        <v>10</v>
      </c>
      <c r="B1" s="36"/>
      <c r="C1" s="36"/>
      <c r="D1" s="36"/>
      <c r="E1" s="36"/>
      <c r="F1" s="36"/>
      <c r="G1" s="36"/>
      <c r="H1" s="36"/>
      <c r="I1" s="36"/>
      <c r="J1" s="36"/>
    </row>
    <row r="3" spans="1:14" ht="45" customHeight="1">
      <c r="A3" s="38"/>
      <c r="B3" s="38">
        <v>2000</v>
      </c>
      <c r="C3" s="38">
        <v>2001</v>
      </c>
      <c r="D3" s="38">
        <v>2002</v>
      </c>
      <c r="E3" s="38">
        <v>2003</v>
      </c>
      <c r="F3" s="38">
        <v>2004</v>
      </c>
      <c r="G3" s="38">
        <v>2005</v>
      </c>
      <c r="H3" s="38">
        <v>2008</v>
      </c>
      <c r="I3" s="38">
        <v>2010</v>
      </c>
      <c r="J3" s="38"/>
      <c r="K3" s="39" t="s">
        <v>11</v>
      </c>
    </row>
    <row r="4" spans="1:14" ht="45">
      <c r="A4" s="40" t="s">
        <v>12</v>
      </c>
      <c r="B4" s="40"/>
      <c r="C4" s="40"/>
      <c r="D4" s="40"/>
      <c r="E4" s="40"/>
      <c r="F4" s="41">
        <v>15558</v>
      </c>
      <c r="G4" s="41">
        <v>13912</v>
      </c>
      <c r="H4" s="42">
        <v>14236</v>
      </c>
      <c r="I4" s="41">
        <v>14358</v>
      </c>
      <c r="J4" s="42"/>
      <c r="K4" s="43">
        <f t="shared" ref="K4:K13" si="0">(I4/$I$13)*100</f>
        <v>32.964459546331156</v>
      </c>
      <c r="M4" s="44">
        <f>SUM(I4:I5)</f>
        <v>16800</v>
      </c>
      <c r="N4" s="37" t="s">
        <v>13</v>
      </c>
    </row>
    <row r="5" spans="1:14">
      <c r="A5" s="40" t="s">
        <v>14</v>
      </c>
      <c r="B5" s="40"/>
      <c r="C5" s="40"/>
      <c r="D5" s="40"/>
      <c r="E5" s="40"/>
      <c r="F5" s="41">
        <v>2589</v>
      </c>
      <c r="G5" s="41">
        <v>2167</v>
      </c>
      <c r="H5" s="42">
        <v>2458</v>
      </c>
      <c r="I5" s="41">
        <v>2442</v>
      </c>
      <c r="J5" s="42"/>
      <c r="K5" s="43">
        <f t="shared" si="0"/>
        <v>5.6065754431077233</v>
      </c>
      <c r="M5" s="36"/>
    </row>
    <row r="6" spans="1:14">
      <c r="A6" s="40" t="s">
        <v>15</v>
      </c>
      <c r="B6" s="40"/>
      <c r="C6" s="40"/>
      <c r="D6" s="40"/>
      <c r="E6" s="40"/>
      <c r="F6" s="41">
        <v>3661</v>
      </c>
      <c r="G6" s="41">
        <v>3776</v>
      </c>
      <c r="H6" s="42">
        <v>3897</v>
      </c>
      <c r="I6" s="41">
        <v>3764</v>
      </c>
      <c r="J6" s="42"/>
      <c r="K6" s="43">
        <f t="shared" si="0"/>
        <v>8.6417485535861882</v>
      </c>
      <c r="M6" s="44">
        <f>SUM(I6:I12)</f>
        <v>26755</v>
      </c>
      <c r="N6" s="37" t="s">
        <v>16</v>
      </c>
    </row>
    <row r="7" spans="1:14">
      <c r="A7" s="40" t="s">
        <v>17</v>
      </c>
      <c r="B7" s="40"/>
      <c r="C7" s="40"/>
      <c r="D7" s="40"/>
      <c r="E7" s="40"/>
      <c r="F7" s="41">
        <v>4172</v>
      </c>
      <c r="G7" s="41">
        <v>3924</v>
      </c>
      <c r="H7" s="42">
        <v>4421</v>
      </c>
      <c r="I7" s="41">
        <v>4964</v>
      </c>
      <c r="J7" s="42"/>
      <c r="K7" s="43">
        <f t="shared" si="0"/>
        <v>11.396822481403252</v>
      </c>
    </row>
    <row r="8" spans="1:14">
      <c r="A8" s="45" t="s">
        <v>18</v>
      </c>
      <c r="B8" s="40"/>
      <c r="C8" s="40"/>
      <c r="D8" s="40"/>
      <c r="E8" s="40"/>
      <c r="F8" s="41">
        <v>3100</v>
      </c>
      <c r="G8" s="41">
        <v>3572</v>
      </c>
      <c r="H8" s="42">
        <v>2480</v>
      </c>
      <c r="I8" s="41">
        <v>2523</v>
      </c>
      <c r="J8" s="42"/>
      <c r="K8" s="43">
        <f t="shared" si="0"/>
        <v>5.7925429332353753</v>
      </c>
    </row>
    <row r="9" spans="1:14">
      <c r="A9" s="46" t="s">
        <v>19</v>
      </c>
      <c r="B9" s="40"/>
      <c r="C9" s="40"/>
      <c r="D9" s="40"/>
      <c r="E9" s="40"/>
      <c r="F9" s="41">
        <v>7740</v>
      </c>
      <c r="G9" s="41">
        <v>7895</v>
      </c>
      <c r="H9" s="42">
        <v>8528</v>
      </c>
      <c r="I9" s="41">
        <v>8000</v>
      </c>
      <c r="J9" s="42"/>
      <c r="K9" s="43">
        <f t="shared" si="0"/>
        <v>18.367159518780422</v>
      </c>
    </row>
    <row r="10" spans="1:14">
      <c r="A10" s="46" t="s">
        <v>20</v>
      </c>
      <c r="B10" s="40"/>
      <c r="C10" s="40"/>
      <c r="D10" s="40"/>
      <c r="E10" s="40"/>
      <c r="F10" s="41">
        <v>4734</v>
      </c>
      <c r="G10" s="41">
        <v>4601</v>
      </c>
      <c r="H10" s="42">
        <v>4885</v>
      </c>
      <c r="I10" s="41">
        <v>5141</v>
      </c>
      <c r="J10" s="42"/>
      <c r="K10" s="43">
        <f t="shared" si="0"/>
        <v>11.803195885756267</v>
      </c>
    </row>
    <row r="11" spans="1:14">
      <c r="A11" s="46" t="s">
        <v>21</v>
      </c>
      <c r="B11" s="40"/>
      <c r="C11" s="40"/>
      <c r="D11" s="40"/>
      <c r="E11" s="40"/>
      <c r="F11" s="41">
        <v>52</v>
      </c>
      <c r="G11" s="41">
        <v>49</v>
      </c>
      <c r="H11" s="42">
        <v>469</v>
      </c>
      <c r="I11" s="41">
        <v>586</v>
      </c>
      <c r="J11" s="42"/>
      <c r="K11" s="43">
        <f t="shared" si="0"/>
        <v>1.3453944347506659</v>
      </c>
    </row>
    <row r="12" spans="1:14">
      <c r="A12" s="46" t="s">
        <v>22</v>
      </c>
      <c r="B12" s="40"/>
      <c r="C12" s="40"/>
      <c r="D12" s="40"/>
      <c r="E12" s="40"/>
      <c r="F12" s="41"/>
      <c r="G12" s="41"/>
      <c r="H12" s="42"/>
      <c r="I12" s="47">
        <v>1777</v>
      </c>
      <c r="J12" s="42"/>
      <c r="K12" s="43">
        <f t="shared" si="0"/>
        <v>4.0798053081091012</v>
      </c>
      <c r="L12" s="48"/>
      <c r="M12" s="48"/>
      <c r="N12" s="48"/>
    </row>
    <row r="13" spans="1:14" ht="21" customHeight="1">
      <c r="A13" s="49" t="s">
        <v>23</v>
      </c>
      <c r="B13" s="49"/>
      <c r="C13" s="49"/>
      <c r="D13" s="49"/>
      <c r="E13" s="49"/>
      <c r="F13" s="50">
        <f>SUM(F4:F7)</f>
        <v>25980</v>
      </c>
      <c r="G13" s="50">
        <f>SUM(G4:G7)</f>
        <v>23779</v>
      </c>
      <c r="H13" s="50">
        <f>SUM(H4:H7)</f>
        <v>25012</v>
      </c>
      <c r="I13" s="41">
        <v>43556</v>
      </c>
      <c r="J13" s="50"/>
      <c r="K13" s="51">
        <f t="shared" si="0"/>
        <v>100</v>
      </c>
      <c r="L13" s="48"/>
      <c r="M13" s="52"/>
      <c r="N13" s="48"/>
    </row>
    <row r="14" spans="1:14">
      <c r="K14" s="43"/>
    </row>
    <row r="18" spans="1:11">
      <c r="A18" s="71" t="s">
        <v>24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</row>
    <row r="19" spans="1:11">
      <c r="I19" s="40"/>
      <c r="J19" s="40"/>
    </row>
    <row r="22" spans="1:11" ht="25.5" customHeight="1"/>
    <row r="23" spans="1:11">
      <c r="A23" s="40"/>
      <c r="B23" s="40"/>
      <c r="C23" s="40"/>
      <c r="D23" s="40"/>
      <c r="E23" s="40"/>
      <c r="F23" s="40"/>
      <c r="G23" s="40"/>
      <c r="H23" s="40"/>
      <c r="I23" s="40"/>
      <c r="J23" s="40"/>
    </row>
    <row r="24" spans="1:11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1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1">
      <c r="A26" s="40"/>
      <c r="B26" s="40"/>
      <c r="C26" s="40"/>
      <c r="D26" s="40"/>
      <c r="E26" s="40"/>
      <c r="F26" s="40"/>
      <c r="G26" s="40"/>
      <c r="H26" s="40"/>
      <c r="I26" s="40"/>
      <c r="J26" s="40"/>
    </row>
    <row r="27" spans="1:11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1">
      <c r="A28" s="40"/>
      <c r="B28" s="40"/>
      <c r="C28" s="40"/>
      <c r="D28" s="40"/>
      <c r="E28" s="40"/>
      <c r="F28" s="40"/>
      <c r="G28" s="40"/>
      <c r="H28" s="40"/>
      <c r="I28" s="40"/>
      <c r="J28" s="40"/>
    </row>
  </sheetData>
  <mergeCells count="1">
    <mergeCell ref="A18:K18"/>
  </mergeCells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Q22"/>
  <sheetViews>
    <sheetView showGridLines="0" workbookViewId="0">
      <selection activeCell="H17" sqref="H17"/>
    </sheetView>
  </sheetViews>
  <sheetFormatPr baseColWidth="10" defaultColWidth="11.42578125" defaultRowHeight="12.75"/>
  <cols>
    <col min="1" max="1" width="18" style="26" bestFit="1" customWidth="1"/>
    <col min="2" max="2" width="41.7109375" style="26" customWidth="1"/>
    <col min="3" max="3" width="32.42578125" style="26" customWidth="1"/>
    <col min="4" max="4" width="12.85546875" style="14" customWidth="1"/>
    <col min="5" max="6" width="11.42578125" style="14"/>
    <col min="7" max="16384" width="11.42578125" style="26"/>
  </cols>
  <sheetData>
    <row r="1" spans="1:17">
      <c r="A1" s="58" t="s">
        <v>1</v>
      </c>
      <c r="B1" s="72" t="s">
        <v>29</v>
      </c>
      <c r="C1" s="73"/>
    </row>
    <row r="2" spans="1:17" ht="15.95" customHeight="1">
      <c r="A2" s="58" t="s">
        <v>2</v>
      </c>
      <c r="B2" s="74"/>
      <c r="C2" s="73"/>
    </row>
    <row r="3" spans="1:17" ht="13.5" customHeight="1">
      <c r="A3" s="58" t="s">
        <v>0</v>
      </c>
      <c r="B3" s="74" t="s">
        <v>28</v>
      </c>
      <c r="C3" s="73"/>
      <c r="Q3" s="27" t="str">
        <f>"Quelle: "&amp;Daten!B3</f>
        <v>Quelle: Statistisches Bundesamt, Statistischer Bericht - Abfallbilanz 2023, Wiesbaden 2025</v>
      </c>
    </row>
    <row r="4" spans="1:17">
      <c r="A4" s="58" t="s">
        <v>3</v>
      </c>
      <c r="B4" s="77"/>
      <c r="C4" s="72"/>
      <c r="O4" s="35" t="str">
        <f>"Quelle: "&amp;Daten!B3</f>
        <v>Quelle: Statistisches Bundesamt, Statistischer Bericht - Abfallbilanz 2023, Wiesbaden 2025</v>
      </c>
    </row>
    <row r="5" spans="1:17">
      <c r="A5" s="58" t="s">
        <v>8</v>
      </c>
      <c r="B5" s="74"/>
      <c r="C5" s="73"/>
    </row>
    <row r="6" spans="1:17">
      <c r="A6" s="59" t="s">
        <v>9</v>
      </c>
      <c r="B6" s="75"/>
      <c r="C6" s="76"/>
    </row>
    <row r="8" spans="1:17" ht="13.5">
      <c r="A8" s="15"/>
      <c r="B8" s="15"/>
      <c r="C8" s="14"/>
    </row>
    <row r="9" spans="1:17" ht="18.75" customHeight="1">
      <c r="A9" s="14"/>
      <c r="B9" s="60"/>
      <c r="C9" s="61">
        <v>2023</v>
      </c>
      <c r="D9" s="60"/>
      <c r="E9" s="17"/>
      <c r="F9" s="1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ht="38.25" customHeight="1">
      <c r="A10" s="14"/>
      <c r="B10" s="28" t="s">
        <v>12</v>
      </c>
      <c r="C10" s="66">
        <v>14267</v>
      </c>
      <c r="D10" s="63">
        <f>C10/$C$19</f>
        <v>0.32485541235939708</v>
      </c>
    </row>
    <row r="11" spans="1:17" ht="18.75" customHeight="1">
      <c r="A11" s="16"/>
      <c r="B11" s="29" t="s">
        <v>14</v>
      </c>
      <c r="C11" s="67">
        <v>2494</v>
      </c>
      <c r="D11" s="64">
        <f t="shared" ref="D11:D19" si="0">C11/$C$19</f>
        <v>5.6787649710824721E-2</v>
      </c>
    </row>
    <row r="12" spans="1:17" ht="18.75" customHeight="1">
      <c r="A12" s="16"/>
      <c r="B12" s="28" t="s">
        <v>15</v>
      </c>
      <c r="C12" s="66">
        <v>4851</v>
      </c>
      <c r="D12" s="63">
        <f t="shared" si="0"/>
        <v>0.11045584953777494</v>
      </c>
    </row>
    <row r="13" spans="1:17" ht="18.75" customHeight="1">
      <c r="A13" s="16"/>
      <c r="B13" s="29" t="s">
        <v>17</v>
      </c>
      <c r="C13" s="67">
        <v>5437</v>
      </c>
      <c r="D13" s="64">
        <f t="shared" si="0"/>
        <v>0.12379889794617241</v>
      </c>
    </row>
    <row r="14" spans="1:17" ht="18.75" customHeight="1">
      <c r="A14" s="16"/>
      <c r="B14" s="28" t="s">
        <v>18</v>
      </c>
      <c r="C14" s="66">
        <v>2363</v>
      </c>
      <c r="D14" s="63">
        <f t="shared" si="0"/>
        <v>5.3804818070039617E-2</v>
      </c>
      <c r="F14" s="70"/>
    </row>
    <row r="15" spans="1:17" ht="24.6" customHeight="1">
      <c r="A15" s="16"/>
      <c r="B15" s="29" t="s">
        <v>25</v>
      </c>
      <c r="C15" s="67">
        <v>6225</v>
      </c>
      <c r="D15" s="64">
        <f t="shared" si="0"/>
        <v>0.14174142720524613</v>
      </c>
    </row>
    <row r="16" spans="1:17" ht="18.75" customHeight="1">
      <c r="A16" s="16"/>
      <c r="B16" s="28" t="s">
        <v>26</v>
      </c>
      <c r="C16" s="66">
        <v>5211</v>
      </c>
      <c r="D16" s="63">
        <f t="shared" si="0"/>
        <v>0.11865294412313858</v>
      </c>
    </row>
    <row r="17" spans="2:4" ht="18.75" customHeight="1">
      <c r="B17" s="29" t="s">
        <v>21</v>
      </c>
      <c r="C17" s="67">
        <v>681</v>
      </c>
      <c r="D17" s="64">
        <f t="shared" si="0"/>
        <v>1.5506170590646203E-2</v>
      </c>
    </row>
    <row r="18" spans="2:4" ht="18.75" customHeight="1">
      <c r="B18" s="28" t="s">
        <v>22</v>
      </c>
      <c r="C18" s="66">
        <v>2389</v>
      </c>
      <c r="D18" s="63">
        <f t="shared" si="0"/>
        <v>5.4396830456760324E-2</v>
      </c>
    </row>
    <row r="19" spans="2:4" ht="18.75" customHeight="1">
      <c r="B19" s="60" t="s">
        <v>27</v>
      </c>
      <c r="C19" s="68">
        <f>SUM(C10:C18)</f>
        <v>43918</v>
      </c>
      <c r="D19" s="65">
        <f t="shared" si="0"/>
        <v>1</v>
      </c>
    </row>
    <row r="21" spans="2:4">
      <c r="C21" s="69"/>
    </row>
    <row r="22" spans="2:4">
      <c r="C22" s="62"/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21" type="noConversion"/>
  <conditionalFormatting sqref="E9:Q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C10" sqref="C10"/>
    </sheetView>
  </sheetViews>
  <sheetFormatPr baseColWidth="10" defaultRowHeight="12.75"/>
  <cols>
    <col min="1" max="1" width="3.28515625" style="5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7109375" style="1" customWidth="1"/>
    <col min="12" max="12" width="1.7109375" style="1" customWidth="1"/>
    <col min="13" max="13" width="14" style="1" customWidth="1"/>
    <col min="14" max="14" width="3.140625" style="1" customWidth="1"/>
    <col min="15" max="15" width="0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53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</row>
    <row r="2" spans="1:25" ht="20.25" customHeight="1">
      <c r="A2" s="5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2"/>
      <c r="Q2" s="80" t="s">
        <v>7</v>
      </c>
      <c r="R2" s="81"/>
      <c r="S2" s="81"/>
      <c r="T2" s="81"/>
      <c r="U2" s="81"/>
      <c r="V2" s="81"/>
      <c r="W2" s="81"/>
      <c r="X2" s="81"/>
      <c r="Y2" s="82"/>
    </row>
    <row r="3" spans="1:25" ht="18.75" customHeight="1">
      <c r="A3" s="54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32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>
      <c r="A4" s="5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2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>
      <c r="A5" s="5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2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>
      <c r="A6" s="54"/>
      <c r="C6" s="4"/>
      <c r="O6" s="32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>
      <c r="A7" s="54"/>
      <c r="C7" s="4"/>
      <c r="O7" s="32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>
      <c r="A8" s="54"/>
      <c r="C8" s="4"/>
      <c r="O8" s="32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>
      <c r="A9" s="54"/>
      <c r="C9" s="4"/>
      <c r="O9" s="32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>
      <c r="A10" s="54"/>
      <c r="C10" s="4"/>
      <c r="O10" s="32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>
      <c r="A11" s="54"/>
      <c r="C11" s="4"/>
      <c r="O11" s="32"/>
      <c r="Q11" s="19"/>
      <c r="R11" s="25" t="s">
        <v>4</v>
      </c>
      <c r="S11" s="20"/>
      <c r="T11" s="20"/>
      <c r="U11" s="20"/>
      <c r="V11" s="20"/>
      <c r="W11" s="20"/>
      <c r="X11" s="20"/>
      <c r="Y11" s="21"/>
    </row>
    <row r="12" spans="1:25" ht="16.5" customHeight="1">
      <c r="A12" s="54"/>
      <c r="C12" s="4"/>
      <c r="O12" s="32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>
      <c r="A13" s="54"/>
      <c r="C13" s="4"/>
      <c r="O13" s="32"/>
      <c r="Q13" s="19"/>
      <c r="R13" s="25" t="s">
        <v>5</v>
      </c>
      <c r="S13" s="20"/>
      <c r="T13" s="20"/>
      <c r="U13" s="20"/>
      <c r="V13" s="20"/>
      <c r="W13" s="20"/>
      <c r="X13" s="20"/>
      <c r="Y13" s="21"/>
    </row>
    <row r="14" spans="1:25" ht="16.5" customHeight="1">
      <c r="A14" s="54"/>
      <c r="C14" s="4"/>
      <c r="O14" s="32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>
      <c r="A15" s="54"/>
      <c r="C15" s="4"/>
      <c r="O15" s="32"/>
      <c r="Q15" s="19"/>
      <c r="R15" s="20"/>
      <c r="S15" s="25" t="s">
        <v>6</v>
      </c>
      <c r="T15" s="20"/>
      <c r="U15" s="20"/>
      <c r="V15" s="25" t="s">
        <v>6</v>
      </c>
      <c r="W15" s="20"/>
      <c r="X15" s="20"/>
      <c r="Y15" s="21"/>
    </row>
    <row r="16" spans="1:25" ht="16.5" customHeight="1">
      <c r="A16" s="54"/>
      <c r="C16" s="4"/>
      <c r="O16" s="32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>
      <c r="A17" s="54"/>
      <c r="C17" s="4"/>
      <c r="O17" s="32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>
      <c r="A18" s="54"/>
      <c r="C18" s="4"/>
      <c r="O18" s="32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87" customHeight="1">
      <c r="A19" s="54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O19" s="32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9" customHeight="1">
      <c r="A20" s="54"/>
      <c r="B20" s="11"/>
      <c r="C20" s="12"/>
      <c r="D20" s="13"/>
      <c r="E20" s="83"/>
      <c r="F20" s="13"/>
      <c r="G20" s="83"/>
      <c r="H20" s="13"/>
      <c r="I20" s="83"/>
      <c r="J20" s="13"/>
      <c r="K20" s="83"/>
      <c r="L20" s="13"/>
      <c r="M20" s="83"/>
      <c r="N20" s="11"/>
      <c r="O20" s="32"/>
    </row>
    <row r="21" spans="1:25" ht="11.25" customHeight="1">
      <c r="A21" s="54"/>
      <c r="B21" s="11"/>
      <c r="C21" s="12"/>
      <c r="D21" s="13"/>
      <c r="E21" s="83"/>
      <c r="F21" s="13"/>
      <c r="G21" s="83"/>
      <c r="H21" s="13"/>
      <c r="I21" s="83"/>
      <c r="J21" s="13"/>
      <c r="K21" s="83"/>
      <c r="L21" s="13"/>
      <c r="M21" s="83"/>
      <c r="N21" s="11"/>
      <c r="O21" s="32"/>
    </row>
    <row r="22" spans="1:25" ht="3.75" customHeight="1">
      <c r="A22" s="54"/>
      <c r="B22" s="11"/>
      <c r="C22" s="12"/>
      <c r="D22" s="13"/>
      <c r="E22" s="57"/>
      <c r="F22" s="13"/>
      <c r="G22" s="57"/>
      <c r="H22" s="13"/>
      <c r="I22" s="57"/>
      <c r="J22" s="13"/>
      <c r="K22" s="57"/>
      <c r="L22" s="13"/>
      <c r="M22" s="57"/>
      <c r="N22" s="11"/>
      <c r="O22" s="32"/>
    </row>
    <row r="23" spans="1:25" ht="9" customHeight="1">
      <c r="A23" s="54"/>
      <c r="B23" s="11"/>
      <c r="C23" s="12"/>
      <c r="D23" s="13"/>
      <c r="E23" s="83"/>
      <c r="F23" s="13"/>
      <c r="G23" s="83"/>
      <c r="H23" s="13"/>
      <c r="I23" s="83"/>
      <c r="J23" s="13"/>
      <c r="K23" s="83"/>
      <c r="L23" s="13"/>
      <c r="M23" s="83"/>
      <c r="N23" s="11"/>
      <c r="O23" s="32"/>
    </row>
    <row r="24" spans="1:25" ht="9" customHeight="1">
      <c r="A24" s="54"/>
      <c r="B24" s="11"/>
      <c r="C24" s="12"/>
      <c r="D24" s="13"/>
      <c r="E24" s="83"/>
      <c r="F24" s="13"/>
      <c r="G24" s="83"/>
      <c r="H24" s="13"/>
      <c r="I24" s="83"/>
      <c r="J24" s="13"/>
      <c r="K24" s="83"/>
      <c r="L24" s="13"/>
      <c r="M24" s="83"/>
      <c r="N24" s="11"/>
      <c r="O24" s="32"/>
    </row>
    <row r="25" spans="1:25" ht="27" customHeight="1">
      <c r="A25" s="54"/>
      <c r="C25" s="4"/>
      <c r="D25" s="6"/>
      <c r="E25" s="6"/>
      <c r="F25" s="78"/>
      <c r="G25" s="79"/>
      <c r="H25" s="79"/>
      <c r="I25" s="79"/>
      <c r="J25" s="79"/>
      <c r="K25" s="79"/>
      <c r="L25" s="79"/>
      <c r="M25" s="79"/>
      <c r="O25" s="32"/>
    </row>
    <row r="26" spans="1:25" ht="4.5" customHeight="1">
      <c r="A26" s="55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4"/>
    </row>
    <row r="27" spans="1:25" ht="6.75" customHeight="1"/>
    <row r="28" spans="1:25" ht="6" customHeight="1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25" ht="4.5" customHeight="1">
      <c r="B29" s="8"/>
      <c r="C29" s="8"/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25" ht="6" customHeight="1">
      <c r="B30" s="8"/>
      <c r="C30" s="8"/>
      <c r="D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18"/>
      <c r="C33" s="18"/>
      <c r="D33" s="18"/>
      <c r="E33" s="18"/>
      <c r="F33" s="18"/>
      <c r="G33" s="3"/>
      <c r="H33" s="3"/>
      <c r="I33" s="3"/>
      <c r="J33" s="3"/>
      <c r="K33" s="3"/>
      <c r="L33" s="3"/>
    </row>
    <row r="34" spans="2:12">
      <c r="B34" s="18"/>
      <c r="C34" s="18"/>
      <c r="D34" s="18"/>
      <c r="E34" s="18"/>
      <c r="F34" s="18"/>
      <c r="G34" s="3"/>
      <c r="H34" s="3"/>
      <c r="I34" s="3"/>
      <c r="J34" s="3"/>
      <c r="K34" s="3"/>
      <c r="L34" s="3"/>
    </row>
    <row r="35" spans="2:12">
      <c r="B35" s="18"/>
      <c r="C35" s="18"/>
      <c r="D35" s="18"/>
      <c r="E35" s="18"/>
      <c r="F35" s="18"/>
      <c r="G35" s="3"/>
      <c r="H35" s="3"/>
      <c r="I35" s="3"/>
      <c r="J35" s="3"/>
      <c r="K35" s="3"/>
      <c r="L35" s="3"/>
    </row>
  </sheetData>
  <sheetProtection selectLockedCells="1"/>
  <mergeCells count="12">
    <mergeCell ref="F25:M25"/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Vorberechnung</vt:lpstr>
      <vt:lpstr>Daten</vt:lpstr>
      <vt:lpstr>Diagramm</vt:lpstr>
      <vt:lpstr>Diagramm!Druckbereich</vt:lpstr>
      <vt:lpstr>Diagramm!p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2024-10-02T09:50:26Z</cp:lastPrinted>
  <dcterms:created xsi:type="dcterms:W3CDTF">2010-08-25T11:28:54Z</dcterms:created>
  <dcterms:modified xsi:type="dcterms:W3CDTF">2025-10-02T06:50:19Z</dcterms:modified>
</cp:coreProperties>
</file>