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7_UMWELT-GESUNDHEIT\7-8_Soziale-Lage\"/>
    </mc:Choice>
  </mc:AlternateContent>
  <xr:revisionPtr revIDLastSave="0" documentId="13_ncr:1_{5B71C486-4D97-426A-8802-57DC727D675D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OFFSET(Daten!$B$10,0,0,COUNTA(Daten!$B$10:$B$12),-1)</definedName>
    <definedName name="Daten01">OFFSET(Daten!$C$10,0,0,COUNTA(Daten!$C$10:$C$12),-1)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Daten!$A$1:$F$13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D12" i="1"/>
  <c r="D11" i="1"/>
  <c r="D10" i="1"/>
  <c r="X3" i="1"/>
</calcChain>
</file>

<file path=xl/sharedStrings.xml><?xml version="1.0" encoding="utf-8"?>
<sst xmlns="http://schemas.openxmlformats.org/spreadsheetml/2006/main" count="23" uniqueCount="21">
  <si>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</si>
  <si>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</si>
  <si>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</si>
  <si>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</si>
  <si>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</si>
  <si>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</si>
  <si>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</si>
  <si>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</si>
  <si>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</si>
  <si>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</si>
  <si>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niedrig</t>
  </si>
  <si>
    <t>mittel</t>
  </si>
  <si>
    <t>hoch</t>
  </si>
  <si>
    <t>Formaldehyd in der Luft des Kinderzimmers von 3-17-Jährigen nach sozioökonomischem Status*</t>
  </si>
  <si>
    <t>Sozioökonomischer Status</t>
  </si>
  <si>
    <t>*Sozioökonomischer Status aus Bildungsgrad, Einkommen und beruflicher Stellung der Eltern nach Lampert et al. 2018; N=639</t>
  </si>
  <si>
    <t>Umweltbundesamt, Deutsche Umweltstudie zur Gesundheit (GerES V), 2014-2017; Fernandez Lahore et al. (2025)</t>
  </si>
  <si>
    <t>Formaldehyd
(geom. Mittel, µg/m³)</t>
  </si>
  <si>
    <t>95%-Konfidenzintervall
negativ</t>
  </si>
  <si>
    <t>95%-Konfidenzintervall
positiv</t>
  </si>
  <si>
    <t>Formaldehyd (geom. Mittel, µg/m³), mit 95%-Konfidenzintervall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</si>
</sst>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20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0" xfId="0" applyFill="1" applyBorder="1"/>
    <xf numFmtId="0" fontId="0" fillId="0" borderId="0" xfId="0" applyFill="1"/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24" borderId="18" xfId="0" applyFill="1" applyBorder="1" applyProtection="1"/>
    <xf numFmtId="4" fontId="29" fillId="24" borderId="27" xfId="0" applyNumberFormat="1" applyFont="1" applyFill="1" applyBorder="1" applyAlignment="1">
      <alignment horizontal="right" vertical="center" wrapText="1" indent="3"/>
    </xf>
    <xf numFmtId="4" fontId="29" fillId="26" borderId="27" xfId="0" applyNumberFormat="1" applyFont="1" applyFill="1" applyBorder="1" applyAlignment="1">
      <alignment horizontal="right" vertical="center" wrapText="1" indent="3"/>
    </xf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30" fillId="25" borderId="0" xfId="0" applyFont="1" applyFill="1" applyBorder="1" applyAlignment="1">
      <alignment horizontal="center" vertical="center" wrapText="1"/>
    </xf>
    <xf numFmtId="4" fontId="29" fillId="24" borderId="0" xfId="0" applyNumberFormat="1" applyFont="1" applyFill="1" applyBorder="1" applyAlignment="1">
      <alignment horizontal="right" vertical="center" wrapText="1" indent="3"/>
    </xf>
    <xf numFmtId="4" fontId="29" fillId="26" borderId="0" xfId="0" applyNumberFormat="1" applyFont="1" applyFill="1" applyBorder="1" applyAlignment="1">
      <alignment horizontal="right" vertical="center" wrapText="1" indent="3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3466429814E-2"/>
          <c:y val="4.8436820494797479E-2"/>
          <c:w val="0.89525256318141366"/>
          <c:h val="0.68879315229092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Formaldehyd
(geom. Mittel, µg/m³)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1-AFEA-4D0B-A800-295462BBFB6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03-AFEA-4D0B-A800-295462BBFB69}"/>
              </c:ext>
            </c:extLst>
          </c:dPt>
          <c:dLbls>
            <c:dLbl>
              <c:idx val="0"/>
              <c:layout>
                <c:manualLayout>
                  <c:x val="0"/>
                  <c:y val="-9.6385287249314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2E-4C79-BB8E-F8173722E0DE}"/>
                </c:ext>
              </c:extLst>
            </c:dLbl>
            <c:dLbl>
              <c:idx val="1"/>
              <c:layout>
                <c:manualLayout>
                  <c:x val="-6.636736217440507E-17"/>
                  <c:y val="-5.5494559325362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A-4D0B-A800-295462BBFB69}"/>
                </c:ext>
              </c:extLst>
            </c:dLbl>
            <c:dLbl>
              <c:idx val="2"/>
              <c:layout>
                <c:manualLayout>
                  <c:x val="0"/>
                  <c:y val="-8.4702222128185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A-4D0B-A800-295462BBFB69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Daten!$E$10:$E$12</c:f>
                <c:numCache>
                  <c:formatCode>General</c:formatCode>
                  <c:ptCount val="3"/>
                  <c:pt idx="0">
                    <c:v>4.2399999999999984</c:v>
                  </c:pt>
                  <c:pt idx="1">
                    <c:v>2.1300000000000026</c:v>
                  </c:pt>
                  <c:pt idx="2">
                    <c:v>3.41</c:v>
                  </c:pt>
                </c:numCache>
              </c:numRef>
            </c:plus>
            <c:minus>
              <c:numRef>
                <c:f>Daten!$D$10:$D$12</c:f>
                <c:numCache>
                  <c:formatCode>General</c:formatCode>
                  <c:ptCount val="3"/>
                  <c:pt idx="0">
                    <c:v>3.5799999999999983</c:v>
                  </c:pt>
                  <c:pt idx="1">
                    <c:v>1.8699999999999974</c:v>
                  </c:pt>
                  <c:pt idx="2">
                    <c:v>2.9200000000000017</c:v>
                  </c:pt>
                </c:numCache>
              </c:numRef>
            </c:minus>
            <c:spPr>
              <a:ln w="22225">
                <a:solidFill>
                  <a:srgbClr val="080808"/>
                </a:solidFill>
              </a:ln>
            </c:spPr>
          </c:errBars>
          <c:cat>
            <c:strRef>
              <c:f>[0]!Beschriftung</c:f>
              <c:strCache>
                <c:ptCount val="3"/>
                <c:pt idx="0">
                  <c:v>niedrig</c:v>
                </c:pt>
                <c:pt idx="1">
                  <c:v>mittel</c:v>
                </c:pt>
                <c:pt idx="2">
                  <c:v>hoch</c:v>
                </c:pt>
              </c:strCache>
            </c:strRef>
          </c:cat>
          <c:val>
            <c:numRef>
              <c:f>Daten!$C$10:$C$12</c:f>
              <c:numCache>
                <c:formatCode>#,##0.00</c:formatCode>
                <c:ptCount val="3"/>
                <c:pt idx="0">
                  <c:v>23.5</c:v>
                </c:pt>
                <c:pt idx="1">
                  <c:v>22.4</c:v>
                </c:pt>
                <c:pt idx="2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EA-4D0B-A800-295462BBF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009648"/>
        <c:axId val="428010040"/>
      </c:barChart>
      <c:catAx>
        <c:axId val="4280096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Sozioökonomischer Status</c:v>
                </c:pt>
              </c:strCache>
            </c:strRef>
          </c:tx>
          <c:layout>
            <c:manualLayout>
              <c:xMode val="edge"/>
              <c:yMode val="edge"/>
              <c:x val="0.43188862696360825"/>
              <c:y val="0.80922405589104773"/>
            </c:manualLayout>
          </c:layout>
          <c:overlay val="0"/>
          <c:txPr>
            <a:bodyPr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28010040"/>
        <c:crosses val="autoZero"/>
        <c:auto val="1"/>
        <c:lblAlgn val="ctr"/>
        <c:lblOffset val="100"/>
        <c:noMultiLvlLbl val="0"/>
      </c:catAx>
      <c:valAx>
        <c:axId val="4280100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80096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9525</xdr:rowOff>
    </xdr:from>
    <xdr:to>
      <xdr:col>5</xdr:col>
      <xdr:colOff>0</xdr:colOff>
      <xdr:row>12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2771775"/>
          <a:ext cx="68199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45140</xdr:colOff>
      <xdr:row>2</xdr:row>
      <xdr:rowOff>168423</xdr:rowOff>
    </xdr:from>
    <xdr:to>
      <xdr:col>13</xdr:col>
      <xdr:colOff>49695</xdr:colOff>
      <xdr:row>20</xdr:row>
      <xdr:rowOff>98463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468923</xdr:colOff>
      <xdr:row>18</xdr:row>
      <xdr:rowOff>589578</xdr:rowOff>
    </xdr:from>
    <xdr:to>
      <xdr:col>12</xdr:col>
      <xdr:colOff>1258956</xdr:colOff>
      <xdr:row>18</xdr:row>
      <xdr:rowOff>893720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15961" y="4480174"/>
          <a:ext cx="2343341" cy="304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Deutsche Umweltstudie zur Gesundheit (GerES V), 2014-2017; Fernandez Lahore et al. (2025)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8283</xdr:colOff>
      <xdr:row>18</xdr:row>
      <xdr:rowOff>583213</xdr:rowOff>
    </xdr:from>
    <xdr:to>
      <xdr:col>6</xdr:col>
      <xdr:colOff>417635</xdr:colOff>
      <xdr:row>18</xdr:row>
      <xdr:rowOff>820479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8091" y="4473809"/>
          <a:ext cx="2241082" cy="237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*Sozioökonomischer Status aus Bildungsgrad, Einkommen und beruflicher Stellung der Eltern nach Lampert et al. 2018; N=639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165650</xdr:colOff>
      <xdr:row>0</xdr:row>
      <xdr:rowOff>241436</xdr:rowOff>
    </xdr:from>
    <xdr:to>
      <xdr:col>12</xdr:col>
      <xdr:colOff>1275522</xdr:colOff>
      <xdr:row>3</xdr:row>
      <xdr:rowOff>16564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0" y="241436"/>
          <a:ext cx="6319633" cy="52884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Formaldehyd in der Luft des Kinderzimmers von 3-17-Jährigen nach sozioökonomischem Status*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231913</xdr:colOff>
      <xdr:row>2</xdr:row>
      <xdr:rowOff>123506</xdr:rowOff>
    </xdr:from>
    <xdr:to>
      <xdr:col>13</xdr:col>
      <xdr:colOff>231913</xdr:colOff>
      <xdr:row>3</xdr:row>
      <xdr:rowOff>152081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1721" y="636391"/>
          <a:ext cx="6792057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2C1E038-7B1D-4A26-B935-F54388254BBC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Formaldehyd (geom. Mittel, µg/m³), mit 95%-Konfidenzintervall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12</xdr:col>
      <xdr:colOff>1277869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0" y="260244"/>
          <a:ext cx="62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215344</xdr:colOff>
      <xdr:row>18</xdr:row>
      <xdr:rowOff>580440</xdr:rowOff>
    </xdr:from>
    <xdr:to>
      <xdr:col>12</xdr:col>
      <xdr:colOff>1269583</xdr:colOff>
      <xdr:row>18</xdr:row>
      <xdr:rowOff>580440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4" y="4471036"/>
          <a:ext cx="675458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12"/>
  <sheetViews>
    <sheetView showGridLines="0" workbookViewId="0">
      <selection activeCell="D27" sqref="D27"/>
    </sheetView>
  </sheetViews>
  <sheetFormatPr baseColWidth="10" defaultRowHeight="12.75" x14ac:dyDescent="0.2"/>
  <cols>
    <col min="1" max="1" width="18" style="9" bestFit="1" customWidth="1"/>
    <col min="2" max="5" width="25.5703125" style="9" customWidth="1"/>
    <col min="6" max="6" width="2.85546875" style="8" customWidth="1"/>
    <col min="7" max="9" width="11.42578125" style="8"/>
    <col min="10" max="16384" width="11.42578125" style="9"/>
  </cols>
  <sheetData>
    <row r="1" spans="1:24" ht="29.25" customHeight="1" x14ac:dyDescent="0.2">
      <c r="A1" s="16" t="s">
        <v>1</v>
      </c>
      <c r="B1" s="61" t="s">
        <v>13</v>
      </c>
      <c r="C1" s="62"/>
      <c r="D1" s="55"/>
      <c r="E1" s="55"/>
    </row>
    <row r="2" spans="1:24" ht="15.95" customHeight="1" x14ac:dyDescent="0.2">
      <c r="A2" s="16" t="s">
        <v>2</v>
      </c>
      <c r="B2" s="63"/>
      <c r="C2" s="64"/>
      <c r="D2" s="56"/>
      <c r="E2" s="56"/>
    </row>
    <row r="3" spans="1:24" x14ac:dyDescent="0.2">
      <c r="A3" s="16" t="s">
        <v>0</v>
      </c>
      <c r="B3" s="61" t="s">
        <v>16</v>
      </c>
      <c r="C3" s="62"/>
      <c r="D3" s="55"/>
      <c r="E3" s="55"/>
      <c r="X3" s="9" t="str">
        <f>"Quelle: "&amp;Daten!B3</f>
        <v>Quelle: Umweltbundesamt, Deutsche Umweltstudie zur Gesundheit (GerES V), 2014-2017; Fernandez Lahore et al. (2025)</v>
      </c>
    </row>
    <row r="4" spans="1:24" ht="28.5" customHeight="1" x14ac:dyDescent="0.2">
      <c r="A4" s="16" t="s">
        <v>3</v>
      </c>
      <c r="B4" s="62" t="s">
        <v>15</v>
      </c>
      <c r="C4" s="64"/>
      <c r="D4" s="56"/>
      <c r="E4" s="56"/>
    </row>
    <row r="5" spans="1:24" x14ac:dyDescent="0.2">
      <c r="A5" s="16" t="s">
        <v>8</v>
      </c>
      <c r="B5" s="63" t="s">
        <v>20</v>
      </c>
      <c r="C5" s="64"/>
      <c r="D5" s="56"/>
      <c r="E5" s="56"/>
    </row>
    <row r="6" spans="1:24" x14ac:dyDescent="0.2">
      <c r="A6" s="17" t="s">
        <v>9</v>
      </c>
      <c r="B6" s="65" t="s">
        <v>14</v>
      </c>
      <c r="C6" s="66"/>
      <c r="D6" s="57"/>
      <c r="E6" s="57"/>
    </row>
    <row r="8" spans="1:24" x14ac:dyDescent="0.2">
      <c r="A8" s="10"/>
      <c r="B8" s="10"/>
      <c r="C8" s="8"/>
      <c r="D8" s="8"/>
      <c r="E8" s="8"/>
    </row>
    <row r="9" spans="1:24" ht="24" x14ac:dyDescent="0.2">
      <c r="A9" s="8"/>
      <c r="B9" s="39" t="s">
        <v>14</v>
      </c>
      <c r="C9" s="40" t="s">
        <v>17</v>
      </c>
      <c r="D9" s="58" t="s">
        <v>18</v>
      </c>
      <c r="E9" s="58" t="s">
        <v>19</v>
      </c>
      <c r="F9" s="11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8.75" customHeight="1" x14ac:dyDescent="0.2">
      <c r="A10" s="8"/>
      <c r="B10" s="13" t="s">
        <v>10</v>
      </c>
      <c r="C10" s="53">
        <v>23.5</v>
      </c>
      <c r="D10" s="59">
        <f>-19.92+C10</f>
        <v>3.5799999999999983</v>
      </c>
      <c r="E10" s="59">
        <f>27.74-C10</f>
        <v>4.2399999999999984</v>
      </c>
    </row>
    <row r="11" spans="1:24" ht="18.75" customHeight="1" x14ac:dyDescent="0.2">
      <c r="A11" s="14"/>
      <c r="B11" s="15" t="s">
        <v>11</v>
      </c>
      <c r="C11" s="54">
        <v>22.4</v>
      </c>
      <c r="D11" s="60">
        <f>-20.53+C11</f>
        <v>1.8699999999999974</v>
      </c>
      <c r="E11" s="60">
        <f>24.53-C11</f>
        <v>2.1300000000000026</v>
      </c>
    </row>
    <row r="12" spans="1:24" ht="18.75" customHeight="1" x14ac:dyDescent="0.2">
      <c r="A12" s="14"/>
      <c r="B12" s="13" t="s">
        <v>12</v>
      </c>
      <c r="C12" s="53">
        <v>20.5</v>
      </c>
      <c r="D12" s="59">
        <f>-17.58+C12</f>
        <v>2.9200000000000017</v>
      </c>
      <c r="E12" s="59">
        <f>23.91-C12</f>
        <v>3.41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F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sqref="A1:N19"/>
    </sheetView>
  </sheetViews>
  <sheetFormatPr baseColWidth="10" defaultRowHeight="12.75" x14ac:dyDescent="0.2"/>
  <cols>
    <col min="1" max="1" width="3.28515625" style="4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9.7109375" style="1" customWidth="1"/>
    <col min="14" max="14" width="4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9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7" t="s">
        <v>7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 x14ac:dyDescent="0.3">
      <c r="A3" s="5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5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3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5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3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50"/>
      <c r="C6" s="4"/>
      <c r="N6" s="43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50"/>
      <c r="C7" s="4"/>
      <c r="N7" s="43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50"/>
      <c r="C8" s="4"/>
      <c r="N8" s="43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50"/>
      <c r="C9" s="4"/>
      <c r="N9" s="43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50"/>
      <c r="C10" s="4"/>
      <c r="N10" s="43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50"/>
      <c r="C11" s="4"/>
      <c r="N11" s="43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50"/>
      <c r="C12" s="4"/>
      <c r="N12" s="43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50"/>
      <c r="C13" s="4"/>
      <c r="N13" s="43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50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4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50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4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50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4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50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4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50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4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72.75" customHeight="1" x14ac:dyDescent="0.2">
      <c r="A19" s="51"/>
      <c r="B19" s="46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52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A20" s="47"/>
      <c r="B20" s="20"/>
      <c r="C20" s="21"/>
      <c r="D20" s="20"/>
      <c r="E20" s="70"/>
      <c r="F20" s="20"/>
      <c r="G20" s="70"/>
      <c r="H20" s="20"/>
      <c r="I20" s="70"/>
      <c r="J20" s="20"/>
      <c r="K20" s="70"/>
      <c r="L20" s="20"/>
      <c r="M20" s="70"/>
      <c r="N20" s="20"/>
      <c r="O20" s="18"/>
      <c r="P20" s="18"/>
    </row>
    <row r="21" spans="1:25" ht="11.25" customHeight="1" x14ac:dyDescent="0.2">
      <c r="A21" s="47"/>
      <c r="B21" s="20"/>
      <c r="C21" s="21"/>
      <c r="D21" s="20"/>
      <c r="E21" s="70"/>
      <c r="F21" s="20"/>
      <c r="G21" s="70"/>
      <c r="H21" s="20"/>
      <c r="I21" s="70"/>
      <c r="J21" s="20"/>
      <c r="K21" s="70"/>
      <c r="L21" s="20"/>
      <c r="M21" s="70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70"/>
      <c r="F23" s="20"/>
      <c r="G23" s="70"/>
      <c r="H23" s="20"/>
      <c r="I23" s="70"/>
      <c r="J23" s="20"/>
      <c r="K23" s="70"/>
      <c r="L23" s="20"/>
      <c r="M23" s="70"/>
      <c r="N23" s="20"/>
      <c r="O23" s="18"/>
      <c r="P23" s="18"/>
    </row>
    <row r="24" spans="1:25" ht="9" customHeight="1" x14ac:dyDescent="0.2">
      <c r="B24" s="20"/>
      <c r="C24" s="21"/>
      <c r="D24" s="20"/>
      <c r="E24" s="70"/>
      <c r="F24" s="20"/>
      <c r="G24" s="70"/>
      <c r="H24" s="20"/>
      <c r="I24" s="70"/>
      <c r="J24" s="20"/>
      <c r="K24" s="70"/>
      <c r="L24" s="20"/>
      <c r="M24" s="70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2016-04-01T11:24:19Z</cp:lastPrinted>
  <dcterms:created xsi:type="dcterms:W3CDTF">2010-08-25T11:28:54Z</dcterms:created>
  <dcterms:modified xsi:type="dcterms:W3CDTF">2025-06-24T06:40:23Z</dcterms:modified>
</cp:coreProperties>
</file>