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ONLINE-ARTIKEL\06_CHEMIKALIEN\6-7_POPs_Umwelt\"/>
    </mc:Choice>
  </mc:AlternateContent>
  <bookViews>
    <workbookView xWindow="-15" yWindow="-15" windowWidth="25260" windowHeight="6060" tabRatio="802" activeTab="1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0">Daten!$A$1:$M$22</definedName>
    <definedName name="_xlnm.Print_Area" localSheetId="1">Diagramm!$A$1:$O$21</definedName>
    <definedName name="Print_Area" localSheetId="1">Diagramm!$B$1:$N$28</definedName>
  </definedNames>
  <calcPr calcId="152511" calcOnSave="0"/>
</workbook>
</file>

<file path=xl/calcChain.xml><?xml version="1.0" encoding="utf-8"?>
<calcChain xmlns="http://schemas.openxmlformats.org/spreadsheetml/2006/main">
  <c r="M22" i="1" l="1"/>
  <c r="M21" i="1" l="1"/>
  <c r="M20" i="1"/>
  <c r="M19" i="1"/>
  <c r="M18" i="1"/>
  <c r="M17" i="1"/>
  <c r="M16" i="1"/>
  <c r="M15" i="1"/>
  <c r="M14" i="1"/>
  <c r="M13" i="1"/>
  <c r="M12" i="1"/>
  <c r="M11" i="1"/>
  <c r="M10" i="1"/>
  <c r="AF3" i="1" l="1"/>
</calcChain>
</file>

<file path=xl/sharedStrings.xml><?xml version="1.0" encoding="utf-8"?>
<sst xmlns="http://schemas.openxmlformats.org/spreadsheetml/2006/main" count="51" uniqueCount="36">
  <si>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</si>
  <si>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</si>
  <si>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</si>
  <si>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</si>
  <si>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</si>
  <si>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</si>
  <si>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</si>
  <si>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</si>
  <si>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</si>
  <si>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</si>
  <si>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 der Probenahme</t>
  </si>
  <si>
    <t>2002</t>
  </si>
  <si>
    <t>2004</t>
  </si>
  <si>
    <t>2005</t>
  </si>
  <si>
    <t>2006</t>
  </si>
  <si>
    <t>2007</t>
  </si>
  <si>
    <t>2008</t>
  </si>
  <si>
    <t>2009</t>
  </si>
  <si>
    <t>2010</t>
  </si>
  <si>
    <t>2011</t>
  </si>
  <si>
    <t>Eining</t>
  </si>
  <si>
    <t>Grassau</t>
  </si>
  <si>
    <t>Weibersbrunn</t>
  </si>
  <si>
    <t>Bidingen</t>
  </si>
  <si>
    <t>Kulmbach</t>
  </si>
  <si>
    <t>Moehrendorf</t>
  </si>
  <si>
    <t>Augsburg</t>
  </si>
  <si>
    <t>Muenchen</t>
  </si>
  <si>
    <t>Scheyern</t>
  </si>
  <si>
    <t>Weissenstadt</t>
  </si>
  <si>
    <t xml:space="preserve"> </t>
  </si>
  <si>
    <t>WHO-TEQ (2005) ng/kg TS</t>
  </si>
  <si>
    <t>Bayerisches Landesamt für Umwelt 2016</t>
  </si>
  <si>
    <t>Belastung von Grünkohl mit dl-PCB für verschiedenen Probenahmeorte in Bayern</t>
  </si>
  <si>
    <t>Durchschnitt - Eining, Grassau, Weibersbrunn, Bidingen, Kulmbach, Augsburg</t>
  </si>
  <si>
    <t>* TEQ = Toxizitätsäquivalent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</si>
</sst>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Quelle:&quot;\ @"/>
    <numFmt numFmtId="165" formatCode="0.0000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30" fillId="0" borderId="0"/>
    <xf numFmtId="4" fontId="31" fillId="0" borderId="15" applyFill="0" applyBorder="0" applyProtection="0">
      <alignment horizontal="right" vertical="center"/>
    </xf>
  </cellStyleXfs>
  <cellXfs count="6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8" fillId="25" borderId="14" xfId="0" applyFont="1" applyFill="1" applyBorder="1" applyAlignment="1">
      <alignment horizontal="right" vertical="center"/>
    </xf>
    <xf numFmtId="0" fontId="28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6" xfId="0" applyFill="1" applyBorder="1" applyProtection="1"/>
    <xf numFmtId="0" fontId="0" fillId="24" borderId="17" xfId="0" applyFill="1" applyBorder="1"/>
    <xf numFmtId="0" fontId="20" fillId="24" borderId="17" xfId="0" applyFont="1" applyFill="1" applyBorder="1" applyAlignment="1">
      <alignment horizontal="right" indent="1"/>
    </xf>
    <xf numFmtId="0" fontId="20" fillId="24" borderId="17" xfId="0" applyFont="1" applyFill="1" applyBorder="1"/>
    <xf numFmtId="0" fontId="0" fillId="24" borderId="18" xfId="0" applyFill="1" applyBorder="1"/>
    <xf numFmtId="165" fontId="26" fillId="24" borderId="0" xfId="0" applyNumberFormat="1" applyFont="1" applyFill="1"/>
    <xf numFmtId="165" fontId="26" fillId="24" borderId="0" xfId="0" applyNumberFormat="1" applyFont="1" applyFill="1" applyProtection="1"/>
    <xf numFmtId="0" fontId="28" fillId="25" borderId="24" xfId="0" applyFont="1" applyFill="1" applyBorder="1" applyAlignment="1">
      <alignment horizontal="left" vertical="center" wrapText="1"/>
    </xf>
    <xf numFmtId="0" fontId="28" fillId="25" borderId="24" xfId="0" applyFont="1" applyFill="1" applyBorder="1" applyAlignment="1">
      <alignment horizontal="center" vertical="center" wrapText="1"/>
    </xf>
    <xf numFmtId="0" fontId="32" fillId="24" borderId="25" xfId="0" applyNumberFormat="1" applyFont="1" applyFill="1" applyBorder="1" applyAlignment="1">
      <alignment horizontal="left" vertical="center" wrapText="1"/>
    </xf>
    <xf numFmtId="165" fontId="33" fillId="24" borderId="26" xfId="0" applyNumberFormat="1" applyFont="1" applyFill="1" applyBorder="1" applyAlignment="1">
      <alignment horizontal="center" vertical="center" wrapText="1"/>
    </xf>
    <xf numFmtId="165" fontId="32" fillId="24" borderId="27" xfId="0" applyNumberFormat="1" applyFont="1" applyFill="1" applyBorder="1" applyAlignment="1">
      <alignment horizontal="center" vertical="center" wrapText="1"/>
    </xf>
    <xf numFmtId="0" fontId="32" fillId="26" borderId="25" xfId="0" applyNumberFormat="1" applyFont="1" applyFill="1" applyBorder="1" applyAlignment="1">
      <alignment horizontal="left" vertical="center" wrapText="1"/>
    </xf>
    <xf numFmtId="165" fontId="33" fillId="26" borderId="26" xfId="0" applyNumberFormat="1" applyFont="1" applyFill="1" applyBorder="1" applyAlignment="1">
      <alignment horizontal="center" vertical="center" wrapText="1"/>
    </xf>
    <xf numFmtId="165" fontId="32" fillId="26" borderId="27" xfId="0" applyNumberFormat="1" applyFont="1" applyFill="1" applyBorder="1" applyAlignment="1">
      <alignment horizontal="center" vertical="center" wrapText="1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29" fillId="25" borderId="19" xfId="0" applyFont="1" applyFill="1" applyBorder="1" applyAlignment="1">
      <alignment horizontal="center" vertical="center"/>
    </xf>
    <xf numFmtId="0" fontId="29" fillId="25" borderId="20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old GHG Numbers (0.00)" xfId="45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/>
    <cellStyle name="Schlecht" xfId="33" builtinId="27" customBuiltin="1"/>
    <cellStyle name="Standard" xfId="0" builtinId="0"/>
    <cellStyle name="Standard 2" xfId="42"/>
    <cellStyle name="Standard 3" xfId="44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DDDDDD"/>
      <color rgb="FFB2B2B2"/>
      <color rgb="FFC0C0C0"/>
      <color rgb="FFE6E6E6"/>
      <color rgb="FF333333"/>
      <color rgb="FFFFFFFF"/>
      <color rgb="FF080808"/>
      <color rgb="FF5EAD35"/>
      <color rgb="FF125D86"/>
      <color rgb="FF005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44849203933467E-2"/>
          <c:y val="0.11045050412044413"/>
          <c:w val="0.87765008632641739"/>
          <c:h val="0.64127153488737443"/>
        </c:manualLayout>
      </c:layout>
      <c:lineChart>
        <c:grouping val="standard"/>
        <c:varyColors val="0"/>
        <c:ser>
          <c:idx val="9"/>
          <c:order val="9"/>
          <c:tx>
            <c:strRef>
              <c:f>Daten!$L$9</c:f>
              <c:strCache>
                <c:ptCount val="1"/>
                <c:pt idx="0">
                  <c:v>Muenchen</c:v>
                </c:pt>
              </c:strCache>
            </c:strRef>
          </c:tx>
          <c:spPr>
            <a:ln w="25400" cap="flat" cmpd="sng" algn="ctr">
              <a:solidFill>
                <a:srgbClr val="C00000"/>
              </a:solidFill>
              <a:prstDash val="solid"/>
            </a:ln>
            <a:effectLst/>
          </c:spPr>
          <c:marker>
            <c:spPr>
              <a:solidFill>
                <a:srgbClr val="C00000"/>
              </a:solidFill>
              <a:ln w="25400" cap="flat" cmpd="sng" algn="ctr">
                <a:solidFill>
                  <a:srgbClr val="C00000"/>
                </a:solidFill>
                <a:prstDash val="solid"/>
              </a:ln>
              <a:effectLst/>
            </c:spPr>
          </c:marker>
          <c:cat>
            <c:strRef>
              <c:f>Daten!$B$10:$B$22</c:f>
              <c:strCach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strCache>
            </c:strRef>
          </c:cat>
          <c:val>
            <c:numRef>
              <c:f>Daten!$L$10:$L$22</c:f>
              <c:numCache>
                <c:formatCode>0.00000</c:formatCode>
                <c:ptCount val="13"/>
                <c:pt idx="0">
                  <c:v>0.339258</c:v>
                </c:pt>
                <c:pt idx="1">
                  <c:v>9.9966700000000006E-2</c:v>
                </c:pt>
                <c:pt idx="2">
                  <c:v>2.0466329999999999</c:v>
                </c:pt>
                <c:pt idx="3">
                  <c:v>0.33513900000000002</c:v>
                </c:pt>
                <c:pt idx="4">
                  <c:v>0.20621</c:v>
                </c:pt>
                <c:pt idx="5">
                  <c:v>0.33667059999999999</c:v>
                </c:pt>
                <c:pt idx="6">
                  <c:v>0.39016200000000001</c:v>
                </c:pt>
                <c:pt idx="7">
                  <c:v>0.3318643</c:v>
                </c:pt>
                <c:pt idx="8">
                  <c:v>0.32557360000000002</c:v>
                </c:pt>
                <c:pt idx="9">
                  <c:v>0.29633959999999998</c:v>
                </c:pt>
                <c:pt idx="10">
                  <c:v>0.57093919999999998</c:v>
                </c:pt>
                <c:pt idx="11">
                  <c:v>0.28253230000000001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Daten!$M$9</c:f>
              <c:strCache>
                <c:ptCount val="1"/>
                <c:pt idx="0">
                  <c:v>Durchschnitt - Eining, Grassau, Weibersbrunn, Bidingen, Kulmbach, Augsburg</c:v>
                </c:pt>
              </c:strCache>
            </c:strRef>
          </c:tx>
          <c:spPr>
            <a:ln w="25400" cap="flat" cmpd="sng" algn="ctr">
              <a:solidFill>
                <a:srgbClr val="FFC000"/>
              </a:solidFill>
              <a:prstDash val="solid"/>
            </a:ln>
            <a:effectLst/>
          </c:spPr>
          <c:marker>
            <c:spPr>
              <a:solidFill>
                <a:srgbClr val="FFC000"/>
              </a:solidFill>
              <a:ln w="25400" cap="flat" cmpd="sng" algn="ctr">
                <a:solidFill>
                  <a:srgbClr val="FFC000"/>
                </a:solidFill>
                <a:prstDash val="solid"/>
              </a:ln>
              <a:effectLst/>
            </c:spPr>
          </c:marker>
          <c:val>
            <c:numRef>
              <c:f>Daten!$M$10:$M$22</c:f>
              <c:numCache>
                <c:formatCode>0.00000</c:formatCode>
                <c:ptCount val="13"/>
                <c:pt idx="0">
                  <c:v>0.16230083333333334</c:v>
                </c:pt>
                <c:pt idx="1">
                  <c:v>0.12789249999999999</c:v>
                </c:pt>
                <c:pt idx="2">
                  <c:v>0.22509041833333332</c:v>
                </c:pt>
                <c:pt idx="3">
                  <c:v>0.15733360833333332</c:v>
                </c:pt>
                <c:pt idx="4">
                  <c:v>0.10434166666666667</c:v>
                </c:pt>
                <c:pt idx="5">
                  <c:v>0.1067308</c:v>
                </c:pt>
                <c:pt idx="6">
                  <c:v>6.0127081666666665E-2</c:v>
                </c:pt>
                <c:pt idx="7">
                  <c:v>8.377596666666666E-2</c:v>
                </c:pt>
                <c:pt idx="8">
                  <c:v>6.7447624999999997E-2</c:v>
                </c:pt>
                <c:pt idx="9">
                  <c:v>8.056587400000001E-2</c:v>
                </c:pt>
                <c:pt idx="10">
                  <c:v>7.4649818800000003E-2</c:v>
                </c:pt>
                <c:pt idx="11">
                  <c:v>9.817926166666667E-2</c:v>
                </c:pt>
                <c:pt idx="12">
                  <c:v>7.4083586666666673E-2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696816"/>
        <c:axId val="383697600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Daten!$C$9</c15:sqref>
                        </c15:formulaRef>
                      </c:ext>
                    </c:extLst>
                    <c:strCache>
                      <c:ptCount val="1"/>
                      <c:pt idx="0">
                        <c:v>Eining</c:v>
                      </c:pt>
                    </c:strCache>
                  </c:strRef>
                </c:tx>
                <c:cat>
                  <c:strRef>
                    <c:extLst>
                      <c:ext uri="{02D57815-91ED-43cb-92C2-25804820EDAC}">
                        <c15:formulaRef>
                          <c15:sqref>Daten!$B$10:$B$22</c15:sqref>
                        </c15:formulaRef>
                      </c:ext>
                    </c:extLst>
                    <c:strCache>
                      <c:ptCount val="13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Daten!$C$10:$C$22</c15:sqref>
                        </c15:formulaRef>
                      </c:ext>
                    </c:extLst>
                    <c:numCache>
                      <c:formatCode>0.00000</c:formatCode>
                      <c:ptCount val="13"/>
                      <c:pt idx="0">
                        <c:v>0.26813799999999999</c:v>
                      </c:pt>
                      <c:pt idx="1">
                        <c:v>7.4617500000000003E-2</c:v>
                      </c:pt>
                      <c:pt idx="2">
                        <c:v>0.23143369999999999</c:v>
                      </c:pt>
                      <c:pt idx="3">
                        <c:v>0.2049173</c:v>
                      </c:pt>
                      <c:pt idx="4">
                        <c:v>8.1030000000000005E-2</c:v>
                      </c:pt>
                      <c:pt idx="5">
                        <c:v>0</c:v>
                      </c:pt>
                      <c:pt idx="6">
                        <c:v>0.10008599999999999</c:v>
                      </c:pt>
                      <c:pt idx="7">
                        <c:v>0</c:v>
                      </c:pt>
                      <c:pt idx="8">
                        <c:v>7.2978000000000001E-2</c:v>
                      </c:pt>
                      <c:pt idx="9">
                        <c:v>0</c:v>
                      </c:pt>
                      <c:pt idx="10">
                        <c:v>9.9179299999999998E-2</c:v>
                      </c:pt>
                      <c:pt idx="11">
                        <c:v>0.10808102</c:v>
                      </c:pt>
                      <c:pt idx="12">
                        <c:v>0.1083726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0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Daten!$D$9</c15:sqref>
                        </c15:formulaRef>
                      </c:ext>
                    </c:extLst>
                    <c:strCache>
                      <c:ptCount val="1"/>
                      <c:pt idx="0">
                        <c:v>Scheyern</c:v>
                      </c:pt>
                    </c:strCache>
                  </c:strRef>
                </c:tx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Daten!$B$10:$B$22</c15:sqref>
                        </c15:formulaRef>
                      </c:ext>
                    </c:extLst>
                    <c:strCache>
                      <c:ptCount val="13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Daten!$D$10:$D$22</c15:sqref>
                        </c15:formulaRef>
                      </c:ext>
                    </c:extLst>
                    <c:numCache>
                      <c:formatCode>0.00000</c:formatCode>
                      <c:ptCount val="13"/>
                      <c:pt idx="0">
                        <c:v>0.17316000000000001</c:v>
                      </c:pt>
                      <c:pt idx="1">
                        <c:v>9.3626399999999999E-2</c:v>
                      </c:pt>
                      <c:pt idx="2">
                        <c:v>0.1964718</c:v>
                      </c:pt>
                      <c:pt idx="3">
                        <c:v>0.2054309</c:v>
                      </c:pt>
                      <c:pt idx="4">
                        <c:v>0.15447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Daten!$E$9</c15:sqref>
                        </c15:formulaRef>
                      </c:ext>
                    </c:extLst>
                    <c:strCache>
                      <c:ptCount val="1"/>
                      <c:pt idx="0">
                        <c:v>Grassau</c:v>
                      </c:pt>
                    </c:strCache>
                  </c:strRef>
                </c:tx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Daten!$B$10:$B$22</c15:sqref>
                        </c15:formulaRef>
                      </c:ext>
                    </c:extLst>
                    <c:strCache>
                      <c:ptCount val="13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Daten!$E$10:$E$22</c15:sqref>
                        </c15:formulaRef>
                      </c:ext>
                    </c:extLst>
                    <c:numCache>
                      <c:formatCode>0.00000</c:formatCode>
                      <c:ptCount val="13"/>
                      <c:pt idx="0">
                        <c:v>8.4542000000000006E-2</c:v>
                      </c:pt>
                      <c:pt idx="1">
                        <c:v>0.1909275</c:v>
                      </c:pt>
                      <c:pt idx="2">
                        <c:v>0.16749700000000001</c:v>
                      </c:pt>
                      <c:pt idx="3">
                        <c:v>0.1330403</c:v>
                      </c:pt>
                      <c:pt idx="4">
                        <c:v>7.1580000000000005E-2</c:v>
                      </c:pt>
                      <c:pt idx="5">
                        <c:v>0</c:v>
                      </c:pt>
                      <c:pt idx="6">
                        <c:v>4.5267000000000002E-2</c:v>
                      </c:pt>
                      <c:pt idx="7">
                        <c:v>0</c:v>
                      </c:pt>
                      <c:pt idx="8">
                        <c:v>5.4410699999999999E-2</c:v>
                      </c:pt>
                      <c:pt idx="9">
                        <c:v>5.3147590000000001E-2</c:v>
                      </c:pt>
                      <c:pt idx="10">
                        <c:v>4.9536070000000001E-2</c:v>
                      </c:pt>
                      <c:pt idx="11">
                        <c:v>6.7672049999999997E-2</c:v>
                      </c:pt>
                      <c:pt idx="12">
                        <c:v>1.164981E-2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Daten!$F$9</c15:sqref>
                        </c15:formulaRef>
                      </c:ext>
                    </c:extLst>
                    <c:strCache>
                      <c:ptCount val="1"/>
                      <c:pt idx="0">
                        <c:v>Weibersbrunn</c:v>
                      </c:pt>
                    </c:strCache>
                  </c:strRef>
                </c:tx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Daten!$B$10:$B$22</c15:sqref>
                        </c15:formulaRef>
                      </c:ext>
                    </c:extLst>
                    <c:strCache>
                      <c:ptCount val="13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Daten!$F$10:$F$22</c15:sqref>
                        </c15:formulaRef>
                      </c:ext>
                    </c:extLst>
                    <c:numCache>
                      <c:formatCode>0.00000</c:formatCode>
                      <c:ptCount val="13"/>
                      <c:pt idx="0">
                        <c:v>9.5973000000000003E-2</c:v>
                      </c:pt>
                      <c:pt idx="1">
                        <c:v>8.3721000000000004E-2</c:v>
                      </c:pt>
                      <c:pt idx="2">
                        <c:v>0.15254131000000001</c:v>
                      </c:pt>
                      <c:pt idx="3">
                        <c:v>0.1415662</c:v>
                      </c:pt>
                      <c:pt idx="4">
                        <c:v>0.17032</c:v>
                      </c:pt>
                      <c:pt idx="5">
                        <c:v>0</c:v>
                      </c:pt>
                      <c:pt idx="6">
                        <c:v>3.8732860000000001E-2</c:v>
                      </c:pt>
                      <c:pt idx="7">
                        <c:v>0</c:v>
                      </c:pt>
                      <c:pt idx="8">
                        <c:v>5.7938799999999999E-2</c:v>
                      </c:pt>
                      <c:pt idx="9">
                        <c:v>5.6744999999999997E-2</c:v>
                      </c:pt>
                      <c:pt idx="10">
                        <c:v>6.1636990000000003E-2</c:v>
                      </c:pt>
                      <c:pt idx="11">
                        <c:v>6.0391109999999998E-2</c:v>
                      </c:pt>
                      <c:pt idx="12">
                        <c:v>5.87757E-2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Daten!$G$9</c15:sqref>
                        </c15:formulaRef>
                      </c:ext>
                    </c:extLst>
                    <c:strCache>
                      <c:ptCount val="1"/>
                      <c:pt idx="0">
                        <c:v>Weissenstadt</c:v>
                      </c:pt>
                    </c:strCache>
                  </c:strRef>
                </c:tx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Daten!$B$10:$B$22</c15:sqref>
                        </c15:formulaRef>
                      </c:ext>
                    </c:extLst>
                    <c:strCache>
                      <c:ptCount val="13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Daten!$G$10:$G$22</c15:sqref>
                        </c15:formulaRef>
                      </c:ext>
                    </c:extLst>
                    <c:numCache>
                      <c:formatCode>0.00000</c:formatCode>
                      <c:ptCount val="13"/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Daten!$H$9</c15:sqref>
                        </c15:formulaRef>
                      </c:ext>
                    </c:extLst>
                    <c:strCache>
                      <c:ptCount val="1"/>
                      <c:pt idx="0">
                        <c:v>Bidingen</c:v>
                      </c:pt>
                    </c:strCache>
                  </c:strRef>
                </c:tx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Daten!$B$10:$B$22</c15:sqref>
                        </c15:formulaRef>
                      </c:ext>
                    </c:extLst>
                    <c:strCache>
                      <c:ptCount val="13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Daten!$H$10:$H$22</c15:sqref>
                        </c15:formulaRef>
                      </c:ext>
                    </c:extLst>
                    <c:numCache>
                      <c:formatCode>0.00000</c:formatCode>
                      <c:ptCount val="13"/>
                      <c:pt idx="0">
                        <c:v>0.16126699999999999</c:v>
                      </c:pt>
                      <c:pt idx="1">
                        <c:v>0.16259480000000001</c:v>
                      </c:pt>
                      <c:pt idx="2">
                        <c:v>0.22483120000000001</c:v>
                      </c:pt>
                      <c:pt idx="3">
                        <c:v>0.10880505</c:v>
                      </c:pt>
                      <c:pt idx="4">
                        <c:v>7.6579999999999995E-2</c:v>
                      </c:pt>
                      <c:pt idx="5">
                        <c:v>7.2704099999999994E-2</c:v>
                      </c:pt>
                      <c:pt idx="6">
                        <c:v>3.4170979999999997E-2</c:v>
                      </c:pt>
                      <c:pt idx="7">
                        <c:v>7.84141E-2</c:v>
                      </c:pt>
                      <c:pt idx="9">
                        <c:v>8.390628E-2</c:v>
                      </c:pt>
                      <c:pt idx="11">
                        <c:v>8.37841E-2</c:v>
                      </c:pt>
                      <c:pt idx="12">
                        <c:v>7.8935149999999996E-2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Daten!$I$9</c15:sqref>
                        </c15:formulaRef>
                      </c:ext>
                    </c:extLst>
                    <c:strCache>
                      <c:ptCount val="1"/>
                      <c:pt idx="0">
                        <c:v>Kulmbach</c:v>
                      </c:pt>
                    </c:strCache>
                  </c:strRef>
                </c:tx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Daten!$B$10:$B$22</c15:sqref>
                        </c15:formulaRef>
                      </c:ext>
                    </c:extLst>
                    <c:strCache>
                      <c:ptCount val="13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Daten!$I$10:$I$22</c15:sqref>
                        </c15:formulaRef>
                      </c:ext>
                    </c:extLst>
                    <c:numCache>
                      <c:formatCode>0.00000</c:formatCode>
                      <c:ptCount val="13"/>
                      <c:pt idx="0">
                        <c:v>0.14294899999999999</c:v>
                      </c:pt>
                      <c:pt idx="1">
                        <c:v>0.1106762</c:v>
                      </c:pt>
                      <c:pt idx="2">
                        <c:v>0.32471440000000001</c:v>
                      </c:pt>
                      <c:pt idx="3">
                        <c:v>0.16348940000000001</c:v>
                      </c:pt>
                      <c:pt idx="4">
                        <c:v>0.14018</c:v>
                      </c:pt>
                      <c:pt idx="5">
                        <c:v>0.12846949999999999</c:v>
                      </c:pt>
                      <c:pt idx="6">
                        <c:v>7.9536099999999998E-2</c:v>
                      </c:pt>
                      <c:pt idx="7">
                        <c:v>8.4753099999999998E-2</c:v>
                      </c:pt>
                      <c:pt idx="9">
                        <c:v>9.8466799999999993E-2</c:v>
                      </c:pt>
                      <c:pt idx="10">
                        <c:v>7.9024700000000003E-2</c:v>
                      </c:pt>
                      <c:pt idx="11">
                        <c:v>9.2463690000000001E-2</c:v>
                      </c:pt>
                      <c:pt idx="12">
                        <c:v>9.3945100000000004E-2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Daten!$J$9</c15:sqref>
                        </c15:formulaRef>
                      </c:ext>
                    </c:extLst>
                    <c:strCache>
                      <c:ptCount val="1"/>
                      <c:pt idx="0">
                        <c:v>Moehrendorf</c:v>
                      </c:pt>
                    </c:strCache>
                  </c:strRef>
                </c:tx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Daten!$B$10:$B$22</c15:sqref>
                        </c15:formulaRef>
                      </c:ext>
                    </c:extLst>
                    <c:strCache>
                      <c:ptCount val="13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Daten!$J$10:$J$22</c15:sqref>
                        </c15:formulaRef>
                      </c:ext>
                    </c:extLst>
                    <c:numCache>
                      <c:formatCode>0.00000</c:formatCode>
                      <c:ptCount val="13"/>
                      <c:pt idx="5">
                        <c:v>0.1117399</c:v>
                      </c:pt>
                      <c:pt idx="6">
                        <c:v>6.6023100000000001E-2</c:v>
                      </c:pt>
                      <c:pt idx="7">
                        <c:v>9.7895200000000002E-2</c:v>
                      </c:pt>
                      <c:pt idx="9">
                        <c:v>5.396335E-2</c:v>
                      </c:pt>
                      <c:pt idx="10">
                        <c:v>7.8916E-2</c:v>
                      </c:pt>
                      <c:pt idx="11">
                        <c:v>9.0354900000000002E-2</c:v>
                      </c:pt>
                      <c:pt idx="12">
                        <c:v>9.5546900000000004E-2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Daten!$K$9</c15:sqref>
                        </c15:formulaRef>
                      </c:ext>
                    </c:extLst>
                    <c:strCache>
                      <c:ptCount val="1"/>
                      <c:pt idx="0">
                        <c:v>Augsburg</c:v>
                      </c:pt>
                    </c:strCache>
                  </c:strRef>
                </c:tx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Daten!$B$10:$B$22</c15:sqref>
                        </c15:formulaRef>
                      </c:ext>
                    </c:extLst>
                    <c:strCache>
                      <c:ptCount val="13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Daten!$K$10:$K$22</c15:sqref>
                        </c15:formulaRef>
                      </c:ext>
                    </c:extLst>
                    <c:numCache>
                      <c:formatCode>0.00000</c:formatCode>
                      <c:ptCount val="13"/>
                      <c:pt idx="0">
                        <c:v>0.22093599999999999</c:v>
                      </c:pt>
                      <c:pt idx="1">
                        <c:v>0.144818</c:v>
                      </c:pt>
                      <c:pt idx="2">
                        <c:v>0.24952489999999999</c:v>
                      </c:pt>
                      <c:pt idx="3">
                        <c:v>0.1921834</c:v>
                      </c:pt>
                      <c:pt idx="4">
                        <c:v>8.6360000000000006E-2</c:v>
                      </c:pt>
                      <c:pt idx="5">
                        <c:v>0.11901879999999999</c:v>
                      </c:pt>
                      <c:pt idx="6">
                        <c:v>6.2969549999999999E-2</c:v>
                      </c:pt>
                      <c:pt idx="7">
                        <c:v>8.8160699999999995E-2</c:v>
                      </c:pt>
                      <c:pt idx="8">
                        <c:v>8.4462999999999996E-2</c:v>
                      </c:pt>
                      <c:pt idx="9">
                        <c:v>0.1105637</c:v>
                      </c:pt>
                      <c:pt idx="10">
                        <c:v>8.3872033999999998E-2</c:v>
                      </c:pt>
                      <c:pt idx="11">
                        <c:v>0.1766836</c:v>
                      </c:pt>
                      <c:pt idx="12">
                        <c:v>9.2823160000000002E-2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3836968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rot="0" vert="horz" anchor="b" anchorCtr="1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83697600"/>
        <c:crosses val="autoZero"/>
        <c:auto val="1"/>
        <c:lblAlgn val="ctr"/>
        <c:lblOffset val="100"/>
        <c:noMultiLvlLbl val="1"/>
      </c:catAx>
      <c:valAx>
        <c:axId val="38369760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0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36968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3.6806620635097459E-2"/>
          <c:y val="0.81722030652461441"/>
          <c:w val="0.93436458300955583"/>
          <c:h val="7.1361012401855897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span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13</xdr:col>
      <xdr:colOff>0</xdr:colOff>
      <xdr:row>22</xdr:row>
      <xdr:rowOff>0</xdr:rowOff>
    </xdr:to>
    <xdr:cxnSp macro="">
      <xdr:nvCxnSpPr>
        <xdr:cNvPr id="2" name="Gerade Verbindung 19"/>
        <xdr:cNvCxnSpPr/>
      </xdr:nvCxnSpPr>
      <xdr:spPr>
        <a:xfrm>
          <a:off x="1238250" y="5800725"/>
          <a:ext cx="115633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144531</xdr:colOff>
      <xdr:row>1</xdr:row>
      <xdr:rowOff>215348</xdr:rowOff>
    </xdr:from>
    <xdr:to>
      <xdr:col>13</xdr:col>
      <xdr:colOff>198783</xdr:colOff>
      <xdr:row>21</xdr:row>
      <xdr:rowOff>21026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476889</xdr:colOff>
      <xdr:row>19</xdr:row>
      <xdr:rowOff>188968</xdr:rowOff>
    </xdr:from>
    <xdr:to>
      <xdr:col>12</xdr:col>
      <xdr:colOff>857889</xdr:colOff>
      <xdr:row>20</xdr:row>
      <xdr:rowOff>33447</xdr:rowOff>
    </xdr:to>
    <xdr:sp macro="" textlink="Daten!AF3">
      <xdr:nvSpPr>
        <xdr:cNvPr id="3" name="Textfeld 2"/>
        <xdr:cNvSpPr txBox="1"/>
      </xdr:nvSpPr>
      <xdr:spPr>
        <a:xfrm>
          <a:off x="2528427" y="4797603"/>
          <a:ext cx="4454770" cy="262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Bayerisches Landesamt für Umwelt 2016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149086</xdr:colOff>
      <xdr:row>0</xdr:row>
      <xdr:rowOff>233152</xdr:rowOff>
    </xdr:from>
    <xdr:to>
      <xdr:col>12</xdr:col>
      <xdr:colOff>314738</xdr:colOff>
      <xdr:row>3</xdr:row>
      <xdr:rowOff>16562</xdr:rowOff>
    </xdr:to>
    <xdr:sp macro="" textlink="Daten!B1">
      <xdr:nvSpPr>
        <xdr:cNvPr id="5" name="Textfeld 4"/>
        <xdr:cNvSpPr txBox="1"/>
      </xdr:nvSpPr>
      <xdr:spPr>
        <a:xfrm>
          <a:off x="149086" y="233152"/>
          <a:ext cx="6294782" cy="53712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Belastung von Grünkohl mit dl-PCB für verschiedenen Probenahmeorte in Bayern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16564</xdr:colOff>
      <xdr:row>1</xdr:row>
      <xdr:rowOff>3483</xdr:rowOff>
    </xdr:from>
    <xdr:to>
      <xdr:col>12</xdr:col>
      <xdr:colOff>870782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236372" y="259925"/>
          <a:ext cx="675971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16564</xdr:colOff>
      <xdr:row>19</xdr:row>
      <xdr:rowOff>176000</xdr:rowOff>
    </xdr:from>
    <xdr:to>
      <xdr:col>12</xdr:col>
      <xdr:colOff>865366</xdr:colOff>
      <xdr:row>19</xdr:row>
      <xdr:rowOff>176000</xdr:rowOff>
    </xdr:to>
    <xdr:cxnSp macro="">
      <xdr:nvCxnSpPr>
        <xdr:cNvPr id="9" name="Gerade Verbindung 8"/>
        <xdr:cNvCxnSpPr/>
      </xdr:nvCxnSpPr>
      <xdr:spPr>
        <a:xfrm>
          <a:off x="236372" y="4784635"/>
          <a:ext cx="675430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213437</xdr:colOff>
      <xdr:row>2</xdr:row>
      <xdr:rowOff>127424</xdr:rowOff>
    </xdr:from>
    <xdr:to>
      <xdr:col>14</xdr:col>
      <xdr:colOff>10832</xdr:colOff>
      <xdr:row>3</xdr:row>
      <xdr:rowOff>155999</xdr:rowOff>
    </xdr:to>
    <xdr:sp macro="" textlink="Daten!B5">
      <xdr:nvSpPr>
        <xdr:cNvPr id="23" name="Textfeld 22"/>
        <xdr:cNvSpPr txBox="1"/>
      </xdr:nvSpPr>
      <xdr:spPr>
        <a:xfrm>
          <a:off x="433245" y="640309"/>
          <a:ext cx="6845895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60AFEDC-20C0-478E-B89C-545E8354796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WHO-TEQ (2005) ng/kg TS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16564</xdr:colOff>
      <xdr:row>18</xdr:row>
      <xdr:rowOff>554932</xdr:rowOff>
    </xdr:from>
    <xdr:to>
      <xdr:col>12</xdr:col>
      <xdr:colOff>870782</xdr:colOff>
      <xdr:row>18</xdr:row>
      <xdr:rowOff>554932</xdr:rowOff>
    </xdr:to>
    <xdr:cxnSp macro="">
      <xdr:nvCxnSpPr>
        <xdr:cNvPr id="20" name="Gerade Verbindung 19"/>
        <xdr:cNvCxnSpPr/>
      </xdr:nvCxnSpPr>
      <xdr:spPr>
        <a:xfrm>
          <a:off x="236372" y="4445528"/>
          <a:ext cx="675971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17520</xdr:colOff>
      <xdr:row>19</xdr:row>
      <xdr:rowOff>193367</xdr:rowOff>
    </xdr:from>
    <xdr:to>
      <xdr:col>5</xdr:col>
      <xdr:colOff>97863</xdr:colOff>
      <xdr:row>20</xdr:row>
      <xdr:rowOff>241408</xdr:rowOff>
    </xdr:to>
    <xdr:sp macro="" textlink="">
      <xdr:nvSpPr>
        <xdr:cNvPr id="22" name="Textfeld 21"/>
        <xdr:cNvSpPr txBox="1"/>
      </xdr:nvSpPr>
      <xdr:spPr>
        <a:xfrm>
          <a:off x="237328" y="4802002"/>
          <a:ext cx="1794843" cy="465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* TEQ = Toxizitätsäquivalent
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AF23"/>
  <sheetViews>
    <sheetView showGridLines="0" workbookViewId="0">
      <selection activeCell="B9" sqref="B9:M22"/>
    </sheetView>
  </sheetViews>
  <sheetFormatPr baseColWidth="10" defaultColWidth="11.42578125" defaultRowHeight="12.75" x14ac:dyDescent="0.2"/>
  <cols>
    <col min="1" max="1" width="18.5703125" style="9" bestFit="1" customWidth="1"/>
    <col min="2" max="2" width="18" style="9" bestFit="1" customWidth="1"/>
    <col min="3" max="8" width="12.7109375" style="9" customWidth="1"/>
    <col min="9" max="13" width="12.7109375" style="45" customWidth="1"/>
    <col min="14" max="14" width="8" style="46" bestFit="1" customWidth="1"/>
    <col min="15" max="15" width="9" style="45" bestFit="1" customWidth="1"/>
    <col min="16" max="16" width="11.42578125" style="45" customWidth="1"/>
    <col min="17" max="17" width="8.5703125" style="45" bestFit="1" customWidth="1"/>
    <col min="18" max="18" width="11.140625" style="45" customWidth="1"/>
    <col min="19" max="31" width="11.42578125" style="9"/>
    <col min="32" max="32" width="81" style="9" bestFit="1" customWidth="1"/>
    <col min="33" max="16384" width="11.42578125" style="9"/>
  </cols>
  <sheetData>
    <row r="1" spans="1:32" x14ac:dyDescent="0.2">
      <c r="A1" s="12" t="s">
        <v>1</v>
      </c>
      <c r="B1" s="55" t="s">
        <v>33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32" ht="15.95" customHeight="1" x14ac:dyDescent="0.2">
      <c r="A2" s="12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32" x14ac:dyDescent="0.2">
      <c r="A3" s="12" t="s">
        <v>0</v>
      </c>
      <c r="B3" s="55" t="s">
        <v>32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AF3" s="9" t="str">
        <f>"Quelle: "&amp;Daten!B3</f>
        <v>Quelle: Bayerisches Landesamt für Umwelt 2016</v>
      </c>
    </row>
    <row r="4" spans="1:32" x14ac:dyDescent="0.2">
      <c r="A4" s="12" t="s">
        <v>3</v>
      </c>
      <c r="B4" s="55" t="s">
        <v>35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32" x14ac:dyDescent="0.2">
      <c r="A5" s="12" t="s">
        <v>8</v>
      </c>
      <c r="B5" s="56" t="s">
        <v>31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32" x14ac:dyDescent="0.2">
      <c r="A6" s="13" t="s">
        <v>9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8" spans="1:32" x14ac:dyDescent="0.2">
      <c r="A8" s="10"/>
      <c r="B8" s="10"/>
      <c r="C8" s="10"/>
      <c r="D8" s="10"/>
      <c r="E8" s="10"/>
      <c r="F8" s="10"/>
      <c r="G8" s="10"/>
      <c r="H8" s="10"/>
    </row>
    <row r="9" spans="1:32" ht="84" x14ac:dyDescent="0.2">
      <c r="A9" s="8"/>
      <c r="B9" s="47" t="s">
        <v>10</v>
      </c>
      <c r="C9" s="48" t="s">
        <v>20</v>
      </c>
      <c r="D9" s="48" t="s">
        <v>28</v>
      </c>
      <c r="E9" s="48" t="s">
        <v>21</v>
      </c>
      <c r="F9" s="48" t="s">
        <v>22</v>
      </c>
      <c r="G9" s="48" t="s">
        <v>29</v>
      </c>
      <c r="H9" s="48" t="s">
        <v>23</v>
      </c>
      <c r="I9" s="48" t="s">
        <v>24</v>
      </c>
      <c r="J9" s="48" t="s">
        <v>25</v>
      </c>
      <c r="K9" s="48" t="s">
        <v>26</v>
      </c>
      <c r="L9" s="48" t="s">
        <v>27</v>
      </c>
      <c r="M9" s="48" t="s">
        <v>34</v>
      </c>
      <c r="AC9" s="11"/>
      <c r="AD9" s="11"/>
      <c r="AE9" s="11"/>
      <c r="AF9" s="11"/>
    </row>
    <row r="10" spans="1:32" ht="18" customHeight="1" x14ac:dyDescent="0.2">
      <c r="B10" s="49" t="s">
        <v>11</v>
      </c>
      <c r="C10" s="50">
        <v>0.26813799999999999</v>
      </c>
      <c r="D10" s="50">
        <v>0.17316000000000001</v>
      </c>
      <c r="E10" s="50">
        <v>8.4542000000000006E-2</v>
      </c>
      <c r="F10" s="50">
        <v>9.5973000000000003E-2</v>
      </c>
      <c r="G10" s="50"/>
      <c r="H10" s="50">
        <v>0.16126699999999999</v>
      </c>
      <c r="I10" s="50">
        <v>0.14294899999999999</v>
      </c>
      <c r="J10" s="50"/>
      <c r="K10" s="50">
        <v>0.22093599999999999</v>
      </c>
      <c r="L10" s="50">
        <v>0.339258</v>
      </c>
      <c r="M10" s="51">
        <f>SUM(C10,E10,F10,H10,I10,K10)/6</f>
        <v>0.16230083333333334</v>
      </c>
    </row>
    <row r="11" spans="1:32" ht="18" customHeight="1" x14ac:dyDescent="0.2">
      <c r="B11" s="52">
        <v>2003</v>
      </c>
      <c r="C11" s="53">
        <v>7.4617500000000003E-2</v>
      </c>
      <c r="D11" s="53">
        <v>9.3626399999999999E-2</v>
      </c>
      <c r="E11" s="53">
        <v>0.1909275</v>
      </c>
      <c r="F11" s="53">
        <v>8.3721000000000004E-2</v>
      </c>
      <c r="G11" s="53"/>
      <c r="H11" s="53">
        <v>0.16259480000000001</v>
      </c>
      <c r="I11" s="53">
        <v>0.1106762</v>
      </c>
      <c r="J11" s="53"/>
      <c r="K11" s="53">
        <v>0.144818</v>
      </c>
      <c r="L11" s="53">
        <v>9.9966700000000006E-2</v>
      </c>
      <c r="M11" s="54">
        <f>SUM(C11,E11,F11,H11,I11,K11)/6</f>
        <v>0.12789249999999999</v>
      </c>
    </row>
    <row r="12" spans="1:32" ht="18" customHeight="1" x14ac:dyDescent="0.2">
      <c r="B12" s="49" t="s">
        <v>12</v>
      </c>
      <c r="C12" s="50">
        <v>0.23143369999999999</v>
      </c>
      <c r="D12" s="50">
        <v>0.1964718</v>
      </c>
      <c r="E12" s="50">
        <v>0.16749700000000001</v>
      </c>
      <c r="F12" s="50">
        <v>0.15254131000000001</v>
      </c>
      <c r="G12" s="50"/>
      <c r="H12" s="50">
        <v>0.22483120000000001</v>
      </c>
      <c r="I12" s="50">
        <v>0.32471440000000001</v>
      </c>
      <c r="J12" s="50"/>
      <c r="K12" s="50">
        <v>0.24952489999999999</v>
      </c>
      <c r="L12" s="50">
        <v>2.0466329999999999</v>
      </c>
      <c r="M12" s="51">
        <f>SUM(C12,E12,F12,H12,I12,K12)/6</f>
        <v>0.22509041833333332</v>
      </c>
    </row>
    <row r="13" spans="1:32" ht="18" customHeight="1" x14ac:dyDescent="0.2">
      <c r="B13" s="52" t="s">
        <v>13</v>
      </c>
      <c r="C13" s="53">
        <v>0.2049173</v>
      </c>
      <c r="D13" s="53">
        <v>0.2054309</v>
      </c>
      <c r="E13" s="53">
        <v>0.1330403</v>
      </c>
      <c r="F13" s="53">
        <v>0.1415662</v>
      </c>
      <c r="G13" s="53"/>
      <c r="H13" s="53">
        <v>0.10880505</v>
      </c>
      <c r="I13" s="53">
        <v>0.16348940000000001</v>
      </c>
      <c r="J13" s="53"/>
      <c r="K13" s="53">
        <v>0.1921834</v>
      </c>
      <c r="L13" s="53">
        <v>0.33513900000000002</v>
      </c>
      <c r="M13" s="54">
        <f>SUM(C13,E13,F13,H13,I13,K13)/6</f>
        <v>0.15733360833333332</v>
      </c>
    </row>
    <row r="14" spans="1:32" ht="18" customHeight="1" x14ac:dyDescent="0.2">
      <c r="B14" s="49" t="s">
        <v>14</v>
      </c>
      <c r="C14" s="50">
        <v>8.1030000000000005E-2</v>
      </c>
      <c r="D14" s="50">
        <v>0.15447</v>
      </c>
      <c r="E14" s="50">
        <v>7.1580000000000005E-2</v>
      </c>
      <c r="F14" s="50">
        <v>0.17032</v>
      </c>
      <c r="G14" s="50"/>
      <c r="H14" s="50">
        <v>7.6579999999999995E-2</v>
      </c>
      <c r="I14" s="50">
        <v>0.14018</v>
      </c>
      <c r="J14" s="50"/>
      <c r="K14" s="50">
        <v>8.6360000000000006E-2</v>
      </c>
      <c r="L14" s="50">
        <v>0.20621</v>
      </c>
      <c r="M14" s="51">
        <f>SUM(C14,E14,F14,H14,I14,K14)/6</f>
        <v>0.10434166666666667</v>
      </c>
    </row>
    <row r="15" spans="1:32" ht="18" customHeight="1" x14ac:dyDescent="0.2">
      <c r="B15" s="52" t="s">
        <v>15</v>
      </c>
      <c r="C15" s="53" t="s">
        <v>30</v>
      </c>
      <c r="D15" s="53" t="s">
        <v>30</v>
      </c>
      <c r="E15" s="53" t="s">
        <v>30</v>
      </c>
      <c r="F15" s="53" t="s">
        <v>30</v>
      </c>
      <c r="G15" s="53"/>
      <c r="H15" s="53">
        <v>7.2704099999999994E-2</v>
      </c>
      <c r="I15" s="53">
        <v>0.12846949999999999</v>
      </c>
      <c r="J15" s="53">
        <v>0.1117399</v>
      </c>
      <c r="K15" s="53">
        <v>0.11901879999999999</v>
      </c>
      <c r="L15" s="53">
        <v>0.33667059999999999</v>
      </c>
      <c r="M15" s="54">
        <f>SUM(H15,I15,K15)/3</f>
        <v>0.1067308</v>
      </c>
    </row>
    <row r="16" spans="1:32" ht="18" customHeight="1" x14ac:dyDescent="0.2">
      <c r="B16" s="49" t="s">
        <v>16</v>
      </c>
      <c r="C16" s="50">
        <v>0.10008599999999999</v>
      </c>
      <c r="D16" s="50" t="s">
        <v>30</v>
      </c>
      <c r="E16" s="50">
        <v>4.5267000000000002E-2</v>
      </c>
      <c r="F16" s="50">
        <v>3.8732860000000001E-2</v>
      </c>
      <c r="G16" s="50"/>
      <c r="H16" s="50">
        <v>3.4170979999999997E-2</v>
      </c>
      <c r="I16" s="50">
        <v>7.9536099999999998E-2</v>
      </c>
      <c r="J16" s="50">
        <v>6.6023100000000001E-2</v>
      </c>
      <c r="K16" s="50">
        <v>6.2969549999999999E-2</v>
      </c>
      <c r="L16" s="50">
        <v>0.39016200000000001</v>
      </c>
      <c r="M16" s="51">
        <f>SUM(C16,E16,F16,H16,I16,K16)/6</f>
        <v>6.0127081666666665E-2</v>
      </c>
    </row>
    <row r="17" spans="2:13" ht="18" customHeight="1" x14ac:dyDescent="0.2">
      <c r="B17" s="52" t="s">
        <v>17</v>
      </c>
      <c r="C17" s="53" t="s">
        <v>30</v>
      </c>
      <c r="D17" s="53" t="s">
        <v>30</v>
      </c>
      <c r="E17" s="53" t="s">
        <v>30</v>
      </c>
      <c r="F17" s="53" t="s">
        <v>30</v>
      </c>
      <c r="G17" s="53"/>
      <c r="H17" s="53">
        <v>7.84141E-2</v>
      </c>
      <c r="I17" s="53">
        <v>8.4753099999999998E-2</v>
      </c>
      <c r="J17" s="53">
        <v>9.7895200000000002E-2</v>
      </c>
      <c r="K17" s="53">
        <v>8.8160699999999995E-2</v>
      </c>
      <c r="L17" s="53">
        <v>0.3318643</v>
      </c>
      <c r="M17" s="54">
        <f>SUM(H17,I17,K17)/3</f>
        <v>8.377596666666666E-2</v>
      </c>
    </row>
    <row r="18" spans="2:13" ht="18" customHeight="1" x14ac:dyDescent="0.2">
      <c r="B18" s="49" t="s">
        <v>18</v>
      </c>
      <c r="C18" s="50">
        <v>7.2978000000000001E-2</v>
      </c>
      <c r="D18" s="50" t="s">
        <v>30</v>
      </c>
      <c r="E18" s="50">
        <v>5.4410699999999999E-2</v>
      </c>
      <c r="F18" s="50">
        <v>5.7938799999999999E-2</v>
      </c>
      <c r="G18" s="50"/>
      <c r="H18" s="50"/>
      <c r="I18" s="50"/>
      <c r="J18" s="50"/>
      <c r="K18" s="50">
        <v>8.4462999999999996E-2</v>
      </c>
      <c r="L18" s="50">
        <v>0.32557360000000002</v>
      </c>
      <c r="M18" s="51">
        <f>SUM(C18,E18,F18,K18)/4</f>
        <v>6.7447624999999997E-2</v>
      </c>
    </row>
    <row r="19" spans="2:13" ht="18" customHeight="1" x14ac:dyDescent="0.2">
      <c r="B19" s="52" t="s">
        <v>19</v>
      </c>
      <c r="C19" s="53" t="s">
        <v>30</v>
      </c>
      <c r="D19" s="53" t="s">
        <v>30</v>
      </c>
      <c r="E19" s="53">
        <v>5.3147590000000001E-2</v>
      </c>
      <c r="F19" s="53">
        <v>5.6744999999999997E-2</v>
      </c>
      <c r="G19" s="53"/>
      <c r="H19" s="53">
        <v>8.390628E-2</v>
      </c>
      <c r="I19" s="53">
        <v>9.8466799999999993E-2</v>
      </c>
      <c r="J19" s="53">
        <v>5.396335E-2</v>
      </c>
      <c r="K19" s="53">
        <v>0.1105637</v>
      </c>
      <c r="L19" s="53">
        <v>0.29633959999999998</v>
      </c>
      <c r="M19" s="54">
        <f>SUM(E19,F19,H19,I19,K19)/5</f>
        <v>8.056587400000001E-2</v>
      </c>
    </row>
    <row r="20" spans="2:13" ht="18" customHeight="1" x14ac:dyDescent="0.2">
      <c r="B20" s="49">
        <v>2012</v>
      </c>
      <c r="C20" s="50">
        <v>9.9179299999999998E-2</v>
      </c>
      <c r="D20" s="50" t="s">
        <v>30</v>
      </c>
      <c r="E20" s="50">
        <v>4.9536070000000001E-2</v>
      </c>
      <c r="F20" s="50">
        <v>6.1636990000000003E-2</v>
      </c>
      <c r="G20" s="50"/>
      <c r="H20" s="50"/>
      <c r="I20" s="50">
        <v>7.9024700000000003E-2</v>
      </c>
      <c r="J20" s="50">
        <v>7.8916E-2</v>
      </c>
      <c r="K20" s="50">
        <v>8.3872033999999998E-2</v>
      </c>
      <c r="L20" s="50">
        <v>0.57093919999999998</v>
      </c>
      <c r="M20" s="51">
        <f>SUM(C20,E20,F20,I20,K20)/5</f>
        <v>7.4649818800000003E-2</v>
      </c>
    </row>
    <row r="21" spans="2:13" ht="18" customHeight="1" x14ac:dyDescent="0.2">
      <c r="B21" s="52">
        <v>2013</v>
      </c>
      <c r="C21" s="53">
        <v>0.10808102</v>
      </c>
      <c r="D21" s="53" t="s">
        <v>30</v>
      </c>
      <c r="E21" s="53">
        <v>6.7672049999999997E-2</v>
      </c>
      <c r="F21" s="53">
        <v>6.0391109999999998E-2</v>
      </c>
      <c r="G21" s="53"/>
      <c r="H21" s="53">
        <v>8.37841E-2</v>
      </c>
      <c r="I21" s="53">
        <v>9.2463690000000001E-2</v>
      </c>
      <c r="J21" s="53">
        <v>9.0354900000000002E-2</v>
      </c>
      <c r="K21" s="53">
        <v>0.1766836</v>
      </c>
      <c r="L21" s="53">
        <v>0.28253230000000001</v>
      </c>
      <c r="M21" s="54">
        <f>SUM(C21,E21,F21,H21,I21,K21)/6</f>
        <v>9.817926166666667E-2</v>
      </c>
    </row>
    <row r="22" spans="2:13" ht="18" customHeight="1" x14ac:dyDescent="0.2">
      <c r="B22" s="49">
        <v>2014</v>
      </c>
      <c r="C22" s="50">
        <v>0.1083726</v>
      </c>
      <c r="D22" s="50" t="s">
        <v>30</v>
      </c>
      <c r="E22" s="50">
        <v>1.164981E-2</v>
      </c>
      <c r="F22" s="50">
        <v>5.87757E-2</v>
      </c>
      <c r="G22" s="50"/>
      <c r="H22" s="50">
        <v>7.8935149999999996E-2</v>
      </c>
      <c r="I22" s="50">
        <v>9.3945100000000004E-2</v>
      </c>
      <c r="J22" s="50">
        <v>9.5546900000000004E-2</v>
      </c>
      <c r="K22" s="50">
        <v>9.2823160000000002E-2</v>
      </c>
      <c r="L22" s="50"/>
      <c r="M22" s="51">
        <f>SUM(C22,E22,F22,H22,I22,K22)/6</f>
        <v>7.4083586666666673E-2</v>
      </c>
    </row>
    <row r="23" spans="2:13" ht="18" customHeight="1" x14ac:dyDescent="0.2"/>
  </sheetData>
  <sheetProtection selectLockedCells="1"/>
  <mergeCells count="6">
    <mergeCell ref="B1:M1"/>
    <mergeCell ref="B2:M2"/>
    <mergeCell ref="B3:M3"/>
    <mergeCell ref="B4:M4"/>
    <mergeCell ref="B6:M6"/>
    <mergeCell ref="B5:M5"/>
  </mergeCells>
  <phoneticPr fontId="19" type="noConversion"/>
  <conditionalFormatting sqref="AC9:AF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0"/>
  <sheetViews>
    <sheetView showGridLines="0" tabSelected="1" zoomScale="130" zoomScaleNormal="130" workbookViewId="0">
      <selection activeCell="P21" sqref="P21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4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</row>
    <row r="2" spans="1:25" ht="20.25" customHeight="1" x14ac:dyDescent="0.2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7"/>
      <c r="Q2" s="58" t="s">
        <v>7</v>
      </c>
      <c r="R2" s="59"/>
      <c r="S2" s="59"/>
      <c r="T2" s="59"/>
      <c r="U2" s="59"/>
      <c r="V2" s="59"/>
      <c r="W2" s="59"/>
      <c r="X2" s="59"/>
      <c r="Y2" s="60"/>
    </row>
    <row r="3" spans="1:25" ht="18.75" customHeight="1" x14ac:dyDescent="0.3">
      <c r="A3" s="3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7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 x14ac:dyDescent="0.2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7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 x14ac:dyDescent="0.2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7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 x14ac:dyDescent="0.2">
      <c r="A6" s="36"/>
      <c r="C6" s="4"/>
      <c r="N6" s="37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 x14ac:dyDescent="0.2">
      <c r="A7" s="36"/>
      <c r="C7" s="4"/>
      <c r="N7" s="37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 x14ac:dyDescent="0.2">
      <c r="A8" s="36"/>
      <c r="C8" s="4"/>
      <c r="N8" s="37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 x14ac:dyDescent="0.2">
      <c r="A9" s="36"/>
      <c r="C9" s="4"/>
      <c r="N9" s="37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 x14ac:dyDescent="0.2">
      <c r="A10" s="36"/>
      <c r="C10" s="4"/>
      <c r="N10" s="37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 x14ac:dyDescent="0.2">
      <c r="A11" s="36"/>
      <c r="C11" s="4"/>
      <c r="N11" s="37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 x14ac:dyDescent="0.2">
      <c r="A12" s="36"/>
      <c r="C12" s="4"/>
      <c r="N12" s="37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 x14ac:dyDescent="0.2">
      <c r="A13" s="36"/>
      <c r="C13" s="4"/>
      <c r="N13" s="37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 x14ac:dyDescent="0.2">
      <c r="A14" s="36"/>
      <c r="B14" s="14"/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38"/>
      <c r="O14" s="14"/>
      <c r="P14" s="14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 x14ac:dyDescent="0.2">
      <c r="A15" s="36"/>
      <c r="B15" s="14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38"/>
      <c r="O15" s="14"/>
      <c r="P15" s="14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 x14ac:dyDescent="0.2">
      <c r="A16" s="36"/>
      <c r="B16" s="14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38"/>
      <c r="O16" s="14"/>
      <c r="P16" s="14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 x14ac:dyDescent="0.2">
      <c r="A17" s="36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38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 x14ac:dyDescent="0.2">
      <c r="A18" s="36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38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56.25" customHeight="1" x14ac:dyDescent="0.2">
      <c r="A19" s="36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40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33" customHeight="1" x14ac:dyDescent="0.2">
      <c r="A20" s="39"/>
      <c r="B20" s="41"/>
      <c r="C20" s="42"/>
      <c r="D20" s="43"/>
      <c r="E20" s="43"/>
      <c r="F20" s="43"/>
      <c r="G20" s="43"/>
      <c r="H20" s="43"/>
      <c r="I20" s="43"/>
      <c r="J20" s="43"/>
      <c r="K20" s="43"/>
      <c r="L20" s="43"/>
      <c r="M20" s="41"/>
      <c r="N20" s="44"/>
      <c r="O20" s="14"/>
      <c r="P20" s="14"/>
    </row>
    <row r="21" spans="1:25" ht="21.75" customHeight="1" x14ac:dyDescent="0.2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25" ht="6.75" customHeight="1" x14ac:dyDescent="0.2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25" ht="6" customHeight="1" x14ac:dyDescent="0.2">
      <c r="B23" s="29"/>
      <c r="C23" s="29"/>
      <c r="D23" s="29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25" ht="4.5" customHeight="1" x14ac:dyDescent="0.2">
      <c r="B24" s="29"/>
      <c r="C24" s="2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25" ht="6" customHeight="1" x14ac:dyDescent="0.2">
      <c r="B25" s="29"/>
      <c r="C25" s="29"/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25" ht="6.7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4.5" customHeight="1" x14ac:dyDescent="0.2">
      <c r="B27" s="14"/>
      <c r="C27" s="14"/>
      <c r="D27" s="14"/>
      <c r="E27" s="14"/>
      <c r="F27" s="14"/>
      <c r="G27" s="14"/>
      <c r="H27" s="31"/>
      <c r="I27" s="31"/>
      <c r="J27" s="31"/>
      <c r="K27" s="31"/>
      <c r="L27" s="31"/>
      <c r="M27" s="14"/>
      <c r="N27" s="14"/>
      <c r="O27" s="14"/>
      <c r="P27" s="14"/>
    </row>
    <row r="28" spans="1:25" ht="18" customHeight="1" x14ac:dyDescent="0.2">
      <c r="B28" s="32"/>
      <c r="C28" s="32"/>
      <c r="D28" s="32"/>
      <c r="E28" s="32"/>
      <c r="F28" s="32"/>
      <c r="G28" s="31"/>
      <c r="H28" s="31"/>
      <c r="I28" s="31"/>
      <c r="J28" s="31"/>
      <c r="K28" s="31"/>
      <c r="L28" s="31"/>
      <c r="M28" s="14"/>
      <c r="N28" s="14"/>
      <c r="O28" s="14"/>
      <c r="P28" s="14"/>
    </row>
    <row r="29" spans="1:25" x14ac:dyDescent="0.2">
      <c r="B29" s="32"/>
      <c r="C29" s="32"/>
      <c r="D29" s="32"/>
      <c r="E29" s="32"/>
      <c r="F29" s="32"/>
      <c r="G29" s="31"/>
      <c r="H29" s="31"/>
      <c r="I29" s="31"/>
      <c r="J29" s="31"/>
      <c r="K29" s="31"/>
      <c r="L29" s="31"/>
      <c r="M29" s="14"/>
      <c r="N29" s="14"/>
      <c r="O29" s="14"/>
      <c r="P29" s="14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Daten!Druckbereich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2016-03-04T08:44:44Z</cp:lastPrinted>
  <dcterms:created xsi:type="dcterms:W3CDTF">2010-08-25T11:28:54Z</dcterms:created>
  <dcterms:modified xsi:type="dcterms:W3CDTF">2018-02-02T08:52:05Z</dcterms:modified>
</cp:coreProperties>
</file>