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4_Emissionen-Verkehr\"/>
    </mc:Choice>
  </mc:AlternateContent>
  <xr:revisionPtr revIDLastSave="0" documentId="13_ncr:1_{948786B2-E1E0-4F2A-AB60-7E414DCAC819}" xr6:coauthVersionLast="47" xr6:coauthVersionMax="47" xr10:uidLastSave="{00000000-0000-0000-0000-000000000000}"/>
  <bookViews>
    <workbookView xWindow="900" yWindow="-120" windowWidth="28020" windowHeight="18240" tabRatio="802" activeTab="2" xr2:uid="{00000000-000D-0000-FFFF-FFFF00000000}"/>
  </bookViews>
  <sheets>
    <sheet name="Tabelle1" sheetId="19" r:id="rId1"/>
    <sheet name="Daten" sheetId="1" r:id="rId2"/>
    <sheet name="Diagramm" sheetId="20" r:id="rId3"/>
  </sheets>
  <definedNames>
    <definedName name="Beschriftung">OFFSET(Daten!$B$15,0,0,COUNTA(Daten!$B$15:$B$29),-1)</definedName>
    <definedName name="Daten01">OFFSET(Daten!$C$15,0,0,COUNTA(Daten!$C$15:$C$29),-1)</definedName>
    <definedName name="Daten02">OFFSET(Daten!$D$15,0,0,COUNTA(Daten!$D$15:$D$29),-1)</definedName>
    <definedName name="Daten03" localSheetId="2">OFFSET(Daten!#REF!,0,0,COUNTA(Daten!#REF!),-1)</definedName>
    <definedName name="Daten03">OFFSET(Daten!#REF!,0,0,COUNTA(Daten!#REF!),-1)</definedName>
    <definedName name="Daten04">OFFSET(Daten!$F$15,0,0,COUNTA(Daten!$F$15:$F$29),-1)</definedName>
    <definedName name="Daten05">OFFSET(Daten!$H$15,0,0,COUNTA(Daten!$H$15:$H$29),-1)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2">Diagramm!$A$1:$P$21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8" i="1"/>
  <c r="E39" i="1"/>
  <c r="E37" i="1"/>
  <c r="E36" i="1"/>
  <c r="E35" i="1"/>
  <c r="E34" i="1"/>
  <c r="E32" i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43" i="1"/>
  <c r="F42" i="1" l="1"/>
  <c r="F40" i="1" l="1"/>
  <c r="F36" i="1"/>
  <c r="F32" i="1"/>
  <c r="F28" i="1"/>
  <c r="F24" i="1"/>
  <c r="F20" i="1"/>
  <c r="F16" i="1"/>
  <c r="F39" i="1"/>
  <c r="F35" i="1"/>
  <c r="F31" i="1"/>
  <c r="F27" i="1"/>
  <c r="F23" i="1"/>
  <c r="F19" i="1"/>
  <c r="F15" i="1"/>
  <c r="F38" i="1"/>
  <c r="F34" i="1"/>
  <c r="F30" i="1"/>
  <c r="F26" i="1"/>
  <c r="F22" i="1"/>
  <c r="F18" i="1"/>
  <c r="F41" i="1"/>
  <c r="F37" i="1"/>
  <c r="F33" i="1"/>
  <c r="F29" i="1"/>
  <c r="F25" i="1"/>
  <c r="F21" i="1"/>
  <c r="F17" i="1"/>
  <c r="W3" i="1" l="1"/>
</calcChain>
</file>

<file path=xl/sharedStrings.xml><?xml version="1.0" encoding="utf-8"?>
<sst xmlns="http://schemas.openxmlformats.org/spreadsheetml/2006/main" count="43" uniqueCount="22">
  <si>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</si>
  <si>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</si>
  <si>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</si>
  <si>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</si>
  <si>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</si>
  <si>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</si>
  <si>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</si>
  <si>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</si>
  <si>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</si>
  <si>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</si>
  <si>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
</t>
  </si>
  <si>
    <t>Gesamtemissionen</t>
  </si>
  <si>
    <t>Verkehr</t>
  </si>
  <si>
    <t xml:space="preserve">Anteil Verkehr </t>
  </si>
  <si>
    <t>Gesamt</t>
  </si>
  <si>
    <t>Tausend Tonnen Partikelemissionen (PM10)</t>
  </si>
  <si>
    <t>k.A.</t>
  </si>
  <si>
    <t>*Daten erst ab 1995 verfügbar</t>
  </si>
  <si>
    <t>Anteil des Verkehrs an den Partikelemissionen (PM10) in Deutschland*</t>
  </si>
  <si>
    <t>THG-Inventar 03/2024</t>
  </si>
  <si>
    <t>Anteil Verkehrsemissionen an den Gesamtemissionen</t>
  </si>
  <si>
    <r>
      <t xml:space="preserve">Quelle: Umweltbundesamt, Nationale Trendtabellen, Stand </t>
    </r>
    <r>
      <rPr>
        <sz val="10"/>
        <color rgb="FFFF0000"/>
        <rFont val="Cambria"/>
        <family val="1"/>
      </rPr>
      <t>04/2025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</si>
</sst>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color rgb="FFFF0000"/>
      <name val="Meta Offc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sz val="10"/>
      <color rgb="FFFF0000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" fontId="37" fillId="0" borderId="15" applyFill="0" applyBorder="0" applyProtection="0">
      <alignment horizontal="right" vertical="center"/>
    </xf>
    <xf numFmtId="4" fontId="39" fillId="0" borderId="10" applyFill="0" applyBorder="0" applyProtection="0">
      <alignment horizontal="right" vertical="center"/>
    </xf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12" xfId="0" applyBorder="1"/>
    <xf numFmtId="0" fontId="28" fillId="24" borderId="17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5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1" fillId="0" borderId="0" xfId="0" applyFont="1"/>
    <xf numFmtId="0" fontId="34" fillId="28" borderId="24" xfId="0" applyFont="1" applyFill="1" applyBorder="1" applyAlignment="1">
      <alignment horizontal="left" vertical="center" wrapText="1"/>
    </xf>
    <xf numFmtId="165" fontId="35" fillId="28" borderId="27" xfId="0" applyNumberFormat="1" applyFont="1" applyFill="1" applyBorder="1" applyAlignment="1">
      <alignment horizontal="center" vertical="center" wrapText="1"/>
    </xf>
    <xf numFmtId="0" fontId="34" fillId="29" borderId="24" xfId="0" applyFont="1" applyFill="1" applyBorder="1" applyAlignment="1">
      <alignment horizontal="left" vertical="center" wrapText="1"/>
    </xf>
    <xf numFmtId="166" fontId="35" fillId="29" borderId="24" xfId="0" applyNumberFormat="1" applyFont="1" applyFill="1" applyBorder="1" applyAlignment="1">
      <alignment horizontal="center" vertical="center" wrapText="1"/>
    </xf>
    <xf numFmtId="0" fontId="36" fillId="24" borderId="0" xfId="0" applyFont="1" applyFill="1" applyBorder="1" applyProtection="1"/>
    <xf numFmtId="0" fontId="34" fillId="24" borderId="24" xfId="0" applyFont="1" applyFill="1" applyBorder="1" applyAlignment="1">
      <alignment horizontal="left" vertical="center" wrapText="1"/>
    </xf>
    <xf numFmtId="166" fontId="0" fillId="24" borderId="0" xfId="0" applyNumberFormat="1" applyFill="1" applyProtection="1"/>
    <xf numFmtId="166" fontId="23" fillId="24" borderId="0" xfId="0" applyNumberFormat="1" applyFont="1" applyFill="1" applyBorder="1" applyAlignment="1" applyProtection="1">
      <alignment vertical="center"/>
    </xf>
    <xf numFmtId="166" fontId="0" fillId="24" borderId="0" xfId="0" applyNumberFormat="1" applyFill="1"/>
    <xf numFmtId="166" fontId="35" fillId="24" borderId="24" xfId="0" applyNumberFormat="1" applyFont="1" applyFill="1" applyBorder="1" applyAlignment="1">
      <alignment horizontal="center" vertical="center" wrapText="1"/>
    </xf>
    <xf numFmtId="4" fontId="38" fillId="30" borderId="13" xfId="44" applyNumberFormat="1" applyFont="1" applyFill="1" applyBorder="1">
      <alignment horizontal="right" vertical="center"/>
    </xf>
    <xf numFmtId="1" fontId="35" fillId="29" borderId="24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4" fontId="0" fillId="0" borderId="0" xfId="0" applyNumberFormat="1"/>
    <xf numFmtId="2" fontId="0" fillId="0" borderId="0" xfId="0" applyNumberFormat="1"/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horizontal="left" vertical="center"/>
      <protection locked="0"/>
    </xf>
    <xf numFmtId="0" fontId="33" fillId="0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3" xr:uid="{D093E336-F5FA-4E17-A6A5-B52040B395F2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4" xr:uid="{DF437E92-EDE2-4468-A4E7-7030D90AACF5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83033C"/>
      <color rgb="FFC60159"/>
      <color rgb="FFD78400"/>
      <color rgb="FF0B90D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58831075126788E-2"/>
          <c:y val="0.12943956394130651"/>
          <c:w val="0.90311674547368725"/>
          <c:h val="0.64035498640930866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Anteil Verkehrsemissionen an den Gesamtemissionen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92743341970011E-3"/>
                  <c:y val="-9.58808962976385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/>
                      <a:t>26 %</a:t>
                    </a:r>
                  </a:p>
                </c:rich>
              </c:tx>
              <c:spPr>
                <a:solidFill>
                  <a:sysClr val="windowText" lastClr="0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28E-4113-A51E-F2A0145D24BB}"/>
                </c:ext>
              </c:extLst>
            </c:dLbl>
            <c:dLbl>
              <c:idx val="10"/>
              <c:layout>
                <c:manualLayout>
                  <c:x val="0"/>
                  <c:y val="-6.996714054151996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/>
                      <a:t>25 %</a:t>
                    </a:r>
                  </a:p>
                </c:rich>
              </c:tx>
              <c:spPr>
                <a:solidFill>
                  <a:sysClr val="windowText" lastClr="0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28E-4113-A51E-F2A0145D24BB}"/>
                </c:ext>
              </c:extLst>
            </c:dLbl>
            <c:dLbl>
              <c:idx val="20"/>
              <c:layout>
                <c:manualLayout>
                  <c:x val="-1.3146632636758134E-16"/>
                  <c:y val="-6.219301381468449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/>
                      <a:t>20 %</a:t>
                    </a:r>
                  </a:p>
                </c:rich>
              </c:tx>
              <c:spPr>
                <a:solidFill>
                  <a:sysClr val="windowText" lastClr="0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28E-4113-A51E-F2A0145D24BB}"/>
                </c:ext>
              </c:extLst>
            </c:dLbl>
            <c:dLbl>
              <c:idx val="26"/>
              <c:layout>
                <c:manualLayout>
                  <c:x val="6.2726536765707497E-2"/>
                  <c:y val="-5.9271288864512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17 %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28E-4113-A51E-F2A0145D24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Daten!$B$10:$B$43</c15:sqref>
                  </c15:fullRef>
                </c:ext>
              </c:extLst>
              <c:f>Daten!$B$15:$B$43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Daten!$D$10:$D$43</c15:sqref>
                  </c15:fullRef>
                </c:ext>
              </c:extLst>
              <c:f>Daten!$D$15:$D$43</c:f>
              <c:numCache>
                <c:formatCode>#,##0.0</c:formatCode>
                <c:ptCount val="29"/>
                <c:pt idx="0">
                  <c:v>81.406535499743754</c:v>
                </c:pt>
                <c:pt idx="1" formatCode="0.0">
                  <c:v>76.150590096927701</c:v>
                </c:pt>
                <c:pt idx="2">
                  <c:v>73.318653162615064</c:v>
                </c:pt>
                <c:pt idx="3" formatCode="0.0">
                  <c:v>72.413623732445288</c:v>
                </c:pt>
                <c:pt idx="4">
                  <c:v>71.591582370284144</c:v>
                </c:pt>
                <c:pt idx="5" formatCode="0.0">
                  <c:v>68.805054582675126</c:v>
                </c:pt>
                <c:pt idx="6">
                  <c:v>65.461273462189865</c:v>
                </c:pt>
                <c:pt idx="7" formatCode="0.0">
                  <c:v>62.919718909040832</c:v>
                </c:pt>
                <c:pt idx="8">
                  <c:v>59.158757205793194</c:v>
                </c:pt>
                <c:pt idx="9" formatCode="0.0">
                  <c:v>57.339839225172142</c:v>
                </c:pt>
                <c:pt idx="10">
                  <c:v>55.671554733330261</c:v>
                </c:pt>
                <c:pt idx="11" formatCode="0.0">
                  <c:v>55.277490781298681</c:v>
                </c:pt>
                <c:pt idx="12">
                  <c:v>51.772779058815026</c:v>
                </c:pt>
                <c:pt idx="13" formatCode="0.0">
                  <c:v>48.615204124664118</c:v>
                </c:pt>
                <c:pt idx="14">
                  <c:v>44.161520152509937</c:v>
                </c:pt>
                <c:pt idx="15" formatCode="0.0">
                  <c:v>42.189346934852857</c:v>
                </c:pt>
                <c:pt idx="16">
                  <c:v>40.863644138392942</c:v>
                </c:pt>
                <c:pt idx="17" formatCode="0.0">
                  <c:v>39.162263657678906</c:v>
                </c:pt>
                <c:pt idx="18">
                  <c:v>38.128830192138352</c:v>
                </c:pt>
                <c:pt idx="19" formatCode="0.0">
                  <c:v>37.304310455650167</c:v>
                </c:pt>
                <c:pt idx="20">
                  <c:v>36.545302053986532</c:v>
                </c:pt>
                <c:pt idx="21" formatCode="0.0">
                  <c:v>35.889542837693121</c:v>
                </c:pt>
                <c:pt idx="22">
                  <c:v>34.968861429011135</c:v>
                </c:pt>
                <c:pt idx="23" formatCode="0.0">
                  <c:v>34.208121582055618</c:v>
                </c:pt>
                <c:pt idx="24" formatCode="0.0">
                  <c:v>33.548635364375826</c:v>
                </c:pt>
                <c:pt idx="25" formatCode="0.0">
                  <c:v>29.453382043667983</c:v>
                </c:pt>
                <c:pt idx="26" formatCode="0.0">
                  <c:v>28.995339811528712</c:v>
                </c:pt>
                <c:pt idx="27" formatCode="0.0">
                  <c:v>29.397157728797904</c:v>
                </c:pt>
                <c:pt idx="28" formatCode="0.0">
                  <c:v>30.393336631398196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Daten!$D$10</c15:sqref>
                  <c15:dLbl>
                    <c:idx val="-1"/>
                    <c:spPr>
                      <a:solidFill>
                        <a:schemeClr val="tx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chemeClr val="bg1"/>
                            </a:solidFill>
                          </a:defRPr>
                        </a:pPr>
                        <a:endParaRPr lang="de-DE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5F2C-4602-B12E-37AE0341765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A28E-4113-A51E-F2A0145D24BB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Gesamtemissionen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5846397185816435E-3"/>
                  <c:y val="-0.2505786725301130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334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AC8-45F3-B163-CC2AF7050773}"/>
                </c:ext>
              </c:extLst>
            </c:dLbl>
            <c:dLbl>
              <c:idx val="26"/>
              <c:layout>
                <c:manualLayout>
                  <c:x val="6.6316681759118812E-2"/>
                  <c:y val="-0.164939218979806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182 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28E-4113-A51E-F2A0145D24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Daten!$B$10:$B$43</c15:sqref>
                  </c15:fullRef>
                </c:ext>
              </c:extLst>
              <c:f>Daten!$B$15:$B$43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Daten!$E$10:$E$43</c15:sqref>
                  </c15:fullRef>
                </c:ext>
              </c:extLst>
              <c:f>Daten!$E$15:$E$43</c:f>
              <c:numCache>
                <c:formatCode>#,##0.0</c:formatCode>
                <c:ptCount val="29"/>
                <c:pt idx="0">
                  <c:v>252.99909731772607</c:v>
                </c:pt>
                <c:pt idx="1" formatCode="0.0">
                  <c:v>242.324883188081</c:v>
                </c:pt>
                <c:pt idx="2">
                  <c:v>250.11005552989593</c:v>
                </c:pt>
                <c:pt idx="3" formatCode="0.0">
                  <c:v>238.72788902698721</c:v>
                </c:pt>
                <c:pt idx="4">
                  <c:v>234.04933371142681</c:v>
                </c:pt>
                <c:pt idx="5" formatCode="0.0">
                  <c:v>222.53329289887213</c:v>
                </c:pt>
                <c:pt idx="6">
                  <c:v>211.76286786334072</c:v>
                </c:pt>
                <c:pt idx="7" formatCode="0.0">
                  <c:v>207.89447209663078</c:v>
                </c:pt>
                <c:pt idx="8">
                  <c:v>197.31121019061001</c:v>
                </c:pt>
                <c:pt idx="9" formatCode="0.0">
                  <c:v>191.23283595077859</c:v>
                </c:pt>
                <c:pt idx="10">
                  <c:v>184.42877262823285</c:v>
                </c:pt>
                <c:pt idx="11" formatCode="0.0">
                  <c:v>185.50440508554948</c:v>
                </c:pt>
                <c:pt idx="12">
                  <c:v>178.74660389220318</c:v>
                </c:pt>
                <c:pt idx="13" formatCode="0.0">
                  <c:v>179.52308048433582</c:v>
                </c:pt>
                <c:pt idx="14">
                  <c:v>166.99662559325645</c:v>
                </c:pt>
                <c:pt idx="15" formatCode="0.0">
                  <c:v>180.78538103680137</c:v>
                </c:pt>
                <c:pt idx="16">
                  <c:v>180.90657077307759</c:v>
                </c:pt>
                <c:pt idx="17" formatCode="0.0">
                  <c:v>179.3395643850281</c:v>
                </c:pt>
                <c:pt idx="18">
                  <c:v>182.03864299524338</c:v>
                </c:pt>
                <c:pt idx="19" formatCode="0.0">
                  <c:v>174.76361449337929</c:v>
                </c:pt>
                <c:pt idx="20">
                  <c:v>173.37278170718736</c:v>
                </c:pt>
                <c:pt idx="21" formatCode="0.0">
                  <c:v>159.27271906864354</c:v>
                </c:pt>
                <c:pt idx="22">
                  <c:v>163.38000210730428</c:v>
                </c:pt>
                <c:pt idx="23" formatCode="0.0">
                  <c:v>171.03787344499597</c:v>
                </c:pt>
                <c:pt idx="24" formatCode="0.0">
                  <c:v>157.53607426391426</c:v>
                </c:pt>
                <c:pt idx="25" formatCode="0.0">
                  <c:v>149.05104648333744</c:v>
                </c:pt>
                <c:pt idx="26" formatCode="0.0">
                  <c:v>150.69002649793325</c:v>
                </c:pt>
                <c:pt idx="27" formatCode="0.0">
                  <c:v>152.59057280411417</c:v>
                </c:pt>
                <c:pt idx="28" formatCode="0.0">
                  <c:v>151.15759309858808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E-4113-A51E-F2A0145D2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914672"/>
        <c:axId val="315915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Daten!$C$9</c15:sqref>
                        </c15:formulaRef>
                      </c:ext>
                    </c:extLst>
                    <c:strCache>
                      <c:ptCount val="1"/>
                      <c:pt idx="0">
                        <c:v>Gesamtemissionen</c:v>
                      </c:pt>
                    </c:strCache>
                  </c:strRef>
                </c:tx>
                <c:spPr>
                  <a:ln>
                    <a:solidFill>
                      <a:schemeClr val="accent4"/>
                    </a:solidFill>
                  </a:ln>
                </c:spPr>
                <c:invertIfNegative val="0"/>
                <c:dLbls>
                  <c:dLbl>
                    <c:idx val="19"/>
                    <c:layout>
                      <c:manualLayout>
                        <c:x val="2.8683893471520436E-2"/>
                        <c:y val="2.5913755756118029E-3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="1"/>
                            <a:t>67,4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2-A28E-4113-A51E-F2A0145D24BB}"/>
                      </c:ext>
                    </c:extLst>
                  </c:dLbl>
                  <c:spPr>
                    <a:solidFill>
                      <a:srgbClr val="FFC000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Daten!$B$10:$B$43</c15:sqref>
                        </c15:fullRef>
                        <c15:formulaRef>
                          <c15:sqref>Daten!$B$15:$B$43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0">
                        <c:v>1995</c:v>
                      </c:pt>
                      <c:pt idx="5">
                        <c:v>2000</c:v>
                      </c:pt>
                      <c:pt idx="10">
                        <c:v>2005</c:v>
                      </c:pt>
                      <c:pt idx="15">
                        <c:v>2010</c:v>
                      </c:pt>
                      <c:pt idx="20">
                        <c:v>2015</c:v>
                      </c:pt>
                      <c:pt idx="25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Daten!$C$10:$C$43</c15:sqref>
                        </c15:fullRef>
                        <c15:formulaRef>
                          <c15:sqref>Daten!$C$15:$C$43</c15:sqref>
                        </c15:formulaRef>
                      </c:ext>
                    </c:extLst>
                    <c:numCache>
                      <c:formatCode>#,##0.0</c:formatCode>
                      <c:ptCount val="29"/>
                      <c:pt idx="0">
                        <c:v>334.40563281746984</c:v>
                      </c:pt>
                      <c:pt idx="1" formatCode="0.0">
                        <c:v>318.47547328500872</c:v>
                      </c:pt>
                      <c:pt idx="2">
                        <c:v>323.42870869251101</c:v>
                      </c:pt>
                      <c:pt idx="3" formatCode="0.0">
                        <c:v>311.14151275943249</c:v>
                      </c:pt>
                      <c:pt idx="4">
                        <c:v>305.64091608171094</c:v>
                      </c:pt>
                      <c:pt idx="5" formatCode="0.0">
                        <c:v>291.33834748154726</c:v>
                      </c:pt>
                      <c:pt idx="6">
                        <c:v>277.22414132553058</c:v>
                      </c:pt>
                      <c:pt idx="7" formatCode="0.0">
                        <c:v>270.8141910056716</c:v>
                      </c:pt>
                      <c:pt idx="8">
                        <c:v>256.46996739640321</c:v>
                      </c:pt>
                      <c:pt idx="9" formatCode="0.0">
                        <c:v>248.57267517595074</c:v>
                      </c:pt>
                      <c:pt idx="10">
                        <c:v>240.1003273615631</c:v>
                      </c:pt>
                      <c:pt idx="11" formatCode="0.0">
                        <c:v>240.78189586684815</c:v>
                      </c:pt>
                      <c:pt idx="12">
                        <c:v>230.5193829510182</c:v>
                      </c:pt>
                      <c:pt idx="13" formatCode="0.0">
                        <c:v>228.13828460899992</c:v>
                      </c:pt>
                      <c:pt idx="14">
                        <c:v>211.1581457457664</c:v>
                      </c:pt>
                      <c:pt idx="15" formatCode="0.0">
                        <c:v>222.97472797165423</c:v>
                      </c:pt>
                      <c:pt idx="16">
                        <c:v>221.77021491147053</c:v>
                      </c:pt>
                      <c:pt idx="17" formatCode="0.0">
                        <c:v>218.50182804270699</c:v>
                      </c:pt>
                      <c:pt idx="18">
                        <c:v>220.16747318738174</c:v>
                      </c:pt>
                      <c:pt idx="19" formatCode="0.0">
                        <c:v>212.06792494902948</c:v>
                      </c:pt>
                      <c:pt idx="20">
                        <c:v>209.9180837611739</c:v>
                      </c:pt>
                      <c:pt idx="21" formatCode="0.0">
                        <c:v>195.16226190633665</c:v>
                      </c:pt>
                      <c:pt idx="22">
                        <c:v>198.34886353631541</c:v>
                      </c:pt>
                      <c:pt idx="23" formatCode="0.0">
                        <c:v>205.24599502705158</c:v>
                      </c:pt>
                      <c:pt idx="24" formatCode="0.0">
                        <c:v>191.08470962829008</c:v>
                      </c:pt>
                      <c:pt idx="25" formatCode="0.0">
                        <c:v>178.50442852700542</c:v>
                      </c:pt>
                      <c:pt idx="26" formatCode="0.0">
                        <c:v>179.68536630946195</c:v>
                      </c:pt>
                      <c:pt idx="27" formatCode="0.0">
                        <c:v>181.98773053291208</c:v>
                      </c:pt>
                      <c:pt idx="28" formatCode="0.0">
                        <c:v>181.55092972998628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28E-4113-A51E-F2A0145D24BB}"/>
                  </c:ext>
                </c:extLst>
              </c15:ser>
            </c15:filteredBarSeries>
          </c:ext>
        </c:extLst>
      </c:barChart>
      <c:catAx>
        <c:axId val="3159146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/>
            </a:pPr>
            <a:endParaRPr lang="de-DE"/>
          </a:p>
        </c:txPr>
        <c:crossAx val="315915064"/>
        <c:crosses val="autoZero"/>
        <c:auto val="1"/>
        <c:lblAlgn val="ctr"/>
        <c:lblOffset val="100"/>
        <c:noMultiLvlLbl val="0"/>
      </c:catAx>
      <c:valAx>
        <c:axId val="315915064"/>
        <c:scaling>
          <c:orientation val="minMax"/>
          <c:max val="35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de-DE"/>
          </a:p>
        </c:txPr>
        <c:crossAx val="315914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6378035542309593E-2"/>
          <c:y val="0.8488980566626515"/>
          <c:w val="0.93392386161078955"/>
          <c:h val="3.861149607661656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 algn="ctr">
        <a:defRPr lang="de-DE" sz="900" b="1" i="0" u="none" strike="noStrike" kern="1200" baseline="0">
          <a:solidFill>
            <a:sysClr val="windowText" lastClr="000000"/>
          </a:solidFill>
          <a:latin typeface="Meta Offc" pitchFamily="34" charset="0"/>
          <a:ea typeface="+mn-ea"/>
          <a:cs typeface="Meta Offc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95250</xdr:rowOff>
    </xdr:from>
    <xdr:to>
      <xdr:col>6</xdr:col>
      <xdr:colOff>28575</xdr:colOff>
      <xdr:row>43</xdr:row>
      <xdr:rowOff>114300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9582150"/>
          <a:ext cx="5743575" cy="1905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186486</xdr:rowOff>
    </xdr:from>
    <xdr:to>
      <xdr:col>14</xdr:col>
      <xdr:colOff>749990</xdr:colOff>
      <xdr:row>20</xdr:row>
      <xdr:rowOff>118483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0658ED5-E8B6-4910-93C8-1EED7F999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119064</xdr:colOff>
      <xdr:row>18</xdr:row>
      <xdr:rowOff>844100</xdr:rowOff>
    </xdr:from>
    <xdr:to>
      <xdr:col>14</xdr:col>
      <xdr:colOff>745194</xdr:colOff>
      <xdr:row>20</xdr:row>
      <xdr:rowOff>15876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29C66B07-86D5-45DE-BA08-0ACAF02C1286}"/>
            </a:ext>
          </a:extLst>
        </xdr:cNvPr>
        <xdr:cNvSpPr txBox="1"/>
      </xdr:nvSpPr>
      <xdr:spPr>
        <a:xfrm>
          <a:off x="4262439" y="4662038"/>
          <a:ext cx="2816880" cy="32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BBB26E0-7BCD-4E49-83F1-BF73C6D8A603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Umweltbundesamt, Nationale Trendtabellen, Stand 04/2025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13952</xdr:colOff>
      <xdr:row>18</xdr:row>
      <xdr:rowOff>834268</xdr:rowOff>
    </xdr:from>
    <xdr:to>
      <xdr:col>8</xdr:col>
      <xdr:colOff>87313</xdr:colOff>
      <xdr:row>18</xdr:row>
      <xdr:rowOff>1063012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68CF0A7A-B67C-4872-9C6A-FBA3BFCB09BE}"/>
            </a:ext>
          </a:extLst>
        </xdr:cNvPr>
        <xdr:cNvSpPr txBox="1"/>
      </xdr:nvSpPr>
      <xdr:spPr>
        <a:xfrm>
          <a:off x="233027" y="4691893"/>
          <a:ext cx="2949911" cy="228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*Daten erst ab 1995 verfügbar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142531</xdr:colOff>
      <xdr:row>0</xdr:row>
      <xdr:rowOff>225908</xdr:rowOff>
    </xdr:from>
    <xdr:to>
      <xdr:col>12</xdr:col>
      <xdr:colOff>854835</xdr:colOff>
      <xdr:row>1</xdr:row>
      <xdr:rowOff>251722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91F50B94-FF1C-4A56-8F54-BB41BA01851D}"/>
            </a:ext>
          </a:extLst>
        </xdr:cNvPr>
        <xdr:cNvSpPr txBox="1"/>
      </xdr:nvSpPr>
      <xdr:spPr>
        <a:xfrm>
          <a:off x="142531" y="225908"/>
          <a:ext cx="5903429" cy="2829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ea typeface="Cambria"/>
              <a:cs typeface="Meta Offc" pitchFamily="34" charset="0"/>
            </a:rPr>
            <a:pPr/>
            <a:t>Anteil des Verkehrs an den Partikelemissionen (PM10) in Deutschland*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E79EDA-EE54-4EBD-95A2-E290A8CF83BC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11766</xdr:rowOff>
    </xdr:from>
    <xdr:to>
      <xdr:col>14</xdr:col>
      <xdr:colOff>755157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260ADAC1-D2C0-4A18-AEAC-4777E61B5BA0}"/>
            </a:ext>
          </a:extLst>
        </xdr:cNvPr>
        <xdr:cNvCxnSpPr/>
      </xdr:nvCxnSpPr>
      <xdr:spPr>
        <a:xfrm>
          <a:off x="235645" y="268941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822873</xdr:rowOff>
    </xdr:from>
    <xdr:to>
      <xdr:col>14</xdr:col>
      <xdr:colOff>746874</xdr:colOff>
      <xdr:row>18</xdr:row>
      <xdr:rowOff>822873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B4939F3C-61A0-464E-BE11-991F1FE98C9F}"/>
            </a:ext>
          </a:extLst>
        </xdr:cNvPr>
        <xdr:cNvCxnSpPr/>
      </xdr:nvCxnSpPr>
      <xdr:spPr>
        <a:xfrm>
          <a:off x="227362" y="4680498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3AFABE8-F424-4FD6-89DE-802B077AC9D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555D982-1B08-467B-911D-9726CC8FD1B7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EB554EC-9EFC-4958-97BF-DA3A47FAE064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18</xdr:row>
      <xdr:rowOff>431858</xdr:rowOff>
    </xdr:from>
    <xdr:to>
      <xdr:col>14</xdr:col>
      <xdr:colOff>738587</xdr:colOff>
      <xdr:row>18</xdr:row>
      <xdr:rowOff>431858</xdr:rowOff>
    </xdr:to>
    <xdr:cxnSp macro="">
      <xdr:nvCxnSpPr>
        <xdr:cNvPr id="13" name="Gerade Verbindung 18">
          <a:extLst>
            <a:ext uri="{FF2B5EF4-FFF2-40B4-BE49-F238E27FC236}">
              <a16:creationId xmlns:a16="http://schemas.microsoft.com/office/drawing/2014/main" id="{8163DAEF-D9B3-4471-93C2-6B9C052B1440}"/>
            </a:ext>
          </a:extLst>
        </xdr:cNvPr>
        <xdr:cNvCxnSpPr/>
      </xdr:nvCxnSpPr>
      <xdr:spPr>
        <a:xfrm>
          <a:off x="219075" y="4289483"/>
          <a:ext cx="685363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344363</xdr:colOff>
      <xdr:row>2</xdr:row>
      <xdr:rowOff>50066</xdr:rowOff>
    </xdr:from>
    <xdr:to>
      <xdr:col>6</xdr:col>
      <xdr:colOff>908538</xdr:colOff>
      <xdr:row>3</xdr:row>
      <xdr:rowOff>42740</xdr:rowOff>
    </xdr:to>
    <xdr:sp macro="" textlink="Daten!B5">
      <xdr:nvSpPr>
        <xdr:cNvPr id="14" name="Textfeld 13">
          <a:extLst>
            <a:ext uri="{FF2B5EF4-FFF2-40B4-BE49-F238E27FC236}">
              <a16:creationId xmlns:a16="http://schemas.microsoft.com/office/drawing/2014/main" id="{C4446ABE-3C34-4FC7-B78A-E5935E7FFB04}"/>
            </a:ext>
          </a:extLst>
        </xdr:cNvPr>
        <xdr:cNvSpPr txBox="1"/>
      </xdr:nvSpPr>
      <xdr:spPr>
        <a:xfrm>
          <a:off x="566613" y="558066"/>
          <a:ext cx="2389800" cy="230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fld id="{019E14ED-73C4-4758-8ED9-5F36FB1F6E2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Tausend Tonnen Partikelemissionen (PM10)</a:t>
          </a:fld>
          <a:endParaRPr lang="de-DE" sz="400" b="1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4C40-4ACF-40B4-9487-B5FC8DA02275}">
  <dimension ref="A1:H36"/>
  <sheetViews>
    <sheetView workbookViewId="0">
      <selection activeCell="F8" sqref="F8:F36"/>
    </sheetView>
  </sheetViews>
  <sheetFormatPr baseColWidth="10" defaultRowHeight="12.75" x14ac:dyDescent="0.2"/>
  <cols>
    <col min="3" max="3" width="13.5703125" customWidth="1"/>
  </cols>
  <sheetData>
    <row r="1" spans="1:8" x14ac:dyDescent="0.2">
      <c r="A1" s="43" t="s">
        <v>19</v>
      </c>
    </row>
    <row r="2" spans="1:8" x14ac:dyDescent="0.2">
      <c r="C2" s="43" t="s">
        <v>14</v>
      </c>
      <c r="F2" s="43" t="s">
        <v>12</v>
      </c>
    </row>
    <row r="3" spans="1:8" x14ac:dyDescent="0.2">
      <c r="B3" s="46">
        <v>1990</v>
      </c>
      <c r="C3" s="26"/>
      <c r="F3" s="26"/>
    </row>
    <row r="4" spans="1:8" x14ac:dyDescent="0.2">
      <c r="B4" s="44">
        <v>1991</v>
      </c>
      <c r="C4" s="26"/>
      <c r="F4" s="26"/>
    </row>
    <row r="5" spans="1:8" x14ac:dyDescent="0.2">
      <c r="B5" s="46">
        <v>1992</v>
      </c>
      <c r="C5" s="26"/>
      <c r="F5" s="26"/>
    </row>
    <row r="6" spans="1:8" x14ac:dyDescent="0.2">
      <c r="B6" s="44">
        <v>1993</v>
      </c>
      <c r="C6" s="26"/>
      <c r="F6" s="26"/>
    </row>
    <row r="7" spans="1:8" x14ac:dyDescent="0.2">
      <c r="B7" s="46">
        <v>1994</v>
      </c>
      <c r="C7" s="26"/>
      <c r="F7" s="26"/>
    </row>
    <row r="8" spans="1:8" x14ac:dyDescent="0.2">
      <c r="B8" s="44">
        <v>1995</v>
      </c>
      <c r="C8" s="58">
        <v>334.40563281746984</v>
      </c>
      <c r="F8" s="54">
        <v>81.406535499743754</v>
      </c>
      <c r="H8" s="56"/>
    </row>
    <row r="9" spans="1:8" x14ac:dyDescent="0.2">
      <c r="B9" s="46">
        <v>1996</v>
      </c>
      <c r="C9" s="58">
        <v>318.47547328500872</v>
      </c>
      <c r="F9" s="54">
        <v>76.150590096927701</v>
      </c>
      <c r="H9" s="56"/>
    </row>
    <row r="10" spans="1:8" x14ac:dyDescent="0.2">
      <c r="B10" s="44">
        <v>1997</v>
      </c>
      <c r="C10" s="58">
        <v>323.42870869251101</v>
      </c>
      <c r="F10" s="54">
        <v>73.318653162615064</v>
      </c>
      <c r="H10" s="56"/>
    </row>
    <row r="11" spans="1:8" x14ac:dyDescent="0.2">
      <c r="B11" s="46">
        <v>1998</v>
      </c>
      <c r="C11" s="58">
        <v>311.14151275943249</v>
      </c>
      <c r="F11" s="54">
        <v>72.413623732445288</v>
      </c>
      <c r="H11" s="56"/>
    </row>
    <row r="12" spans="1:8" x14ac:dyDescent="0.2">
      <c r="B12" s="44">
        <v>1999</v>
      </c>
      <c r="C12" s="58">
        <v>305.64091608171094</v>
      </c>
      <c r="F12" s="54">
        <v>71.591582370284144</v>
      </c>
      <c r="H12" s="56"/>
    </row>
    <row r="13" spans="1:8" x14ac:dyDescent="0.2">
      <c r="B13" s="46">
        <v>2000</v>
      </c>
      <c r="C13" s="58">
        <v>291.33834748154726</v>
      </c>
      <c r="F13" s="54">
        <v>68.805054582675126</v>
      </c>
      <c r="H13" s="56"/>
    </row>
    <row r="14" spans="1:8" x14ac:dyDescent="0.2">
      <c r="B14" s="44">
        <v>2001</v>
      </c>
      <c r="C14" s="58">
        <v>277.22414132553058</v>
      </c>
      <c r="F14" s="54">
        <v>65.461273462189865</v>
      </c>
      <c r="H14" s="56"/>
    </row>
    <row r="15" spans="1:8" x14ac:dyDescent="0.2">
      <c r="B15" s="46">
        <v>2002</v>
      </c>
      <c r="C15" s="58">
        <v>270.8141910056716</v>
      </c>
      <c r="F15" s="54">
        <v>62.919718909040832</v>
      </c>
      <c r="H15" s="56"/>
    </row>
    <row r="16" spans="1:8" x14ac:dyDescent="0.2">
      <c r="B16" s="44">
        <v>2003</v>
      </c>
      <c r="C16" s="58">
        <v>256.46996739640321</v>
      </c>
      <c r="F16" s="54">
        <v>59.158757205793194</v>
      </c>
      <c r="H16" s="56"/>
    </row>
    <row r="17" spans="2:8" x14ac:dyDescent="0.2">
      <c r="B17" s="46">
        <v>2004</v>
      </c>
      <c r="C17" s="58">
        <v>248.57267517595074</v>
      </c>
      <c r="F17" s="54">
        <v>57.339839225172142</v>
      </c>
      <c r="H17" s="56"/>
    </row>
    <row r="18" spans="2:8" x14ac:dyDescent="0.2">
      <c r="B18" s="44">
        <v>2005</v>
      </c>
      <c r="C18" s="58">
        <v>240.1003273615631</v>
      </c>
      <c r="F18" s="54">
        <v>55.671554733330261</v>
      </c>
      <c r="H18" s="56"/>
    </row>
    <row r="19" spans="2:8" x14ac:dyDescent="0.2">
      <c r="B19" s="46">
        <v>2006</v>
      </c>
      <c r="C19" s="58">
        <v>240.78189586684815</v>
      </c>
      <c r="F19" s="54">
        <v>55.277490781298681</v>
      </c>
      <c r="H19" s="56"/>
    </row>
    <row r="20" spans="2:8" x14ac:dyDescent="0.2">
      <c r="B20" s="44">
        <v>2007</v>
      </c>
      <c r="C20" s="58">
        <v>230.5193829510182</v>
      </c>
      <c r="F20" s="54">
        <v>51.772779058815026</v>
      </c>
      <c r="H20" s="56"/>
    </row>
    <row r="21" spans="2:8" x14ac:dyDescent="0.2">
      <c r="B21" s="46">
        <v>2008</v>
      </c>
      <c r="C21" s="58">
        <v>228.13828460899992</v>
      </c>
      <c r="F21" s="54">
        <v>48.615204124664118</v>
      </c>
      <c r="H21" s="56"/>
    </row>
    <row r="22" spans="2:8" x14ac:dyDescent="0.2">
      <c r="B22" s="44">
        <v>2009</v>
      </c>
      <c r="C22" s="58">
        <v>211.1581457457664</v>
      </c>
      <c r="F22" s="54">
        <v>44.161520152509937</v>
      </c>
      <c r="H22" s="56"/>
    </row>
    <row r="23" spans="2:8" x14ac:dyDescent="0.2">
      <c r="B23" s="46">
        <v>2010</v>
      </c>
      <c r="C23" s="58">
        <v>222.97472797165423</v>
      </c>
      <c r="F23" s="54">
        <v>42.189346934852857</v>
      </c>
      <c r="H23" s="56"/>
    </row>
    <row r="24" spans="2:8" x14ac:dyDescent="0.2">
      <c r="B24" s="44">
        <v>2011</v>
      </c>
      <c r="C24" s="58">
        <v>221.77021491147053</v>
      </c>
      <c r="F24" s="54">
        <v>40.863644138392942</v>
      </c>
      <c r="H24" s="56"/>
    </row>
    <row r="25" spans="2:8" x14ac:dyDescent="0.2">
      <c r="B25" s="46">
        <v>2012</v>
      </c>
      <c r="C25" s="58">
        <v>218.50182804270699</v>
      </c>
      <c r="F25" s="54">
        <v>39.162263657678906</v>
      </c>
      <c r="H25" s="56"/>
    </row>
    <row r="26" spans="2:8" x14ac:dyDescent="0.2">
      <c r="B26" s="44">
        <v>2013</v>
      </c>
      <c r="C26" s="58">
        <v>220.16747318738174</v>
      </c>
      <c r="F26" s="54">
        <v>38.128830192138352</v>
      </c>
      <c r="H26" s="56"/>
    </row>
    <row r="27" spans="2:8" x14ac:dyDescent="0.2">
      <c r="B27" s="46">
        <v>2014</v>
      </c>
      <c r="C27" s="58">
        <v>212.06792494902948</v>
      </c>
      <c r="F27" s="54">
        <v>37.304310455650167</v>
      </c>
      <c r="H27" s="56"/>
    </row>
    <row r="28" spans="2:8" x14ac:dyDescent="0.2">
      <c r="B28" s="44">
        <v>2015</v>
      </c>
      <c r="C28" s="58">
        <v>209.9180837611739</v>
      </c>
      <c r="F28" s="54">
        <v>36.545302053986532</v>
      </c>
      <c r="H28" s="56"/>
    </row>
    <row r="29" spans="2:8" x14ac:dyDescent="0.2">
      <c r="B29" s="46">
        <v>2016</v>
      </c>
      <c r="C29" s="58">
        <v>195.16226190633665</v>
      </c>
      <c r="F29" s="54">
        <v>35.889542837693121</v>
      </c>
      <c r="H29" s="56"/>
    </row>
    <row r="30" spans="2:8" x14ac:dyDescent="0.2">
      <c r="B30" s="44">
        <v>2017</v>
      </c>
      <c r="C30" s="58">
        <v>198.34886353631541</v>
      </c>
      <c r="F30" s="54">
        <v>34.968861429011135</v>
      </c>
      <c r="H30" s="56"/>
    </row>
    <row r="31" spans="2:8" x14ac:dyDescent="0.2">
      <c r="B31" s="46">
        <v>2018</v>
      </c>
      <c r="C31" s="58">
        <v>205.24599502705158</v>
      </c>
      <c r="F31" s="54">
        <v>34.208121582055618</v>
      </c>
      <c r="H31" s="56"/>
    </row>
    <row r="32" spans="2:8" x14ac:dyDescent="0.2">
      <c r="B32" s="49">
        <v>2019</v>
      </c>
      <c r="C32" s="58">
        <v>191.08470962829008</v>
      </c>
      <c r="F32" s="54">
        <v>33.548635364375826</v>
      </c>
      <c r="H32" s="56"/>
    </row>
    <row r="33" spans="2:8" x14ac:dyDescent="0.2">
      <c r="B33" s="46">
        <v>2020</v>
      </c>
      <c r="C33" s="58">
        <v>178.50442852700542</v>
      </c>
      <c r="F33" s="54">
        <v>29.453382043667983</v>
      </c>
      <c r="H33" s="56"/>
    </row>
    <row r="34" spans="2:8" x14ac:dyDescent="0.2">
      <c r="B34" s="49">
        <v>2021</v>
      </c>
      <c r="C34" s="58">
        <v>179.68536630946195</v>
      </c>
      <c r="F34" s="54">
        <v>28.995339811528712</v>
      </c>
      <c r="H34" s="56"/>
    </row>
    <row r="35" spans="2:8" x14ac:dyDescent="0.2">
      <c r="B35" s="46">
        <v>2022</v>
      </c>
      <c r="C35" s="58">
        <v>181.98773053291208</v>
      </c>
      <c r="F35" s="57">
        <v>29.397157728797904</v>
      </c>
      <c r="H35" s="56"/>
    </row>
    <row r="36" spans="2:8" x14ac:dyDescent="0.2">
      <c r="B36" s="49">
        <v>2023</v>
      </c>
      <c r="C36" s="58">
        <v>181.55092972998628</v>
      </c>
      <c r="F36" s="57">
        <v>30.393336631398196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43"/>
  <sheetViews>
    <sheetView showGridLines="0" workbookViewId="0">
      <selection activeCell="I14" sqref="I14:I15"/>
    </sheetView>
  </sheetViews>
  <sheetFormatPr baseColWidth="10" defaultColWidth="11.42578125" defaultRowHeight="12.75" x14ac:dyDescent="0.2"/>
  <cols>
    <col min="1" max="1" width="18" style="26" bestFit="1" customWidth="1"/>
    <col min="2" max="3" width="16.7109375" style="26" customWidth="1"/>
    <col min="4" max="4" width="18.85546875" style="26" customWidth="1"/>
    <col min="5" max="8" width="16.7109375" style="26" customWidth="1"/>
    <col min="9" max="12" width="11.42578125" style="14"/>
    <col min="13" max="16384" width="11.42578125" style="26"/>
  </cols>
  <sheetData>
    <row r="1" spans="1:23" ht="21" customHeight="1" x14ac:dyDescent="0.2">
      <c r="A1" s="39" t="s">
        <v>1</v>
      </c>
      <c r="B1" s="59" t="s">
        <v>18</v>
      </c>
      <c r="C1" s="60"/>
      <c r="D1" s="60"/>
      <c r="E1" s="60"/>
      <c r="F1" s="60"/>
      <c r="G1" s="60"/>
      <c r="H1" s="60"/>
    </row>
    <row r="2" spans="1:23" ht="15.95" customHeight="1" x14ac:dyDescent="0.2">
      <c r="A2" s="39" t="s">
        <v>2</v>
      </c>
      <c r="B2" s="67" t="s">
        <v>10</v>
      </c>
      <c r="C2" s="60"/>
      <c r="D2" s="60"/>
      <c r="E2" s="60"/>
      <c r="F2" s="60"/>
      <c r="G2" s="60"/>
      <c r="H2" s="60"/>
    </row>
    <row r="3" spans="1:23" ht="15.95" customHeight="1" x14ac:dyDescent="0.2">
      <c r="A3" s="39" t="s">
        <v>0</v>
      </c>
      <c r="B3" s="67" t="s">
        <v>21</v>
      </c>
      <c r="C3" s="60"/>
      <c r="D3" s="60"/>
      <c r="E3" s="60"/>
      <c r="F3" s="60"/>
      <c r="G3" s="60"/>
      <c r="H3" s="60"/>
      <c r="W3" s="27" t="str">
        <f>"Quelle: "&amp;Daten!B3</f>
        <v>Quelle: Quelle: Umweltbundesamt, Nationale Trendtabellen, Stand 04/2025</v>
      </c>
    </row>
    <row r="4" spans="1:23" x14ac:dyDescent="0.2">
      <c r="A4" s="39" t="s">
        <v>3</v>
      </c>
      <c r="B4" s="65" t="s">
        <v>17</v>
      </c>
      <c r="C4" s="66"/>
      <c r="D4" s="66"/>
      <c r="E4" s="66"/>
      <c r="F4" s="66"/>
      <c r="G4" s="66"/>
      <c r="H4" s="66"/>
    </row>
    <row r="5" spans="1:23" x14ac:dyDescent="0.2">
      <c r="A5" s="39" t="s">
        <v>8</v>
      </c>
      <c r="B5" s="61" t="s">
        <v>15</v>
      </c>
      <c r="C5" s="62"/>
      <c r="D5" s="62"/>
      <c r="E5" s="62"/>
      <c r="F5" s="62"/>
      <c r="G5" s="62"/>
      <c r="H5" s="62"/>
    </row>
    <row r="6" spans="1:23" x14ac:dyDescent="0.2">
      <c r="A6" s="40" t="s">
        <v>9</v>
      </c>
      <c r="B6" s="63"/>
      <c r="C6" s="64"/>
      <c r="D6" s="64"/>
      <c r="E6" s="64"/>
      <c r="F6" s="64"/>
      <c r="G6" s="64"/>
      <c r="H6" s="64"/>
    </row>
    <row r="8" spans="1:23" ht="13.5" x14ac:dyDescent="0.25">
      <c r="A8" s="15"/>
      <c r="B8" s="15"/>
      <c r="C8" s="14"/>
      <c r="D8" s="16"/>
      <c r="E8" s="16"/>
      <c r="F8" s="16"/>
      <c r="G8" s="16"/>
      <c r="H8" s="16"/>
    </row>
    <row r="9" spans="1:23" ht="24" customHeight="1" x14ac:dyDescent="0.25">
      <c r="A9" s="14"/>
      <c r="B9" s="41"/>
      <c r="C9" s="42" t="s">
        <v>11</v>
      </c>
      <c r="D9" s="42" t="s">
        <v>20</v>
      </c>
      <c r="E9" s="42" t="s">
        <v>11</v>
      </c>
      <c r="F9" s="42" t="s">
        <v>13</v>
      </c>
      <c r="H9" s="16"/>
      <c r="I9" s="17"/>
      <c r="J9" s="48"/>
      <c r="K9" s="17"/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8.75" customHeight="1" x14ac:dyDescent="0.25">
      <c r="A10" s="14"/>
      <c r="B10" s="46">
        <v>1990</v>
      </c>
      <c r="C10" s="47" t="s">
        <v>16</v>
      </c>
      <c r="D10" s="47" t="s">
        <v>16</v>
      </c>
      <c r="E10" s="47" t="s">
        <v>16</v>
      </c>
      <c r="F10" s="47" t="s">
        <v>16</v>
      </c>
      <c r="H10" s="16"/>
      <c r="I10" s="17"/>
      <c r="J10" s="48"/>
      <c r="K10" s="17"/>
      <c r="L10" s="1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8.75" customHeight="1" x14ac:dyDescent="0.25">
      <c r="A11" s="14"/>
      <c r="B11" s="44"/>
      <c r="C11" s="45" t="s">
        <v>16</v>
      </c>
      <c r="D11" s="45" t="s">
        <v>16</v>
      </c>
      <c r="E11" s="45" t="s">
        <v>16</v>
      </c>
      <c r="F11" s="45" t="s">
        <v>16</v>
      </c>
      <c r="H11" s="16"/>
      <c r="I11" s="17"/>
      <c r="J11" s="48"/>
      <c r="K11" s="17"/>
      <c r="L11" s="1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8.75" customHeight="1" x14ac:dyDescent="0.25">
      <c r="A12" s="14"/>
      <c r="B12" s="46"/>
      <c r="C12" s="47" t="s">
        <v>16</v>
      </c>
      <c r="D12" s="47" t="s">
        <v>16</v>
      </c>
      <c r="E12" s="47" t="s">
        <v>16</v>
      </c>
      <c r="F12" s="47" t="s">
        <v>16</v>
      </c>
      <c r="H12" s="16"/>
      <c r="I12" s="17"/>
      <c r="J12" s="48"/>
      <c r="K12" s="17"/>
      <c r="L12" s="1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8.75" customHeight="1" x14ac:dyDescent="0.25">
      <c r="A13" s="14"/>
      <c r="B13" s="44"/>
      <c r="C13" s="45" t="s">
        <v>16</v>
      </c>
      <c r="D13" s="45" t="s">
        <v>16</v>
      </c>
      <c r="E13" s="45" t="s">
        <v>16</v>
      </c>
      <c r="F13" s="45" t="s">
        <v>16</v>
      </c>
      <c r="H13" s="16"/>
      <c r="I13" s="17"/>
      <c r="J13" s="48"/>
      <c r="K13" s="17"/>
      <c r="L13" s="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18.75" customHeight="1" x14ac:dyDescent="0.25">
      <c r="A14" s="14"/>
      <c r="B14" s="46"/>
      <c r="C14" s="47" t="s">
        <v>16</v>
      </c>
      <c r="D14" s="47" t="s">
        <v>16</v>
      </c>
      <c r="E14" s="47" t="s">
        <v>16</v>
      </c>
      <c r="F14" s="47" t="s">
        <v>16</v>
      </c>
      <c r="H14" s="16"/>
      <c r="I14" s="17"/>
      <c r="J14" s="48"/>
      <c r="K14" s="17"/>
      <c r="L14" s="1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8" customHeight="1" x14ac:dyDescent="0.25">
      <c r="A15" s="50"/>
      <c r="B15" s="44">
        <v>1995</v>
      </c>
      <c r="C15" s="45">
        <v>334.40563281746984</v>
      </c>
      <c r="D15" s="45">
        <v>81.406535499743754</v>
      </c>
      <c r="E15" s="45">
        <f t="shared" ref="E15:E43" si="0">C15-D15</f>
        <v>252.99909731772607</v>
      </c>
      <c r="F15" s="45">
        <f t="shared" ref="F15:F41" si="1">D15/C15*100</f>
        <v>24.343649601195043</v>
      </c>
      <c r="H15" s="16"/>
      <c r="I15" s="13"/>
      <c r="J15" s="13"/>
    </row>
    <row r="16" spans="1:23" ht="18" customHeight="1" x14ac:dyDescent="0.25">
      <c r="A16" s="51"/>
      <c r="B16" s="46"/>
      <c r="C16" s="47">
        <v>318.47547328500872</v>
      </c>
      <c r="D16" s="47">
        <v>76.150590096927701</v>
      </c>
      <c r="E16" s="47">
        <f t="shared" si="0"/>
        <v>242.324883188081</v>
      </c>
      <c r="F16" s="47">
        <f t="shared" si="1"/>
        <v>23.910974779768782</v>
      </c>
      <c r="H16" s="16"/>
      <c r="I16" s="13"/>
      <c r="J16" s="13"/>
    </row>
    <row r="17" spans="1:10" ht="18" customHeight="1" x14ac:dyDescent="0.25">
      <c r="A17" s="51"/>
      <c r="B17" s="44"/>
      <c r="C17" s="45">
        <v>323.42870869251101</v>
      </c>
      <c r="D17" s="45">
        <v>73.318653162615064</v>
      </c>
      <c r="E17" s="45">
        <f t="shared" si="0"/>
        <v>250.11005552989593</v>
      </c>
      <c r="F17" s="45">
        <f t="shared" si="1"/>
        <v>22.669185261571915</v>
      </c>
      <c r="H17" s="16"/>
      <c r="I17" s="13"/>
      <c r="J17" s="13"/>
    </row>
    <row r="18" spans="1:10" ht="18" customHeight="1" x14ac:dyDescent="0.25">
      <c r="A18" s="51"/>
      <c r="B18" s="46"/>
      <c r="C18" s="47">
        <v>311.14151275943249</v>
      </c>
      <c r="D18" s="47">
        <v>72.413623732445288</v>
      </c>
      <c r="E18" s="47">
        <f t="shared" si="0"/>
        <v>238.72788902698721</v>
      </c>
      <c r="F18" s="47">
        <f t="shared" si="1"/>
        <v>23.273533348291537</v>
      </c>
      <c r="H18" s="16"/>
      <c r="I18" s="13"/>
      <c r="J18" s="13"/>
    </row>
    <row r="19" spans="1:10" ht="18" customHeight="1" x14ac:dyDescent="0.25">
      <c r="A19" s="51"/>
      <c r="B19" s="44"/>
      <c r="C19" s="45">
        <v>305.64091608171094</v>
      </c>
      <c r="D19" s="45">
        <v>71.591582370284144</v>
      </c>
      <c r="E19" s="45">
        <f t="shared" si="0"/>
        <v>234.04933371142681</v>
      </c>
      <c r="F19" s="45">
        <f t="shared" si="1"/>
        <v>23.423428802688395</v>
      </c>
      <c r="H19" s="16"/>
      <c r="I19" s="13"/>
      <c r="J19" s="13"/>
    </row>
    <row r="20" spans="1:10" ht="18" customHeight="1" x14ac:dyDescent="0.25">
      <c r="A20" s="51"/>
      <c r="B20" s="46">
        <v>2000</v>
      </c>
      <c r="C20" s="47">
        <v>291.33834748154726</v>
      </c>
      <c r="D20" s="47">
        <v>68.805054582675126</v>
      </c>
      <c r="E20" s="47">
        <f t="shared" si="0"/>
        <v>222.53329289887213</v>
      </c>
      <c r="F20" s="55">
        <f t="shared" si="1"/>
        <v>23.616889152236674</v>
      </c>
      <c r="H20" s="16"/>
      <c r="I20" s="13"/>
      <c r="J20" s="13"/>
    </row>
    <row r="21" spans="1:10" ht="18" customHeight="1" x14ac:dyDescent="0.25">
      <c r="A21" s="51"/>
      <c r="B21" s="44"/>
      <c r="C21" s="45">
        <v>277.22414132553058</v>
      </c>
      <c r="D21" s="45">
        <v>65.461273462189865</v>
      </c>
      <c r="E21" s="45">
        <f t="shared" si="0"/>
        <v>211.76286786334072</v>
      </c>
      <c r="F21" s="45">
        <f t="shared" si="1"/>
        <v>23.613121551821106</v>
      </c>
      <c r="H21" s="16"/>
      <c r="I21" s="13"/>
      <c r="J21" s="13"/>
    </row>
    <row r="22" spans="1:10" ht="18" customHeight="1" x14ac:dyDescent="0.25">
      <c r="A22" s="51"/>
      <c r="B22" s="46"/>
      <c r="C22" s="47">
        <v>270.8141910056716</v>
      </c>
      <c r="D22" s="47">
        <v>62.919718909040832</v>
      </c>
      <c r="E22" s="47">
        <f t="shared" si="0"/>
        <v>207.89447209663078</v>
      </c>
      <c r="F22" s="47">
        <f t="shared" si="1"/>
        <v>23.233538344274994</v>
      </c>
      <c r="H22" s="16"/>
      <c r="I22" s="13"/>
      <c r="J22" s="13"/>
    </row>
    <row r="23" spans="1:10" ht="18" customHeight="1" x14ac:dyDescent="0.25">
      <c r="A23" s="51"/>
      <c r="B23" s="44"/>
      <c r="C23" s="45">
        <v>256.46996739640321</v>
      </c>
      <c r="D23" s="45">
        <v>59.158757205793194</v>
      </c>
      <c r="E23" s="45">
        <f t="shared" si="0"/>
        <v>197.31121019061001</v>
      </c>
      <c r="F23" s="45">
        <f t="shared" si="1"/>
        <v>23.066543738572197</v>
      </c>
      <c r="H23" s="16"/>
      <c r="I23" s="13"/>
      <c r="J23" s="13"/>
    </row>
    <row r="24" spans="1:10" ht="18" customHeight="1" x14ac:dyDescent="0.25">
      <c r="A24" s="51"/>
      <c r="B24" s="46"/>
      <c r="C24" s="47">
        <v>248.57267517595074</v>
      </c>
      <c r="D24" s="47">
        <v>57.339839225172142</v>
      </c>
      <c r="E24" s="47">
        <f t="shared" si="0"/>
        <v>191.23283595077859</v>
      </c>
      <c r="F24" s="47">
        <f t="shared" si="1"/>
        <v>23.067635726487019</v>
      </c>
      <c r="H24" s="16"/>
      <c r="I24" s="13"/>
      <c r="J24" s="13"/>
    </row>
    <row r="25" spans="1:10" ht="18" customHeight="1" x14ac:dyDescent="0.25">
      <c r="A25" s="51"/>
      <c r="B25" s="44">
        <v>2005</v>
      </c>
      <c r="C25" s="45">
        <v>240.1003273615631</v>
      </c>
      <c r="D25" s="45">
        <v>55.671554733330261</v>
      </c>
      <c r="E25" s="45">
        <f t="shared" si="0"/>
        <v>184.42877262823285</v>
      </c>
      <c r="F25" s="45">
        <f t="shared" si="1"/>
        <v>23.186788350144724</v>
      </c>
      <c r="H25" s="16"/>
      <c r="I25" s="13"/>
      <c r="J25" s="13"/>
    </row>
    <row r="26" spans="1:10" ht="18" customHeight="1" x14ac:dyDescent="0.25">
      <c r="A26" s="51"/>
      <c r="B26" s="46"/>
      <c r="C26" s="47">
        <v>240.78189586684815</v>
      </c>
      <c r="D26" s="47">
        <v>55.277490781298681</v>
      </c>
      <c r="E26" s="47">
        <f t="shared" si="0"/>
        <v>185.50440508554948</v>
      </c>
      <c r="F26" s="47">
        <f t="shared" si="1"/>
        <v>22.95749461656661</v>
      </c>
      <c r="H26" s="16"/>
      <c r="I26" s="13"/>
      <c r="J26" s="13"/>
    </row>
    <row r="27" spans="1:10" ht="18" customHeight="1" x14ac:dyDescent="0.25">
      <c r="A27" s="51"/>
      <c r="B27" s="44"/>
      <c r="C27" s="45">
        <v>230.5193829510182</v>
      </c>
      <c r="D27" s="45">
        <v>51.772779058815026</v>
      </c>
      <c r="E27" s="45">
        <f t="shared" si="0"/>
        <v>178.74660389220318</v>
      </c>
      <c r="F27" s="45">
        <f t="shared" si="1"/>
        <v>22.459186900485477</v>
      </c>
      <c r="H27" s="16"/>
      <c r="I27" s="13"/>
      <c r="J27" s="13"/>
    </row>
    <row r="28" spans="1:10" ht="18" customHeight="1" x14ac:dyDescent="0.25">
      <c r="A28" s="51"/>
      <c r="B28" s="46"/>
      <c r="C28" s="47">
        <v>228.13828460899992</v>
      </c>
      <c r="D28" s="47">
        <v>48.615204124664118</v>
      </c>
      <c r="E28" s="47">
        <f t="shared" si="0"/>
        <v>179.52308048433582</v>
      </c>
      <c r="F28" s="47">
        <f t="shared" si="1"/>
        <v>21.309533473517789</v>
      </c>
      <c r="H28" s="16"/>
      <c r="I28" s="13"/>
      <c r="J28" s="13"/>
    </row>
    <row r="29" spans="1:10" ht="18" customHeight="1" x14ac:dyDescent="0.25">
      <c r="A29" s="50"/>
      <c r="B29" s="44"/>
      <c r="C29" s="45">
        <v>211.1581457457664</v>
      </c>
      <c r="D29" s="45">
        <v>44.161520152509937</v>
      </c>
      <c r="E29" s="45">
        <f t="shared" si="0"/>
        <v>166.99662559325645</v>
      </c>
      <c r="F29" s="45">
        <f t="shared" si="1"/>
        <v>20.91395527107926</v>
      </c>
      <c r="H29" s="16"/>
      <c r="I29" s="13"/>
      <c r="J29" s="13"/>
    </row>
    <row r="30" spans="1:10" ht="18" customHeight="1" x14ac:dyDescent="0.25">
      <c r="A30" s="50"/>
      <c r="B30" s="46">
        <v>2010</v>
      </c>
      <c r="C30" s="47">
        <v>222.97472797165423</v>
      </c>
      <c r="D30" s="47">
        <v>42.189346934852857</v>
      </c>
      <c r="E30" s="47">
        <f t="shared" si="0"/>
        <v>180.78538103680137</v>
      </c>
      <c r="F30" s="47">
        <f t="shared" si="1"/>
        <v>18.921133941338947</v>
      </c>
      <c r="H30" s="16"/>
      <c r="I30" s="13"/>
      <c r="J30" s="13"/>
    </row>
    <row r="31" spans="1:10" ht="18" customHeight="1" x14ac:dyDescent="0.25">
      <c r="A31" s="50"/>
      <c r="B31" s="44"/>
      <c r="C31" s="45">
        <v>221.77021491147053</v>
      </c>
      <c r="D31" s="45">
        <v>40.863644138392942</v>
      </c>
      <c r="E31" s="45">
        <f t="shared" si="0"/>
        <v>180.90657077307759</v>
      </c>
      <c r="F31" s="45">
        <f t="shared" si="1"/>
        <v>18.426119194908789</v>
      </c>
      <c r="H31" s="16"/>
      <c r="I31" s="13"/>
      <c r="J31" s="13"/>
    </row>
    <row r="32" spans="1:10" ht="18" customHeight="1" x14ac:dyDescent="0.25">
      <c r="A32" s="52"/>
      <c r="B32" s="46"/>
      <c r="C32" s="47">
        <v>218.50182804270699</v>
      </c>
      <c r="D32" s="47">
        <v>39.162263657678906</v>
      </c>
      <c r="E32" s="47">
        <f t="shared" si="0"/>
        <v>179.3395643850281</v>
      </c>
      <c r="F32" s="47">
        <f t="shared" si="1"/>
        <v>17.923082844883336</v>
      </c>
      <c r="H32" s="16"/>
      <c r="I32" s="13"/>
      <c r="J32" s="13"/>
    </row>
    <row r="33" spans="1:10" ht="18" customHeight="1" x14ac:dyDescent="0.25">
      <c r="A33" s="52"/>
      <c r="B33" s="44"/>
      <c r="C33" s="45">
        <v>220.16747318738174</v>
      </c>
      <c r="D33" s="45">
        <v>38.128830192138352</v>
      </c>
      <c r="E33" s="45">
        <f t="shared" si="0"/>
        <v>182.03864299524338</v>
      </c>
      <c r="F33" s="45">
        <f t="shared" si="1"/>
        <v>17.318103187607274</v>
      </c>
      <c r="H33" s="16"/>
      <c r="I33" s="13"/>
      <c r="J33" s="13"/>
    </row>
    <row r="34" spans="1:10" ht="18" customHeight="1" x14ac:dyDescent="0.25">
      <c r="A34" s="52"/>
      <c r="B34" s="46"/>
      <c r="C34" s="47">
        <v>212.06792494902948</v>
      </c>
      <c r="D34" s="47">
        <v>37.304310455650167</v>
      </c>
      <c r="E34" s="47">
        <f t="shared" si="0"/>
        <v>174.76361449337929</v>
      </c>
      <c r="F34" s="47">
        <f t="shared" si="1"/>
        <v>17.590736772011258</v>
      </c>
      <c r="H34" s="16"/>
      <c r="I34" s="13"/>
      <c r="J34" s="13"/>
    </row>
    <row r="35" spans="1:10" ht="18" customHeight="1" x14ac:dyDescent="0.25">
      <c r="A35" s="52"/>
      <c r="B35" s="44">
        <v>2015</v>
      </c>
      <c r="C35" s="45">
        <v>209.9180837611739</v>
      </c>
      <c r="D35" s="45">
        <v>36.545302053986532</v>
      </c>
      <c r="E35" s="45">
        <f t="shared" si="0"/>
        <v>173.37278170718736</v>
      </c>
      <c r="F35" s="45">
        <f t="shared" si="1"/>
        <v>17.409315766984861</v>
      </c>
      <c r="H35" s="16"/>
      <c r="I35" s="13"/>
      <c r="J35" s="13"/>
    </row>
    <row r="36" spans="1:10" ht="18" customHeight="1" x14ac:dyDescent="0.25">
      <c r="A36" s="52"/>
      <c r="B36" s="46"/>
      <c r="C36" s="47">
        <v>195.16226190633665</v>
      </c>
      <c r="D36" s="47">
        <v>35.889542837693121</v>
      </c>
      <c r="E36" s="47">
        <f t="shared" si="0"/>
        <v>159.27271906864354</v>
      </c>
      <c r="F36" s="47">
        <f t="shared" si="1"/>
        <v>18.389591556854075</v>
      </c>
      <c r="H36" s="16"/>
      <c r="I36" s="13"/>
      <c r="J36" s="13"/>
    </row>
    <row r="37" spans="1:10" ht="18" customHeight="1" x14ac:dyDescent="0.25">
      <c r="A37" s="52"/>
      <c r="B37" s="44"/>
      <c r="C37" s="45">
        <v>198.34886353631541</v>
      </c>
      <c r="D37" s="45">
        <v>34.968861429011135</v>
      </c>
      <c r="E37" s="45">
        <f t="shared" si="0"/>
        <v>163.38000210730428</v>
      </c>
      <c r="F37" s="45">
        <f t="shared" si="1"/>
        <v>17.62997821392041</v>
      </c>
      <c r="H37" s="16"/>
      <c r="I37" s="13"/>
      <c r="J37" s="13"/>
    </row>
    <row r="38" spans="1:10" ht="18" customHeight="1" x14ac:dyDescent="0.25">
      <c r="A38" s="52"/>
      <c r="B38" s="46"/>
      <c r="C38" s="47">
        <v>205.24599502705158</v>
      </c>
      <c r="D38" s="47">
        <v>34.208121582055618</v>
      </c>
      <c r="E38" s="47">
        <f t="shared" si="0"/>
        <v>171.03787344499597</v>
      </c>
      <c r="F38" s="47">
        <f t="shared" si="1"/>
        <v>16.666888714465276</v>
      </c>
      <c r="H38" s="16"/>
      <c r="I38" s="13"/>
      <c r="J38" s="13"/>
    </row>
    <row r="39" spans="1:10" ht="18" customHeight="1" x14ac:dyDescent="0.25">
      <c r="A39" s="52"/>
      <c r="B39" s="49"/>
      <c r="C39" s="53">
        <v>191.08470962829008</v>
      </c>
      <c r="D39" s="53">
        <v>33.548635364375826</v>
      </c>
      <c r="E39" s="53">
        <f t="shared" si="0"/>
        <v>157.53607426391426</v>
      </c>
      <c r="F39" s="53">
        <f t="shared" si="1"/>
        <v>17.556943948909741</v>
      </c>
      <c r="H39" s="16"/>
      <c r="I39" s="13"/>
      <c r="J39" s="13"/>
    </row>
    <row r="40" spans="1:10" ht="18" customHeight="1" x14ac:dyDescent="0.25">
      <c r="A40" s="52"/>
      <c r="B40" s="46">
        <v>2020</v>
      </c>
      <c r="C40" s="47">
        <v>178.50442852700542</v>
      </c>
      <c r="D40" s="47">
        <v>29.453382043667983</v>
      </c>
      <c r="E40" s="47">
        <f t="shared" si="0"/>
        <v>149.05104648333744</v>
      </c>
      <c r="F40" s="47">
        <f t="shared" si="1"/>
        <v>16.500084780368386</v>
      </c>
      <c r="H40" s="16"/>
      <c r="I40" s="13"/>
      <c r="J40" s="13"/>
    </row>
    <row r="41" spans="1:10" ht="18" customHeight="1" x14ac:dyDescent="0.25">
      <c r="A41" s="52"/>
      <c r="B41" s="49"/>
      <c r="C41" s="53">
        <v>179.68536630946195</v>
      </c>
      <c r="D41" s="53">
        <v>28.995339811528712</v>
      </c>
      <c r="E41" s="53">
        <f t="shared" si="0"/>
        <v>150.69002649793325</v>
      </c>
      <c r="F41" s="53">
        <f t="shared" si="1"/>
        <v>16.136728553393535</v>
      </c>
      <c r="H41" s="16"/>
      <c r="I41" s="13"/>
      <c r="J41" s="13"/>
    </row>
    <row r="42" spans="1:10" ht="13.5" x14ac:dyDescent="0.25">
      <c r="B42" s="46"/>
      <c r="C42" s="47">
        <v>181.98773053291208</v>
      </c>
      <c r="D42" s="47">
        <v>29.397157728797904</v>
      </c>
      <c r="E42" s="47">
        <f t="shared" si="0"/>
        <v>152.59057280411417</v>
      </c>
      <c r="F42" s="47">
        <f t="shared" ref="F42" si="2">D42/C42*100</f>
        <v>16.153373440459216</v>
      </c>
      <c r="H42" s="16"/>
      <c r="I42" s="13"/>
      <c r="J42" s="13"/>
    </row>
    <row r="43" spans="1:10" ht="17.25" customHeight="1" x14ac:dyDescent="0.2">
      <c r="B43" s="49"/>
      <c r="C43" s="53">
        <v>181.55092972998628</v>
      </c>
      <c r="D43" s="53">
        <v>30.393336631398196</v>
      </c>
      <c r="E43" s="53">
        <f t="shared" si="0"/>
        <v>151.15759309858808</v>
      </c>
      <c r="F43" s="53">
        <f>D43/C43*100</f>
        <v>16.740942432297668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5268-870B-4B73-BF6B-0FBF75DD44F5}">
  <sheetPr>
    <tabColor theme="8"/>
    <pageSetUpPr fitToPage="1"/>
  </sheetPr>
  <dimension ref="A1:Y31"/>
  <sheetViews>
    <sheetView showGridLines="0" tabSelected="1" zoomScale="120" zoomScaleNormal="120" workbookViewId="0">
      <selection activeCell="P13" sqref="P13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3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.75" customHeight="1" x14ac:dyDescent="0.2">
      <c r="A20" s="37"/>
      <c r="B20" s="35"/>
      <c r="C20" s="33"/>
      <c r="D20" s="34"/>
      <c r="E20" s="38"/>
      <c r="F20" s="34"/>
      <c r="G20" s="38"/>
      <c r="H20" s="34"/>
      <c r="I20" s="38"/>
      <c r="J20" s="34"/>
      <c r="K20" s="38"/>
      <c r="L20" s="34"/>
      <c r="M20" s="38"/>
      <c r="N20" s="35"/>
      <c r="O20" s="36"/>
    </row>
    <row r="21" spans="1:25" ht="16.5" customHeight="1" x14ac:dyDescent="0.2">
      <c r="A21" s="1"/>
      <c r="C21" s="4"/>
      <c r="D21" s="6"/>
      <c r="E21" s="6"/>
      <c r="F21" s="6"/>
      <c r="G21" s="6"/>
      <c r="H21" s="6"/>
      <c r="I21" s="6"/>
      <c r="J21" s="6"/>
      <c r="K21" s="6"/>
      <c r="L21" s="6"/>
    </row>
    <row r="22" spans="1:25" ht="21.75" customHeight="1" x14ac:dyDescent="0.2"/>
    <row r="23" spans="1:25" ht="6.75" customHeight="1" x14ac:dyDescent="0.2"/>
    <row r="24" spans="1:25" ht="6" customHeight="1" x14ac:dyDescent="0.2"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5" ht="4.5" customHeight="1" x14ac:dyDescent="0.2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5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25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Aubrecht, Elisabeth Lena</cp:lastModifiedBy>
  <cp:lastPrinted>2019-05-29T12:44:30Z</cp:lastPrinted>
  <dcterms:created xsi:type="dcterms:W3CDTF">2010-08-25T11:28:54Z</dcterms:created>
  <dcterms:modified xsi:type="dcterms:W3CDTF">2025-05-13T07:57:08Z</dcterms:modified>
</cp:coreProperties>
</file>