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11_HAUSHALTE-KONSUM\11-3_Konsum-Produkte\11-3-2_Gruene-Produkte\11-3-2-1_Wohnen\"/>
    </mc:Choice>
  </mc:AlternateContent>
  <bookViews>
    <workbookView xWindow="-15" yWindow="45" windowWidth="23640" windowHeight="9480" tabRatio="405" firstSheet="1" activeTab="2"/>
  </bookViews>
  <sheets>
    <sheet name="Vorberechnung" sheetId="19" state="hidden" r:id="rId1"/>
    <sheet name="Daten" sheetId="1" r:id="rId2"/>
    <sheet name="Diagramm" sheetId="17" r:id="rId3"/>
  </sheets>
  <definedNames>
    <definedName name="Beschriftung" localSheetId="0">OFFSET(Vorberechnung!#REF!,0,0,COUNTA(Vorberechnung!#REF!),-1)</definedName>
    <definedName name="Beschriftung">OFFSET(Daten!$B$10,0,0,COUNTA(Daten!$B$10:$B$13),-1)</definedName>
    <definedName name="Daten01" localSheetId="0">OFFSET(Vorberechnung!#REF!,0,0,COUNTA(Vorberechnung!#REF!),-1)</definedName>
    <definedName name="Daten01">OFFSET(Daten!#REF!,0,0,COUNTA(Daten!#REF!),-1)</definedName>
    <definedName name="Daten02" localSheetId="0">OFFSET(Vorberechnung!#REF!,0,0,COUNTA(Vorberechnung!#REF!),-1)</definedName>
    <definedName name="Daten02">OFFSET(Daten!#REF!,0,0,COUNTA(Daten!#REF!),-1)</definedName>
    <definedName name="Daten03" localSheetId="0">OFFSET(Vorberechnung!#REF!,0,0,COUNTA(Vorberechnung!#REF!),-1)</definedName>
    <definedName name="Daten03">OFFSET(Daten!#REF!,0,0,COUNTA(Daten!#REF!),-1)</definedName>
    <definedName name="Daten04" localSheetId="0">OFFSET(Vorberechnung!#REF!,0,0,COUNTA(Vorberechnung!#REF!),-1)</definedName>
    <definedName name="Daten04">OFFSET(Daten!#REF!,0,0,COUNTA(Daten!#REF!),-1)</definedName>
    <definedName name="Daten05" localSheetId="0">OFFSET(Vorberechnung!#REF!,0,0,COUNTA(Vorberechnung!#REF!),-1)</definedName>
    <definedName name="Daten05">OFFSET(Daten!#REF!,0,0,COUNTA(Daten!#REF!),-1)</definedName>
    <definedName name="Daten06" localSheetId="0">OFFSET(Vorberechnung!#REF!,0,0,COUNTA(Vorberechnung!#REF!),-1)</definedName>
    <definedName name="Daten06">OFFSET(Daten!#REF!,0,0,COUNTA(Daten!#REF!),-1)</definedName>
    <definedName name="Daten07" localSheetId="0">OFFSET(Vorberechnung!#REF!,0,0,COUNTA(Vorberechnung!#REF!),-1)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Diagramm!$B$1:$N$28</definedName>
  </definedNames>
  <calcPr calcId="152511"/>
</workbook>
</file>

<file path=xl/calcChain.xml><?xml version="1.0" encoding="utf-8"?>
<calcChain xmlns="http://schemas.openxmlformats.org/spreadsheetml/2006/main">
  <c r="L30" i="19" l="1"/>
  <c r="M30" i="19"/>
  <c r="N30" i="19"/>
  <c r="O30" i="19"/>
  <c r="P30" i="19"/>
  <c r="Q30" i="19"/>
  <c r="P20" i="19"/>
  <c r="Q20" i="19"/>
  <c r="P21" i="19"/>
  <c r="P22" i="19" s="1"/>
  <c r="P24" i="19" s="1"/>
  <c r="Q21" i="19"/>
  <c r="Q22" i="19" s="1"/>
  <c r="Q24" i="19" s="1"/>
  <c r="O25" i="19"/>
  <c r="O24" i="19"/>
  <c r="O20" i="19"/>
  <c r="Q25" i="19" l="1"/>
  <c r="P25" i="19"/>
  <c r="B24" i="19" l="1"/>
  <c r="B21" i="19"/>
  <c r="B20" i="19"/>
  <c r="J21" i="19"/>
  <c r="M20" i="19" l="1"/>
  <c r="N20" i="19"/>
  <c r="N24" i="19" s="1"/>
  <c r="M21" i="19"/>
  <c r="M22" i="19" s="1"/>
  <c r="N21" i="19"/>
  <c r="N22" i="19" s="1"/>
  <c r="N25" i="19" s="1"/>
  <c r="O21" i="19"/>
  <c r="K21" i="19"/>
  <c r="K25" i="19" s="1"/>
  <c r="K22" i="19"/>
  <c r="K24" i="19"/>
  <c r="K30" i="19"/>
  <c r="M25" i="19" l="1"/>
  <c r="M24" i="19"/>
  <c r="O22" i="19"/>
  <c r="J30" i="19"/>
  <c r="I30" i="19"/>
  <c r="H30" i="19"/>
  <c r="G30" i="19"/>
  <c r="F30" i="19"/>
  <c r="E30" i="19"/>
  <c r="D30" i="19"/>
  <c r="C30" i="19"/>
  <c r="B30" i="19"/>
  <c r="L21" i="19"/>
  <c r="I21" i="19"/>
  <c r="H21" i="19"/>
  <c r="G21" i="19"/>
  <c r="F21" i="19"/>
  <c r="E21" i="19"/>
  <c r="D21" i="19"/>
  <c r="C21" i="19"/>
  <c r="L20" i="19"/>
  <c r="K20" i="19"/>
  <c r="J20" i="19"/>
  <c r="I20" i="19"/>
  <c r="H20" i="19"/>
  <c r="G20" i="19"/>
  <c r="F20" i="19"/>
  <c r="E20" i="19"/>
  <c r="D20" i="19"/>
  <c r="C20" i="19"/>
  <c r="D24" i="19" l="1"/>
  <c r="H24" i="19"/>
  <c r="C22" i="19"/>
  <c r="C24" i="19" s="1"/>
  <c r="E22" i="19"/>
  <c r="E24" i="19" s="1"/>
  <c r="G22" i="19"/>
  <c r="G24" i="19" s="1"/>
  <c r="I22" i="19"/>
  <c r="I24" i="19" s="1"/>
  <c r="B22" i="19"/>
  <c r="D22" i="19"/>
  <c r="D25" i="19" s="1"/>
  <c r="F22" i="19"/>
  <c r="F25" i="19" s="1"/>
  <c r="H22" i="19"/>
  <c r="H25" i="19" s="1"/>
  <c r="J22" i="19"/>
  <c r="J25" i="19" s="1"/>
  <c r="L22" i="19"/>
  <c r="L24" i="19" s="1"/>
  <c r="L25" i="19" l="1"/>
  <c r="I25" i="19"/>
  <c r="E25" i="19"/>
  <c r="B25" i="19"/>
  <c r="G25" i="19"/>
  <c r="C25" i="19"/>
  <c r="J24" i="19"/>
  <c r="F24" i="19"/>
  <c r="U3" i="1"/>
</calcChain>
</file>

<file path=xl/comments1.xml><?xml version="1.0" encoding="utf-8"?>
<comments xmlns="http://schemas.openxmlformats.org/spreadsheetml/2006/main">
  <authors>
    <author>bilharz</author>
  </authors>
  <commentList>
    <comment ref="J29" authorId="0" shapeId="0">
      <text>
        <r>
          <rPr>
            <b/>
            <sz val="9"/>
            <color indexed="81"/>
            <rFont val="Tahoma"/>
            <family val="2"/>
          </rPr>
          <t xml:space="preserve">Wert korrigiert; mb
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 xml:space="preserve">Wert korrigiert; mb
</t>
        </r>
      </text>
    </comment>
    <comment ref="C60" authorId="0" shapeId="0">
      <text>
        <r>
          <rPr>
            <b/>
            <sz val="9"/>
            <color indexed="81"/>
            <rFont val="Tahoma"/>
            <family val="2"/>
          </rPr>
          <t>Muss Fehler sein</t>
        </r>
      </text>
    </comment>
    <comment ref="C62" authorId="0" shapeId="0">
      <text>
        <r>
          <rPr>
            <b/>
            <sz val="9"/>
            <color indexed="81"/>
            <rFont val="Tahoma"/>
            <family val="2"/>
          </rPr>
          <t>Muss Fehler sein.</t>
        </r>
      </text>
    </comment>
  </commentList>
</comments>
</file>

<file path=xl/sharedStrings.xml><?xml version="1.0" encoding="utf-8"?>
<sst xmlns="http://schemas.openxmlformats.org/spreadsheetml/2006/main" count="60" uniqueCount="52">
  <si>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</si>
  <si>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</si>
  <si>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</si>
  <si>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</si>
  <si>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</si>
  <si>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</si>
  <si>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</si>
  <si>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</si>
  <si>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</si>
  <si>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</si>
  <si>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Biomasse</t>
  </si>
  <si>
    <r>
      <t>Quelle: BDH 2012</t>
    </r>
    <r>
      <rPr>
        <sz val="8"/>
        <color indexed="8"/>
        <rFont val="ITC Officina Sans Book"/>
      </rPr>
      <t>  </t>
    </r>
    <r>
      <rPr>
        <sz val="8"/>
        <color indexed="63"/>
        <rFont val="Tahoma"/>
        <family val="2"/>
      </rPr>
      <t xml:space="preserve"> </t>
    </r>
  </si>
  <si>
    <t>Wärmepumpen</t>
  </si>
  <si>
    <t>Öl-Niedertemperaturtechnik</t>
  </si>
  <si>
    <t>Öl-Brennwerttechnik</t>
  </si>
  <si>
    <t>Gas-Niedertemperaturtechnik</t>
  </si>
  <si>
    <t>Gas- Brennwerttechnik</t>
  </si>
  <si>
    <t>Summe:</t>
  </si>
  <si>
    <t>Anteil von Investitionsfällen mit Einbindung alternativer Heizsysteme</t>
  </si>
  <si>
    <t>Anteil alternativer Systeme</t>
  </si>
  <si>
    <t>Brennwerttechnik</t>
  </si>
  <si>
    <t>Heizwerttechnik</t>
  </si>
  <si>
    <t>summe</t>
  </si>
  <si>
    <t xml:space="preserve"> </t>
  </si>
  <si>
    <t>Erneuerbare</t>
  </si>
  <si>
    <t>Summe</t>
  </si>
  <si>
    <t>Struktur in Prozent/Gesamtstückzahl</t>
  </si>
  <si>
    <t>Abbildung 5: Anteil von Investitionsfällen mit Einbindung alternativer Heizysteme (2002-2015)</t>
  </si>
  <si>
    <t>Daten bis 2012: Lieferung vom BDH (Herr kyrig; am 6.03.2013):</t>
  </si>
  <si>
    <t>Guten Morgen Herr Billharz,</t>
  </si>
  <si>
    <t xml:space="preserve">die Wärmepumpen sind in der Grafik „Investitionsfälle…“ im „grünen Balken – Erneuerbare Energien“ enthalten. Die Balken „Heiz- und Brennwerttechnik“ beziehen sich nur auf Öl- und Gasgeräte. </t>
  </si>
  <si>
    <t>In keiner der beiden Grafiken wird der Absatz von „Gas- und Ölbrennern“ dargestellt.</t>
  </si>
  <si>
    <t>Zur weiteren Erläuterung der Grafik „Investitionsfälle…“ möchten wir anführen, dass der grüne Balken sich aus den folgenden Technologien zusammensetzt:</t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</si>
  <si>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</rPr>
      <t>Wärmepumpen</t>
    </r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</si>
  <si>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</rPr>
      <t>Holzentralheizungskessel</t>
    </r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</si>
  <si>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</rPr>
      <t>Gas- und Ölbrennwertgeräte in Verbindung mit Solarthermie  </t>
    </r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</si>
  <si>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</rPr>
      <t>Wärmpumpe oder Holzzentralheizungen jeweils in Verbindung mit Solarthermie  </t>
    </r>
  </si>
  <si>
    <t>Mit freundlichen Grüßen,</t>
  </si>
  <si>
    <t>Frederic Leers</t>
  </si>
  <si>
    <t>Projektleiter PR &amp; Marketing</t>
  </si>
  <si>
    <t>Bundesverband der Deutschen Heizungsindustrie e.V. (BDH)</t>
  </si>
  <si>
    <t>Frankfurter Straße 720-726</t>
  </si>
  <si>
    <t>51145 Köln</t>
  </si>
  <si>
    <t>Telefon            0 22 03  935 93 20</t>
  </si>
  <si>
    <t>Fax                  0 22 03  935 93 22</t>
  </si>
  <si>
    <t>E-Mail              frederic.leers@bdh-koeln.de</t>
  </si>
  <si>
    <t xml:space="preserve">Internet            www.bdh-koeln.de </t>
  </si>
  <si>
    <t>Wärmepumpen, Holzzentralheizungskessel, solarthermische Anlagen</t>
  </si>
  <si>
    <t>wird nicht mehr erfasst</t>
  </si>
  <si>
    <t>Bundesverband der Deutschen Heizungsindustrie e.V. (BDH) 2017</t>
  </si>
  <si>
    <t>2017*</t>
  </si>
  <si>
    <t>* Anteil wird nicht mehr erfasst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</si>
</sst>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Quelle:&quot;\ @"/>
    <numFmt numFmtId="165" formatCode="0.0"/>
    <numFmt numFmtId="166" formatCode="###\ ##0.0;[Red]\-###\ ##0.0;\-"/>
    <numFmt numFmtId="167" formatCode="###\ ###\ ##0;[Red]\-###\ ###\ ##0;\-"/>
    <numFmt numFmtId="168" formatCode="0\ %"/>
  </numFmts>
  <fonts count="4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color rgb="FF4F81BD"/>
      <name val="Tahoma"/>
      <family val="2"/>
    </font>
    <font>
      <sz val="8"/>
      <color rgb="FF333333"/>
      <name val="Tahoma"/>
      <family val="2"/>
    </font>
    <font>
      <sz val="8"/>
      <color indexed="8"/>
      <name val="ITC Officina Sans Book"/>
    </font>
    <font>
      <sz val="8"/>
      <color indexed="63"/>
      <name val="Tahoma"/>
      <family val="2"/>
    </font>
    <font>
      <sz val="8"/>
      <color theme="1"/>
      <name val="ITC Officina Sans Book"/>
    </font>
    <font>
      <sz val="9"/>
      <name val="MetaNormalLF-Roman"/>
      <family val="2"/>
    </font>
    <font>
      <sz val="10"/>
      <name val="MetaNormalLF-Roman"/>
      <family val="2"/>
    </font>
    <font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1F497D"/>
      <name val="Calibri"/>
      <family val="2"/>
    </font>
    <font>
      <sz val="11"/>
      <color rgb="FF1F497D"/>
      <name val="Symbol"/>
      <family val="1"/>
      <charset val="2"/>
    </font>
    <font>
      <sz val="7"/>
      <color rgb="FF1F497D"/>
      <name val="Times New Roman"/>
      <family val="1"/>
    </font>
    <font>
      <sz val="10"/>
      <color rgb="FF1F497D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6" fontId="37" fillId="0" borderId="10" applyFill="0" applyBorder="0">
      <alignment horizontal="right" indent="1"/>
    </xf>
    <xf numFmtId="167" fontId="38" fillId="0" borderId="0">
      <alignment horizontal="right" indent="1"/>
    </xf>
    <xf numFmtId="0" fontId="39" fillId="0" borderId="0"/>
    <xf numFmtId="0" fontId="46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0" xfId="0" applyFill="1"/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0" xfId="0" applyFill="1" applyBorder="1"/>
    <xf numFmtId="0" fontId="0" fillId="0" borderId="15" xfId="0" applyBorder="1"/>
    <xf numFmtId="0" fontId="0" fillId="24" borderId="15" xfId="0" applyFill="1" applyBorder="1"/>
    <xf numFmtId="0" fontId="0" fillId="0" borderId="11" xfId="0" applyFill="1" applyBorder="1"/>
    <xf numFmtId="0" fontId="0" fillId="24" borderId="16" xfId="0" applyFill="1" applyBorder="1"/>
    <xf numFmtId="0" fontId="20" fillId="24" borderId="16" xfId="0" applyFont="1" applyFill="1" applyBorder="1" applyAlignment="1">
      <alignment horizontal="right" indent="1"/>
    </xf>
    <xf numFmtId="0" fontId="20" fillId="24" borderId="16" xfId="0" applyFont="1" applyFill="1" applyBorder="1"/>
    <xf numFmtId="0" fontId="0" fillId="24" borderId="17" xfId="0" applyFill="1" applyBorder="1"/>
    <xf numFmtId="0" fontId="30" fillId="27" borderId="21" xfId="0" applyFont="1" applyFill="1" applyBorder="1" applyAlignment="1">
      <alignment horizontal="center" vertical="center" wrapText="1"/>
    </xf>
    <xf numFmtId="0" fontId="32" fillId="0" borderId="0" xfId="42" applyFont="1"/>
    <xf numFmtId="0" fontId="1" fillId="0" borderId="0" xfId="42"/>
    <xf numFmtId="0" fontId="33" fillId="0" borderId="0" xfId="42" applyFont="1"/>
    <xf numFmtId="0" fontId="36" fillId="0" borderId="0" xfId="42" applyFont="1"/>
    <xf numFmtId="0" fontId="1" fillId="0" borderId="25" xfId="42" applyBorder="1"/>
    <xf numFmtId="0" fontId="40" fillId="0" borderId="25" xfId="42" applyFont="1" applyBorder="1"/>
    <xf numFmtId="0" fontId="40" fillId="0" borderId="0" xfId="42" applyFont="1"/>
    <xf numFmtId="0" fontId="1" fillId="28" borderId="0" xfId="42" applyFill="1"/>
    <xf numFmtId="0" fontId="1" fillId="0" borderId="0" xfId="42" applyBorder="1" applyAlignment="1">
      <alignment vertical="center"/>
    </xf>
    <xf numFmtId="0" fontId="1" fillId="0" borderId="0" xfId="42" applyBorder="1" applyAlignment="1">
      <alignment horizontal="center" vertical="center"/>
    </xf>
    <xf numFmtId="0" fontId="1" fillId="0" borderId="0" xfId="42" applyAlignment="1">
      <alignment horizontal="center" vertical="center"/>
    </xf>
    <xf numFmtId="165" fontId="1" fillId="0" borderId="0" xfId="42" applyNumberFormat="1" applyBorder="1" applyAlignment="1">
      <alignment vertical="center"/>
    </xf>
    <xf numFmtId="9" fontId="1" fillId="0" borderId="0" xfId="42" applyNumberFormat="1" applyAlignment="1">
      <alignment vertical="center"/>
    </xf>
    <xf numFmtId="0" fontId="1" fillId="0" borderId="0" xfId="42" applyAlignment="1">
      <alignment vertical="center"/>
    </xf>
    <xf numFmtId="165" fontId="1" fillId="0" borderId="0" xfId="42" applyNumberFormat="1" applyAlignment="1">
      <alignment vertical="center"/>
    </xf>
    <xf numFmtId="165" fontId="1" fillId="28" borderId="0" xfId="42" applyNumberFormat="1" applyFill="1" applyAlignment="1">
      <alignment vertical="center"/>
    </xf>
    <xf numFmtId="165" fontId="1" fillId="28" borderId="0" xfId="42" applyNumberFormat="1" applyFill="1" applyBorder="1" applyAlignment="1">
      <alignment vertical="center"/>
    </xf>
    <xf numFmtId="3" fontId="26" fillId="24" borderId="26" xfId="0" applyNumberFormat="1" applyFont="1" applyFill="1" applyBorder="1" applyAlignment="1">
      <alignment horizontal="center" vertical="center" wrapText="1"/>
    </xf>
    <xf numFmtId="3" fontId="26" fillId="26" borderId="26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40" fillId="29" borderId="25" xfId="42" applyFont="1" applyFill="1" applyBorder="1"/>
    <xf numFmtId="0" fontId="40" fillId="29" borderId="0" xfId="42" applyFont="1" applyFill="1"/>
    <xf numFmtId="0" fontId="1" fillId="0" borderId="25" xfId="42" applyFill="1" applyBorder="1"/>
    <xf numFmtId="0" fontId="27" fillId="0" borderId="0" xfId="0" applyFont="1" applyFill="1" applyBorder="1"/>
    <xf numFmtId="165" fontId="1" fillId="0" borderId="0" xfId="42" applyNumberFormat="1" applyFill="1" applyBorder="1" applyAlignment="1">
      <alignment vertical="center"/>
    </xf>
    <xf numFmtId="9" fontId="1" fillId="0" borderId="0" xfId="42" applyNumberFormat="1" applyFill="1" applyBorder="1" applyAlignment="1">
      <alignment vertical="center"/>
    </xf>
    <xf numFmtId="0" fontId="1" fillId="0" borderId="0" xfId="42" applyFill="1" applyBorder="1"/>
    <xf numFmtId="0" fontId="42" fillId="0" borderId="0" xfId="0" applyFont="1" applyAlignment="1">
      <alignment vertical="center"/>
    </xf>
    <xf numFmtId="0" fontId="43" fillId="0" borderId="0" xfId="0" applyFont="1" applyAlignment="1">
      <alignment horizontal="left" vertical="center" indent="5"/>
    </xf>
    <xf numFmtId="0" fontId="45" fillId="0" borderId="0" xfId="0" applyFont="1" applyAlignment="1">
      <alignment vertical="center"/>
    </xf>
    <xf numFmtId="0" fontId="46" fillId="0" borderId="0" xfId="46" applyAlignment="1">
      <alignment vertical="center"/>
    </xf>
    <xf numFmtId="0" fontId="47" fillId="0" borderId="0" xfId="0" applyFont="1"/>
    <xf numFmtId="0" fontId="1" fillId="0" borderId="0" xfId="0" applyFont="1" applyBorder="1" applyAlignment="1">
      <alignment horizontal="right" vertical="center"/>
    </xf>
    <xf numFmtId="0" fontId="1" fillId="0" borderId="0" xfId="42" applyBorder="1"/>
    <xf numFmtId="0" fontId="1" fillId="0" borderId="25" xfId="0" applyFont="1" applyBorder="1" applyAlignment="1">
      <alignment horizontal="right" vertical="center"/>
    </xf>
    <xf numFmtId="3" fontId="1" fillId="0" borderId="25" xfId="0" applyNumberFormat="1" applyFont="1" applyBorder="1" applyAlignment="1">
      <alignment horizontal="right" vertical="center"/>
    </xf>
    <xf numFmtId="0" fontId="1" fillId="0" borderId="0" xfId="0" applyFont="1"/>
    <xf numFmtId="2" fontId="1" fillId="0" borderId="0" xfId="42" applyNumberFormat="1"/>
    <xf numFmtId="168" fontId="29" fillId="24" borderId="20" xfId="0" applyNumberFormat="1" applyFont="1" applyFill="1" applyBorder="1" applyAlignment="1">
      <alignment horizontal="center" vertical="center" wrapText="1"/>
    </xf>
    <xf numFmtId="168" fontId="29" fillId="26" borderId="20" xfId="0" applyNumberFormat="1" applyFont="1" applyFill="1" applyBorder="1" applyAlignment="1">
      <alignment horizontal="center" vertical="center" wrapText="1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25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25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25" xfId="0" applyFont="1" applyFill="1" applyBorder="1" applyAlignment="1" applyProtection="1">
      <alignment horizontal="left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6" builtinId="8"/>
    <cellStyle name="Neutral" xfId="31" builtinId="28" customBuiltin="1"/>
    <cellStyle name="Notiz" xfId="32" builtinId="10" customBuiltin="1"/>
    <cellStyle name="Ohne_Nachkomma" xfId="44"/>
    <cellStyle name="Schlecht" xfId="33" builtinId="27" customBuiltin="1"/>
    <cellStyle name="Standard" xfId="0" builtinId="0"/>
    <cellStyle name="Standard 2" xfId="42"/>
    <cellStyle name="Standard 5" xfId="45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9">
    <dxf>
      <fill>
        <patternFill>
          <bgColor theme="0" tint="-0.24994659260841701"/>
        </patternFill>
      </fill>
      <border>
        <left/>
        <right/>
        <top/>
        <bottom/>
      </border>
    </dxf>
    <dxf>
      <numFmt numFmtId="13" formatCode="0%"/>
      <alignment horizontal="general" vertical="center" textRotation="0" wrapText="0" indent="0" justifyLastLine="0" shrinkToFit="0" readingOrder="0"/>
    </dxf>
    <dxf>
      <numFmt numFmtId="165" formatCode="0.0"/>
      <alignment horizontal="general" vertical="center" textRotation="0" wrapText="0" indent="0" justifyLastLine="0" shrinkToFit="0" readingOrder="0"/>
    </dxf>
    <dxf>
      <numFmt numFmtId="165" formatCode="0.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FFFFFF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openxmlformats.org/officeDocument/2006/relationships/image" Target="../media/image3.png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24759442576471E-2"/>
          <c:y val="8.63271349667592E-2"/>
          <c:w val="0.88000411398847644"/>
          <c:h val="0.578036545831195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Wärmepumpen, Holzzentralheizungskessel, solarthermische Anlagen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Daten!$B$10:$B$25</c:f>
              <c:strCach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2017*</c:v>
                </c:pt>
              </c:strCache>
            </c:strRef>
          </c:cat>
          <c:val>
            <c:numRef>
              <c:f>Daten!$C$10:$C$25</c:f>
              <c:numCache>
                <c:formatCode>0\ %</c:formatCode>
                <c:ptCount val="16"/>
                <c:pt idx="0">
                  <c:v>0.1</c:v>
                </c:pt>
                <c:pt idx="1">
                  <c:v>0.11</c:v>
                </c:pt>
                <c:pt idx="2">
                  <c:v>0.15</c:v>
                </c:pt>
                <c:pt idx="3">
                  <c:v>0.16</c:v>
                </c:pt>
                <c:pt idx="4">
                  <c:v>0.32</c:v>
                </c:pt>
                <c:pt idx="5">
                  <c:v>0.34</c:v>
                </c:pt>
                <c:pt idx="6">
                  <c:v>0.45</c:v>
                </c:pt>
                <c:pt idx="7">
                  <c:v>0.27</c:v>
                </c:pt>
                <c:pt idx="8">
                  <c:v>0.23</c:v>
                </c:pt>
                <c:pt idx="9">
                  <c:v>0.26</c:v>
                </c:pt>
                <c:pt idx="10">
                  <c:v>0.24</c:v>
                </c:pt>
                <c:pt idx="11">
                  <c:v>0.22</c:v>
                </c:pt>
                <c:pt idx="12">
                  <c:v>0.21</c:v>
                </c:pt>
                <c:pt idx="13">
                  <c:v>0.19</c:v>
                </c:pt>
                <c:pt idx="14">
                  <c:v>0.2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99054736"/>
        <c:axId val="399056304"/>
      </c:barChart>
      <c:catAx>
        <c:axId val="399054736"/>
        <c:scaling>
          <c:orientation val="minMax"/>
        </c:scaling>
        <c:delete val="0"/>
        <c:axPos val="b"/>
        <c:majorGridlines/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99056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056304"/>
        <c:scaling>
          <c:orientation val="minMax"/>
          <c:max val="1"/>
        </c:scaling>
        <c:delete val="0"/>
        <c:axPos val="l"/>
        <c:majorGridlines>
          <c:spPr>
            <a:ln w="6350">
              <a:solidFill>
                <a:sysClr val="windowText" lastClr="000000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99054736"/>
        <c:crosses val="autoZero"/>
        <c:crossBetween val="between"/>
      </c:valAx>
      <c:spPr>
        <a:blipFill dpi="0" rotWithShape="1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7.3721546380641143E-2"/>
          <c:y val="0.75891425835424509"/>
          <c:w val="0.90567512030246267"/>
          <c:h val="3.8180976983466744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06" footer="0.31496062992126406"/>
    <c:pageSetup orientation="portrait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31750</xdr:rowOff>
    </xdr:from>
    <xdr:to>
      <xdr:col>12</xdr:col>
      <xdr:colOff>524978</xdr:colOff>
      <xdr:row>121</xdr:row>
      <xdr:rowOff>102409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76250"/>
          <a:ext cx="10325145" cy="7182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59533</xdr:colOff>
      <xdr:row>73</xdr:row>
      <xdr:rowOff>92603</xdr:rowOff>
    </xdr:from>
    <xdr:to>
      <xdr:col>10</xdr:col>
      <xdr:colOff>427124</xdr:colOff>
      <xdr:row>116</xdr:row>
      <xdr:rowOff>92603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3" y="12951353"/>
          <a:ext cx="8643758" cy="66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219075</xdr:rowOff>
    </xdr:from>
    <xdr:to>
      <xdr:col>3</xdr:col>
      <xdr:colOff>1333500</xdr:colOff>
      <xdr:row>24</xdr:row>
      <xdr:rowOff>219075</xdr:rowOff>
    </xdr:to>
    <xdr:cxnSp macro="">
      <xdr:nvCxnSpPr>
        <xdr:cNvPr id="3" name="Gerader Verbinder 2"/>
        <xdr:cNvCxnSpPr/>
      </xdr:nvCxnSpPr>
      <xdr:spPr>
        <a:xfrm>
          <a:off x="1200150" y="5438775"/>
          <a:ext cx="4486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60669</xdr:colOff>
      <xdr:row>2</xdr:row>
      <xdr:rowOff>111125</xdr:rowOff>
    </xdr:from>
    <xdr:to>
      <xdr:col>14</xdr:col>
      <xdr:colOff>967154</xdr:colOff>
      <xdr:row>26</xdr:row>
      <xdr:rowOff>40989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146540</xdr:colOff>
      <xdr:row>18</xdr:row>
      <xdr:rowOff>784322</xdr:rowOff>
    </xdr:from>
    <xdr:to>
      <xdr:col>14</xdr:col>
      <xdr:colOff>805963</xdr:colOff>
      <xdr:row>20</xdr:row>
      <xdr:rowOff>195996</xdr:rowOff>
    </xdr:to>
    <xdr:sp macro="" textlink="Daten!U3">
      <xdr:nvSpPr>
        <xdr:cNvPr id="3" name="Textfeld 2"/>
        <xdr:cNvSpPr txBox="1"/>
      </xdr:nvSpPr>
      <xdr:spPr>
        <a:xfrm>
          <a:off x="3245828" y="4674918"/>
          <a:ext cx="3897923" cy="4008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Bundesverband der Deutschen Heizungsindustrie e.V. (BDH) 2017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19</xdr:row>
      <xdr:rowOff>15323</xdr:rowOff>
    </xdr:from>
    <xdr:to>
      <xdr:col>4</xdr:col>
      <xdr:colOff>894521</xdr:colOff>
      <xdr:row>20</xdr:row>
      <xdr:rowOff>104139</xdr:rowOff>
    </xdr:to>
    <xdr:sp macro="" textlink="Daten!#REF!">
      <xdr:nvSpPr>
        <xdr:cNvPr id="4" name="Textfeld 3"/>
        <xdr:cNvSpPr txBox="1"/>
      </xdr:nvSpPr>
      <xdr:spPr>
        <a:xfrm>
          <a:off x="217832" y="4707421"/>
          <a:ext cx="1678885" cy="2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1243</xdr:rowOff>
    </xdr:from>
    <xdr:to>
      <xdr:col>12</xdr:col>
      <xdr:colOff>844825</xdr:colOff>
      <xdr:row>2</xdr:row>
      <xdr:rowOff>29818</xdr:rowOff>
    </xdr:to>
    <xdr:sp macro="" textlink="Daten!B1">
      <xdr:nvSpPr>
        <xdr:cNvPr id="5" name="Textfeld 4"/>
        <xdr:cNvSpPr txBox="1"/>
      </xdr:nvSpPr>
      <xdr:spPr>
        <a:xfrm>
          <a:off x="132521" y="258004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von Investitionsfällen mit Einbindung alternativer Heizsysteme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144940</xdr:colOff>
      <xdr:row>18</xdr:row>
      <xdr:rowOff>746499</xdr:rowOff>
    </xdr:from>
    <xdr:to>
      <xdr:col>6</xdr:col>
      <xdr:colOff>309563</xdr:colOff>
      <xdr:row>19</xdr:row>
      <xdr:rowOff>28092</xdr:rowOff>
    </xdr:to>
    <xdr:sp macro="" textlink="Daten!B4">
      <xdr:nvSpPr>
        <xdr:cNvPr id="6" name="Textfeld 5"/>
        <xdr:cNvSpPr txBox="1"/>
      </xdr:nvSpPr>
      <xdr:spPr>
        <a:xfrm>
          <a:off x="144940" y="4637095"/>
          <a:ext cx="2216161" cy="1388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F2D03FE-A613-42D2-9B47-F725FA345B0C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* Anteil wird nicht mehr erfasst</a:t>
          </a:fld>
          <a:endParaRPr lang="de-DE" sz="600" b="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214660</xdr:colOff>
      <xdr:row>1</xdr:row>
      <xdr:rowOff>11765</xdr:rowOff>
    </xdr:from>
    <xdr:to>
      <xdr:col>14</xdr:col>
      <xdr:colOff>824872</xdr:colOff>
      <xdr:row>1</xdr:row>
      <xdr:rowOff>11765</xdr:rowOff>
    </xdr:to>
    <xdr:cxnSp macro="">
      <xdr:nvCxnSpPr>
        <xdr:cNvPr id="8" name="Gerade Verbindung 7"/>
        <xdr:cNvCxnSpPr/>
      </xdr:nvCxnSpPr>
      <xdr:spPr>
        <a:xfrm>
          <a:off x="214660" y="268207"/>
          <a:ext cx="694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214660</xdr:colOff>
      <xdr:row>18</xdr:row>
      <xdr:rowOff>772501</xdr:rowOff>
    </xdr:from>
    <xdr:to>
      <xdr:col>14</xdr:col>
      <xdr:colOff>824872</xdr:colOff>
      <xdr:row>18</xdr:row>
      <xdr:rowOff>774570</xdr:rowOff>
    </xdr:to>
    <xdr:cxnSp macro="">
      <xdr:nvCxnSpPr>
        <xdr:cNvPr id="9" name="Gerade Verbindung 8"/>
        <xdr:cNvCxnSpPr/>
      </xdr:nvCxnSpPr>
      <xdr:spPr>
        <a:xfrm flipV="1">
          <a:off x="214660" y="4663097"/>
          <a:ext cx="6948000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125747</xdr:colOff>
      <xdr:row>2</xdr:row>
      <xdr:rowOff>1320</xdr:rowOff>
    </xdr:from>
    <xdr:to>
      <xdr:col>6</xdr:col>
      <xdr:colOff>787034</xdr:colOff>
      <xdr:row>2</xdr:row>
      <xdr:rowOff>216118</xdr:rowOff>
    </xdr:to>
    <xdr:sp macro="" textlink="Daten!B5">
      <xdr:nvSpPr>
        <xdr:cNvPr id="24" name="Textfeld 23"/>
        <xdr:cNvSpPr txBox="1"/>
      </xdr:nvSpPr>
      <xdr:spPr>
        <a:xfrm>
          <a:off x="125747" y="514205"/>
          <a:ext cx="2712825" cy="21479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FAB394B4-78CF-4E91-93E6-DAB2874D827E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Struktur in Prozent/Gesamtstückzahl</a:t>
          </a:fld>
          <a:endParaRPr lang="de-DE" sz="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76317</xdr:colOff>
      <xdr:row>1</xdr:row>
      <xdr:rowOff>134937</xdr:rowOff>
    </xdr:from>
    <xdr:to>
      <xdr:col>7</xdr:col>
      <xdr:colOff>26622</xdr:colOff>
      <xdr:row>2</xdr:row>
      <xdr:rowOff>79374</xdr:rowOff>
    </xdr:to>
    <xdr:sp macro="" textlink="Daten!B2">
      <xdr:nvSpPr>
        <xdr:cNvPr id="21" name="Textfeld 20"/>
        <xdr:cNvSpPr txBox="1"/>
      </xdr:nvSpPr>
      <xdr:spPr>
        <a:xfrm>
          <a:off x="76317" y="391379"/>
          <a:ext cx="2932363" cy="20088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F50F1FA-AED4-448A-B160-A0F0194413D9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3</xdr:col>
      <xdr:colOff>99494</xdr:colOff>
      <xdr:row>3</xdr:row>
      <xdr:rowOff>134941</xdr:rowOff>
    </xdr:from>
    <xdr:to>
      <xdr:col>4</xdr:col>
      <xdr:colOff>514077</xdr:colOff>
      <xdr:row>5</xdr:row>
      <xdr:rowOff>52388</xdr:rowOff>
    </xdr:to>
    <xdr:sp macro="" textlink="Daten!D11">
      <xdr:nvSpPr>
        <xdr:cNvPr id="27" name="Textfeld 26"/>
        <xdr:cNvSpPr txBox="1"/>
      </xdr:nvSpPr>
      <xdr:spPr>
        <a:xfrm>
          <a:off x="986052" y="889614"/>
          <a:ext cx="531813" cy="2105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03425188-4A6C-4D2B-9FA5-274E14521301}" type="TxLink">
            <a:rPr lang="en-US" sz="7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748.000</a:t>
          </a:fld>
          <a:endParaRPr lang="de-DE" sz="7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365138</xdr:colOff>
      <xdr:row>3</xdr:row>
      <xdr:rowOff>134941</xdr:rowOff>
    </xdr:from>
    <xdr:to>
      <xdr:col>4</xdr:col>
      <xdr:colOff>119076</xdr:colOff>
      <xdr:row>5</xdr:row>
      <xdr:rowOff>52388</xdr:rowOff>
    </xdr:to>
    <xdr:sp macro="" textlink="Daten!D10">
      <xdr:nvSpPr>
        <xdr:cNvPr id="31" name="Textfeld 30"/>
        <xdr:cNvSpPr txBox="1"/>
      </xdr:nvSpPr>
      <xdr:spPr>
        <a:xfrm>
          <a:off x="584946" y="889614"/>
          <a:ext cx="537918" cy="2105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AF16678F-9BFD-4CE5-9AAA-19D3AAAA60C1}" type="TxLink">
            <a:rPr lang="en-US" sz="7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751.500</a:t>
          </a:fld>
          <a:endParaRPr lang="de-DE" sz="7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4</xdr:col>
      <xdr:colOff>786920</xdr:colOff>
      <xdr:row>3</xdr:row>
      <xdr:rowOff>134941</xdr:rowOff>
    </xdr:from>
    <xdr:to>
      <xdr:col>6</xdr:col>
      <xdr:colOff>270983</xdr:colOff>
      <xdr:row>5</xdr:row>
      <xdr:rowOff>52388</xdr:rowOff>
    </xdr:to>
    <xdr:sp macro="" textlink="Daten!D13">
      <xdr:nvSpPr>
        <xdr:cNvPr id="32" name="Textfeld 31"/>
        <xdr:cNvSpPr txBox="1"/>
      </xdr:nvSpPr>
      <xdr:spPr>
        <a:xfrm>
          <a:off x="1790708" y="889614"/>
          <a:ext cx="531813" cy="2105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3473F1CE-D690-4D92-B6C5-C9AF68CB40BD}" type="TxLink">
            <a:rPr lang="en-US" sz="7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735.000</a:t>
          </a:fld>
          <a:endParaRPr lang="de-DE" sz="7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4</xdr:col>
      <xdr:colOff>384592</xdr:colOff>
      <xdr:row>3</xdr:row>
      <xdr:rowOff>134941</xdr:rowOff>
    </xdr:from>
    <xdr:to>
      <xdr:col>4</xdr:col>
      <xdr:colOff>916405</xdr:colOff>
      <xdr:row>5</xdr:row>
      <xdr:rowOff>52388</xdr:rowOff>
    </xdr:to>
    <xdr:sp macro="" textlink="Daten!D12">
      <xdr:nvSpPr>
        <xdr:cNvPr id="33" name="Textfeld 32"/>
        <xdr:cNvSpPr txBox="1"/>
      </xdr:nvSpPr>
      <xdr:spPr>
        <a:xfrm>
          <a:off x="1388380" y="889614"/>
          <a:ext cx="531813" cy="2105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34029B34-C665-44F5-8633-D91377EA7295}" type="TxLink">
            <a:rPr lang="en-US" sz="7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794.000</a:t>
          </a:fld>
          <a:endParaRPr lang="de-DE" sz="7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8</xdr:col>
      <xdr:colOff>300732</xdr:colOff>
      <xdr:row>3</xdr:row>
      <xdr:rowOff>134941</xdr:rowOff>
    </xdr:from>
    <xdr:to>
      <xdr:col>8</xdr:col>
      <xdr:colOff>838650</xdr:colOff>
      <xdr:row>5</xdr:row>
      <xdr:rowOff>52388</xdr:rowOff>
    </xdr:to>
    <xdr:sp macro="" textlink="Daten!D17">
      <xdr:nvSpPr>
        <xdr:cNvPr id="34" name="Textfeld 33"/>
        <xdr:cNvSpPr txBox="1"/>
      </xdr:nvSpPr>
      <xdr:spPr>
        <a:xfrm>
          <a:off x="3400020" y="889614"/>
          <a:ext cx="537918" cy="2105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18656287-7393-41A5-9842-E3F0C9723328}" type="TxLink">
            <a:rPr lang="en-US" sz="7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638.000</a:t>
          </a:fld>
          <a:endParaRPr lang="de-DE" sz="7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7</xdr:col>
      <xdr:colOff>15634</xdr:colOff>
      <xdr:row>3</xdr:row>
      <xdr:rowOff>134941</xdr:rowOff>
    </xdr:from>
    <xdr:to>
      <xdr:col>8</xdr:col>
      <xdr:colOff>430217</xdr:colOff>
      <xdr:row>5</xdr:row>
      <xdr:rowOff>52388</xdr:rowOff>
    </xdr:to>
    <xdr:sp macro="" textlink="Daten!D16">
      <xdr:nvSpPr>
        <xdr:cNvPr id="35" name="Textfeld 34"/>
        <xdr:cNvSpPr txBox="1"/>
      </xdr:nvSpPr>
      <xdr:spPr>
        <a:xfrm>
          <a:off x="2997692" y="889614"/>
          <a:ext cx="531813" cy="2105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F3A0891E-CBB8-49FC-8564-B9B8CD03F5C8}" type="TxLink">
            <a:rPr lang="en-US" sz="7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618.500</a:t>
          </a:fld>
          <a:endParaRPr lang="de-DE" sz="7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6</xdr:col>
      <xdr:colOff>543826</xdr:colOff>
      <xdr:row>3</xdr:row>
      <xdr:rowOff>134941</xdr:rowOff>
    </xdr:from>
    <xdr:to>
      <xdr:col>8</xdr:col>
      <xdr:colOff>27889</xdr:colOff>
      <xdr:row>5</xdr:row>
      <xdr:rowOff>52388</xdr:rowOff>
    </xdr:to>
    <xdr:sp macro="" textlink="Daten!D15">
      <xdr:nvSpPr>
        <xdr:cNvPr id="36" name="Textfeld 35"/>
        <xdr:cNvSpPr txBox="1"/>
      </xdr:nvSpPr>
      <xdr:spPr>
        <a:xfrm>
          <a:off x="2595364" y="889614"/>
          <a:ext cx="531813" cy="2105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4C486C19-2545-4AA1-9D69-D21DF9339367}" type="TxLink">
            <a:rPr lang="en-US" sz="7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550.000</a:t>
          </a:fld>
          <a:endParaRPr lang="de-DE" sz="7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6</xdr:col>
      <xdr:colOff>141498</xdr:colOff>
      <xdr:row>3</xdr:row>
      <xdr:rowOff>134941</xdr:rowOff>
    </xdr:from>
    <xdr:to>
      <xdr:col>6</xdr:col>
      <xdr:colOff>673311</xdr:colOff>
      <xdr:row>5</xdr:row>
      <xdr:rowOff>52388</xdr:rowOff>
    </xdr:to>
    <xdr:sp macro="" textlink="Daten!D14">
      <xdr:nvSpPr>
        <xdr:cNvPr id="37" name="Textfeld 36"/>
        <xdr:cNvSpPr txBox="1"/>
      </xdr:nvSpPr>
      <xdr:spPr>
        <a:xfrm>
          <a:off x="2193036" y="889614"/>
          <a:ext cx="531813" cy="2105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BCEF6A8D-75CB-4767-8AFD-D411466DAD87}" type="TxLink">
            <a:rPr lang="en-US" sz="7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762.000</a:t>
          </a:fld>
          <a:endParaRPr lang="de-DE" sz="7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10</xdr:col>
      <xdr:colOff>57638</xdr:colOff>
      <xdr:row>3</xdr:row>
      <xdr:rowOff>134941</xdr:rowOff>
    </xdr:from>
    <xdr:to>
      <xdr:col>10</xdr:col>
      <xdr:colOff>595556</xdr:colOff>
      <xdr:row>5</xdr:row>
      <xdr:rowOff>52388</xdr:rowOff>
    </xdr:to>
    <xdr:sp macro="" textlink="Daten!D19">
      <xdr:nvSpPr>
        <xdr:cNvPr id="38" name="Textfeld 37"/>
        <xdr:cNvSpPr txBox="1"/>
      </xdr:nvSpPr>
      <xdr:spPr>
        <a:xfrm>
          <a:off x="4204676" y="889614"/>
          <a:ext cx="537918" cy="2105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27960531-1FE5-4682-817B-2DF558A075D5}" type="TxLink">
            <a:rPr lang="en-US" sz="7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629.000</a:t>
          </a:fld>
          <a:endParaRPr lang="de-DE" sz="7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8</xdr:col>
      <xdr:colOff>709165</xdr:colOff>
      <xdr:row>3</xdr:row>
      <xdr:rowOff>134941</xdr:rowOff>
    </xdr:from>
    <xdr:to>
      <xdr:col>10</xdr:col>
      <xdr:colOff>187123</xdr:colOff>
      <xdr:row>5</xdr:row>
      <xdr:rowOff>52388</xdr:rowOff>
    </xdr:to>
    <xdr:sp macro="" textlink="Daten!D18">
      <xdr:nvSpPr>
        <xdr:cNvPr id="39" name="Textfeld 38"/>
        <xdr:cNvSpPr txBox="1"/>
      </xdr:nvSpPr>
      <xdr:spPr>
        <a:xfrm>
          <a:off x="3808453" y="889614"/>
          <a:ext cx="525708" cy="2105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9580F5D5-4A3B-42E1-8BDC-8A05921D99AB}" type="TxLink">
            <a:rPr lang="en-US" sz="7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612.500</a:t>
          </a:fld>
          <a:endParaRPr lang="de-DE" sz="7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10</xdr:col>
      <xdr:colOff>466071</xdr:colOff>
      <xdr:row>3</xdr:row>
      <xdr:rowOff>134941</xdr:rowOff>
    </xdr:from>
    <xdr:to>
      <xdr:col>11</xdr:col>
      <xdr:colOff>61259</xdr:colOff>
      <xdr:row>5</xdr:row>
      <xdr:rowOff>52388</xdr:rowOff>
    </xdr:to>
    <xdr:sp macro="" textlink="Daten!D20">
      <xdr:nvSpPr>
        <xdr:cNvPr id="41" name="Textfeld 40"/>
        <xdr:cNvSpPr txBox="1"/>
      </xdr:nvSpPr>
      <xdr:spPr>
        <a:xfrm>
          <a:off x="4613109" y="889614"/>
          <a:ext cx="525708" cy="2105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8C1D036C-E507-4334-803D-61057A827F95}" type="TxLink">
            <a:rPr lang="en-US" sz="7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650.500</a:t>
          </a:fld>
          <a:endParaRPr lang="de-DE" sz="7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214660</xdr:colOff>
      <xdr:row>18</xdr:row>
      <xdr:rowOff>388323</xdr:rowOff>
    </xdr:from>
    <xdr:to>
      <xdr:col>14</xdr:col>
      <xdr:colOff>824872</xdr:colOff>
      <xdr:row>18</xdr:row>
      <xdr:rowOff>388323</xdr:rowOff>
    </xdr:to>
    <xdr:cxnSp macro="">
      <xdr:nvCxnSpPr>
        <xdr:cNvPr id="40" name="Gerader Verbinder 39"/>
        <xdr:cNvCxnSpPr/>
      </xdr:nvCxnSpPr>
      <xdr:spPr>
        <a:xfrm>
          <a:off x="214660" y="4278919"/>
          <a:ext cx="6948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862294</xdr:colOff>
      <xdr:row>3</xdr:row>
      <xdr:rowOff>134941</xdr:rowOff>
    </xdr:from>
    <xdr:to>
      <xdr:col>12</xdr:col>
      <xdr:colOff>340252</xdr:colOff>
      <xdr:row>5</xdr:row>
      <xdr:rowOff>52388</xdr:rowOff>
    </xdr:to>
    <xdr:sp macro="" textlink="Daten!D21">
      <xdr:nvSpPr>
        <xdr:cNvPr id="43" name="Textfeld 42"/>
        <xdr:cNvSpPr txBox="1"/>
      </xdr:nvSpPr>
      <xdr:spPr>
        <a:xfrm>
          <a:off x="5009332" y="889614"/>
          <a:ext cx="525708" cy="2105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8736F0CE-7BBA-4604-9A4C-5FE56F14A081}" type="TxLink">
            <a:rPr lang="en-US" sz="75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686.500</a:t>
          </a:fld>
          <a:endParaRPr lang="de-DE" sz="7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12</xdr:col>
      <xdr:colOff>210767</xdr:colOff>
      <xdr:row>3</xdr:row>
      <xdr:rowOff>134941</xdr:rowOff>
    </xdr:from>
    <xdr:to>
      <xdr:col>12</xdr:col>
      <xdr:colOff>736475</xdr:colOff>
      <xdr:row>5</xdr:row>
      <xdr:rowOff>52388</xdr:rowOff>
    </xdr:to>
    <xdr:sp macro="" textlink="Daten!D22">
      <xdr:nvSpPr>
        <xdr:cNvPr id="44" name="Textfeld 43"/>
        <xdr:cNvSpPr txBox="1"/>
      </xdr:nvSpPr>
      <xdr:spPr>
        <a:xfrm>
          <a:off x="5405555" y="889614"/>
          <a:ext cx="525708" cy="2105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7D62B15B-29FE-4A6E-830E-883C3F20ABB4}" type="TxLink">
            <a:rPr lang="en-US" sz="75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681.000</a:t>
          </a:fld>
          <a:endParaRPr lang="de-DE" sz="7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12</xdr:col>
      <xdr:colOff>606990</xdr:colOff>
      <xdr:row>3</xdr:row>
      <xdr:rowOff>134941</xdr:rowOff>
    </xdr:from>
    <xdr:to>
      <xdr:col>13</xdr:col>
      <xdr:colOff>202178</xdr:colOff>
      <xdr:row>5</xdr:row>
      <xdr:rowOff>52388</xdr:rowOff>
    </xdr:to>
    <xdr:sp macro="" textlink="Daten!D23">
      <xdr:nvSpPr>
        <xdr:cNvPr id="45" name="Textfeld 44"/>
        <xdr:cNvSpPr txBox="1"/>
      </xdr:nvSpPr>
      <xdr:spPr>
        <a:xfrm>
          <a:off x="5801778" y="889614"/>
          <a:ext cx="525708" cy="2105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5642ECE6-D8B3-4EEF-BF28-E0CE2471B394}" type="TxLink">
            <a:rPr lang="en-US" sz="75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710.000</a:t>
          </a:fld>
          <a:endParaRPr lang="de-DE" sz="7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13</xdr:col>
      <xdr:colOff>72693</xdr:colOff>
      <xdr:row>3</xdr:row>
      <xdr:rowOff>134941</xdr:rowOff>
    </xdr:from>
    <xdr:to>
      <xdr:col>14</xdr:col>
      <xdr:colOff>385921</xdr:colOff>
      <xdr:row>5</xdr:row>
      <xdr:rowOff>52388</xdr:rowOff>
    </xdr:to>
    <xdr:sp macro="" textlink="Daten!D24">
      <xdr:nvSpPr>
        <xdr:cNvPr id="46" name="Textfeld 45"/>
        <xdr:cNvSpPr txBox="1"/>
      </xdr:nvSpPr>
      <xdr:spPr>
        <a:xfrm>
          <a:off x="6198001" y="889614"/>
          <a:ext cx="525708" cy="2105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43FC2FCF-28CF-480F-9DCD-6429FC6E327C}" type="TxLink">
            <a:rPr lang="en-US" sz="75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693.500</a:t>
          </a:fld>
          <a:endParaRPr lang="de-DE" sz="7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14</xdr:col>
      <xdr:colOff>256442</xdr:colOff>
      <xdr:row>3</xdr:row>
      <xdr:rowOff>131885</xdr:rowOff>
    </xdr:from>
    <xdr:to>
      <xdr:col>14</xdr:col>
      <xdr:colOff>782150</xdr:colOff>
      <xdr:row>5</xdr:row>
      <xdr:rowOff>49332</xdr:rowOff>
    </xdr:to>
    <xdr:sp macro="" textlink="Daten!D25">
      <xdr:nvSpPr>
        <xdr:cNvPr id="42" name="Textfeld 41"/>
        <xdr:cNvSpPr txBox="1"/>
      </xdr:nvSpPr>
      <xdr:spPr>
        <a:xfrm>
          <a:off x="6594230" y="886558"/>
          <a:ext cx="525708" cy="2105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AC66FD0A-A33A-4F22-88AE-F04D532A0569}" type="TxLink">
            <a:rPr lang="en-US" sz="75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712.000</a:t>
          </a:fld>
          <a:endParaRPr lang="de-DE" sz="7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0.05464</cdr:x>
      <cdr:y>0.07219</cdr:y>
    </cdr:from>
    <cdr:to>
      <cdr:x>0.0761</cdr:x>
      <cdr:y>0.74401</cdr:y>
    </cdr:to>
    <cdr:sp macro="" textlink="">
      <cdr:nvSpPr>
        <cdr:cNvPr id="2" name="Rechteck 1"/>
        <cdr:cNvSpPr/>
      </cdr:nvSpPr>
      <cdr:spPr>
        <a:xfrm xmlns:a="http://schemas.openxmlformats.org/drawingml/2006/main">
          <a:off x="387840" y="357798"/>
          <a:ext cx="152300" cy="332959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de-DE" sz="1100"/>
        </a:p>
      </cdr:txBody>
    </cdr:sp>
  </cdr:relSizeAnchor>
</c:userShapes>
</file>

<file path=xl/tables/table1.xml><?xml version="1.0" encoding="utf-8"?>
<table xmlns="http://schemas.openxmlformats.org/spreadsheetml/2006/main" id="1" name="Tabelle1" displayName="Tabelle1" ref="A43:D72" totalsRowShown="0" headerRowDxfId="7" dataDxfId="6" tableBorderDxfId="5">
  <tableColumns count="4">
    <tableColumn id="1" name=" " dataDxfId="4"/>
    <tableColumn id="2" name="Brennwerttechnik" dataDxfId="3"/>
    <tableColumn id="3" name="Heizwerttechnik" dataDxfId="2"/>
    <tableColumn id="4" name="Erneuerbar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://www.bdh-koeln.de/" TargetMode="External"/><Relationship Id="rId1" Type="http://schemas.openxmlformats.org/officeDocument/2006/relationships/hyperlink" Target="mailto:frederic.leers@bdh-koeln.de" TargetMode="External"/><Relationship Id="rId6" Type="http://schemas.openxmlformats.org/officeDocument/2006/relationships/table" Target="../tables/table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A1:W134"/>
  <sheetViews>
    <sheetView topLeftCell="A7" zoomScale="90" zoomScaleNormal="90" workbookViewId="0">
      <selection activeCell="T9" sqref="T9"/>
    </sheetView>
  </sheetViews>
  <sheetFormatPr baseColWidth="10" defaultRowHeight="12.75"/>
  <cols>
    <col min="1" max="1" width="21.28515625" style="49" customWidth="1"/>
    <col min="2" max="16384" width="11.42578125" style="49"/>
  </cols>
  <sheetData>
    <row r="1" spans="1:19">
      <c r="A1" s="48" t="s">
        <v>27</v>
      </c>
    </row>
    <row r="2" spans="1:19">
      <c r="A2" s="50" t="s">
        <v>11</v>
      </c>
    </row>
    <row r="3" spans="1:19">
      <c r="A3" s="51"/>
    </row>
    <row r="4" spans="1:19">
      <c r="A4" s="52"/>
      <c r="B4" s="52">
        <v>2002</v>
      </c>
      <c r="C4" s="52">
        <v>2003</v>
      </c>
      <c r="D4" s="52">
        <v>2004</v>
      </c>
      <c r="E4" s="52">
        <v>2005</v>
      </c>
      <c r="F4" s="52">
        <v>2006</v>
      </c>
      <c r="G4" s="52">
        <v>2007</v>
      </c>
      <c r="H4" s="52">
        <v>2008</v>
      </c>
      <c r="I4" s="52">
        <v>2009</v>
      </c>
      <c r="J4" s="52">
        <v>2010</v>
      </c>
      <c r="K4" s="52">
        <v>2011</v>
      </c>
      <c r="L4" s="52">
        <v>2012</v>
      </c>
      <c r="M4" s="52">
        <v>2013</v>
      </c>
      <c r="N4" s="52">
        <v>2014</v>
      </c>
      <c r="O4" s="52">
        <v>2015</v>
      </c>
      <c r="P4" s="86">
        <v>2016</v>
      </c>
      <c r="Q4" s="86">
        <v>2017</v>
      </c>
    </row>
    <row r="5" spans="1:19">
      <c r="A5" s="52" t="s">
        <v>10</v>
      </c>
      <c r="B5" s="52">
        <v>1.9</v>
      </c>
      <c r="C5" s="52">
        <v>2.5</v>
      </c>
      <c r="D5" s="52">
        <v>3.5</v>
      </c>
      <c r="E5" s="52">
        <v>4.2</v>
      </c>
      <c r="F5" s="52">
        <v>7.1</v>
      </c>
      <c r="G5" s="52">
        <v>3.4</v>
      </c>
      <c r="H5" s="52">
        <v>5.9</v>
      </c>
      <c r="I5" s="52">
        <v>4.3</v>
      </c>
      <c r="J5" s="52">
        <v>3.1</v>
      </c>
      <c r="K5" s="52">
        <v>4.0999999999999996</v>
      </c>
      <c r="L5" s="52">
        <v>4.5</v>
      </c>
      <c r="M5" s="52">
        <v>4</v>
      </c>
      <c r="N5" s="52">
        <v>5.3</v>
      </c>
      <c r="O5" s="52">
        <v>4.2</v>
      </c>
      <c r="P5" s="86">
        <v>4.0999999999999996</v>
      </c>
      <c r="Q5" s="86">
        <v>3.7</v>
      </c>
    </row>
    <row r="6" spans="1:19">
      <c r="A6" s="52" t="s">
        <v>12</v>
      </c>
      <c r="B6" s="52">
        <v>1.7</v>
      </c>
      <c r="C6" s="52">
        <v>1.9</v>
      </c>
      <c r="D6" s="52">
        <v>2</v>
      </c>
      <c r="E6" s="52">
        <v>2.6</v>
      </c>
      <c r="F6" s="52">
        <v>8.4</v>
      </c>
      <c r="G6" s="52">
        <v>8.3000000000000007</v>
      </c>
      <c r="H6" s="52">
        <v>10.1</v>
      </c>
      <c r="I6" s="52">
        <v>8.6</v>
      </c>
      <c r="J6" s="52">
        <v>8.3000000000000007</v>
      </c>
      <c r="K6" s="52">
        <v>9.1</v>
      </c>
      <c r="L6" s="52">
        <v>9.1999999999999993</v>
      </c>
      <c r="M6" s="52">
        <v>8.8000000000000007</v>
      </c>
      <c r="N6" s="52">
        <v>8.5</v>
      </c>
      <c r="O6" s="52">
        <v>8</v>
      </c>
      <c r="P6" s="86">
        <v>9.6</v>
      </c>
      <c r="Q6" s="86">
        <v>11</v>
      </c>
    </row>
    <row r="7" spans="1:19">
      <c r="A7" s="52" t="s">
        <v>13</v>
      </c>
      <c r="B7" s="52">
        <v>25</v>
      </c>
      <c r="C7" s="52">
        <v>24</v>
      </c>
      <c r="D7" s="52">
        <v>23.6</v>
      </c>
      <c r="E7" s="52">
        <v>22.3</v>
      </c>
      <c r="F7" s="52">
        <v>15.5</v>
      </c>
      <c r="G7" s="52">
        <v>11.8</v>
      </c>
      <c r="H7" s="52">
        <v>7.6</v>
      </c>
      <c r="I7" s="52">
        <v>8.9</v>
      </c>
      <c r="J7" s="52">
        <v>6.1</v>
      </c>
      <c r="K7" s="52">
        <v>4.5</v>
      </c>
      <c r="L7" s="52">
        <v>3.6</v>
      </c>
      <c r="M7" s="52">
        <v>3.1</v>
      </c>
      <c r="N7" s="52">
        <v>3.1</v>
      </c>
      <c r="O7" s="52">
        <v>2.8</v>
      </c>
      <c r="P7" s="86">
        <v>0.6</v>
      </c>
      <c r="Q7" s="86">
        <v>0.4</v>
      </c>
    </row>
    <row r="8" spans="1:19">
      <c r="A8" s="52" t="s">
        <v>14</v>
      </c>
      <c r="B8" s="52">
        <v>1.5</v>
      </c>
      <c r="C8" s="52">
        <v>1.9</v>
      </c>
      <c r="D8" s="52">
        <v>2.1</v>
      </c>
      <c r="E8" s="52">
        <v>2.9</v>
      </c>
      <c r="F8" s="52">
        <v>5.0999999999999996</v>
      </c>
      <c r="G8" s="52">
        <v>6.7</v>
      </c>
      <c r="H8" s="52">
        <v>9.4</v>
      </c>
      <c r="I8" s="52">
        <v>11.3</v>
      </c>
      <c r="J8" s="52">
        <v>9.6</v>
      </c>
      <c r="K8" s="52">
        <v>8.6999999999999993</v>
      </c>
      <c r="L8" s="52">
        <v>7.2</v>
      </c>
      <c r="M8" s="52">
        <v>6.7</v>
      </c>
      <c r="N8" s="52">
        <v>6.8</v>
      </c>
      <c r="O8" s="52">
        <v>8.5</v>
      </c>
      <c r="P8" s="86">
        <v>9.6999999999999993</v>
      </c>
      <c r="Q8" s="86">
        <v>8.4</v>
      </c>
    </row>
    <row r="9" spans="1:19">
      <c r="A9" s="52" t="s">
        <v>15</v>
      </c>
      <c r="B9" s="52">
        <v>36.1</v>
      </c>
      <c r="C9" s="52">
        <v>32.799999999999997</v>
      </c>
      <c r="D9" s="52">
        <v>30.1</v>
      </c>
      <c r="E9" s="52">
        <v>28.8</v>
      </c>
      <c r="F9" s="52">
        <v>20</v>
      </c>
      <c r="G9" s="52">
        <v>20.399999999999999</v>
      </c>
      <c r="H9" s="52">
        <v>17.2</v>
      </c>
      <c r="I9" s="52">
        <v>17.100000000000001</v>
      </c>
      <c r="J9" s="52">
        <v>18</v>
      </c>
      <c r="K9" s="52">
        <v>16.899999999999999</v>
      </c>
      <c r="L9" s="52">
        <v>16.5</v>
      </c>
      <c r="M9" s="52">
        <v>16</v>
      </c>
      <c r="N9" s="52">
        <v>15.7</v>
      </c>
      <c r="O9" s="52">
        <v>14.6</v>
      </c>
      <c r="P9" s="86">
        <v>10.199999999999999</v>
      </c>
      <c r="Q9" s="86">
        <v>10.1</v>
      </c>
    </row>
    <row r="10" spans="1:19">
      <c r="A10" s="74" t="s">
        <v>16</v>
      </c>
      <c r="B10" s="74">
        <v>31.8</v>
      </c>
      <c r="C10" s="74">
        <v>35.9</v>
      </c>
      <c r="D10" s="74">
        <v>38.700000000000003</v>
      </c>
      <c r="E10" s="74">
        <v>39.200000000000003</v>
      </c>
      <c r="F10" s="52">
        <v>45.9</v>
      </c>
      <c r="G10" s="52">
        <v>49.3</v>
      </c>
      <c r="H10" s="52">
        <v>49.8</v>
      </c>
      <c r="I10" s="52">
        <v>51.8</v>
      </c>
      <c r="J10" s="52">
        <v>54.9</v>
      </c>
      <c r="K10" s="52">
        <v>56.7</v>
      </c>
      <c r="L10" s="52">
        <v>59</v>
      </c>
      <c r="M10" s="52">
        <v>61.4</v>
      </c>
      <c r="N10" s="52">
        <v>60.6</v>
      </c>
      <c r="O10" s="52">
        <v>61.9</v>
      </c>
      <c r="P10" s="86">
        <v>65.8</v>
      </c>
      <c r="Q10" s="86">
        <v>66.400000000000006</v>
      </c>
    </row>
    <row r="11" spans="1:19">
      <c r="P11" s="85"/>
      <c r="Q11" s="85"/>
    </row>
    <row r="12" spans="1:19">
      <c r="A12" s="52" t="s">
        <v>17</v>
      </c>
      <c r="B12" s="52">
        <v>751500</v>
      </c>
      <c r="C12" s="52">
        <v>748000</v>
      </c>
      <c r="D12" s="52">
        <v>794000</v>
      </c>
      <c r="E12" s="52">
        <v>735000</v>
      </c>
      <c r="F12" s="52">
        <v>762000</v>
      </c>
      <c r="G12" s="52">
        <v>550000</v>
      </c>
      <c r="H12" s="52">
        <v>618500</v>
      </c>
      <c r="I12" s="52">
        <v>638000</v>
      </c>
      <c r="J12" s="52">
        <v>612500</v>
      </c>
      <c r="K12" s="52">
        <v>629000</v>
      </c>
      <c r="L12" s="52">
        <v>650500</v>
      </c>
      <c r="M12" s="52">
        <v>686500</v>
      </c>
      <c r="N12" s="52">
        <v>681000</v>
      </c>
      <c r="O12" s="52">
        <v>710000</v>
      </c>
      <c r="P12" s="87">
        <v>693500</v>
      </c>
      <c r="Q12" s="87">
        <v>712000</v>
      </c>
    </row>
    <row r="13" spans="1:19">
      <c r="Q13" s="84"/>
      <c r="R13" s="84"/>
      <c r="S13" s="84"/>
    </row>
    <row r="14" spans="1:19">
      <c r="Q14" s="83"/>
      <c r="R14" s="83"/>
      <c r="S14" s="83"/>
    </row>
    <row r="15" spans="1:19">
      <c r="Q15"/>
      <c r="R15"/>
      <c r="S15"/>
    </row>
    <row r="16" spans="1:19">
      <c r="B16" s="52">
        <v>2002</v>
      </c>
      <c r="C16" s="52">
        <v>2003</v>
      </c>
      <c r="D16" s="52">
        <v>2004</v>
      </c>
      <c r="E16" s="52">
        <v>2005</v>
      </c>
      <c r="F16" s="52">
        <v>2006</v>
      </c>
      <c r="G16" s="52">
        <v>2007</v>
      </c>
      <c r="H16" s="52">
        <v>2008</v>
      </c>
      <c r="I16" s="52">
        <v>2009</v>
      </c>
      <c r="J16" s="52">
        <v>2010</v>
      </c>
      <c r="K16" s="52">
        <v>2011</v>
      </c>
      <c r="L16" s="52">
        <v>2012</v>
      </c>
      <c r="M16" s="52">
        <v>2013</v>
      </c>
      <c r="N16" s="52">
        <v>2014</v>
      </c>
      <c r="O16" s="52">
        <v>2015</v>
      </c>
      <c r="P16" s="52">
        <v>2016</v>
      </c>
      <c r="Q16" s="52">
        <v>2017</v>
      </c>
      <c r="R16"/>
      <c r="S16"/>
    </row>
    <row r="17" spans="1:23">
      <c r="A17" s="49" t="s">
        <v>19</v>
      </c>
      <c r="B17" s="49">
        <v>0.1</v>
      </c>
      <c r="C17" s="49">
        <v>0.11</v>
      </c>
      <c r="D17" s="49">
        <v>0.15</v>
      </c>
      <c r="E17" s="49">
        <v>0.16</v>
      </c>
      <c r="F17" s="49">
        <v>0.32</v>
      </c>
      <c r="G17" s="49">
        <v>0.34</v>
      </c>
      <c r="H17" s="49">
        <v>0.45</v>
      </c>
      <c r="I17" s="49">
        <v>0.27</v>
      </c>
      <c r="J17" s="49">
        <v>0.23</v>
      </c>
      <c r="K17" s="49">
        <v>0.26</v>
      </c>
      <c r="L17" s="49">
        <v>0.24</v>
      </c>
      <c r="M17" s="49">
        <v>0.22</v>
      </c>
      <c r="N17" s="49">
        <v>0.21</v>
      </c>
      <c r="O17" s="49">
        <v>0.19</v>
      </c>
      <c r="P17" s="89">
        <v>0.2</v>
      </c>
      <c r="Q17" s="88" t="s">
        <v>48</v>
      </c>
      <c r="R17"/>
      <c r="S17"/>
    </row>
    <row r="18" spans="1:23">
      <c r="Q18"/>
      <c r="R18"/>
      <c r="S18"/>
    </row>
    <row r="19" spans="1:23">
      <c r="U19"/>
      <c r="V19"/>
      <c r="W19"/>
    </row>
    <row r="20" spans="1:23" ht="15">
      <c r="A20" s="53" t="s">
        <v>20</v>
      </c>
      <c r="B20" s="54">
        <f>B8+B10</f>
        <v>33.299999999999997</v>
      </c>
      <c r="C20" s="54">
        <f t="shared" ref="C20:L20" si="0">C8+C10</f>
        <v>37.799999999999997</v>
      </c>
      <c r="D20" s="54">
        <f t="shared" si="0"/>
        <v>40.800000000000004</v>
      </c>
      <c r="E20" s="54">
        <f t="shared" si="0"/>
        <v>42.1</v>
      </c>
      <c r="F20" s="54">
        <f t="shared" si="0"/>
        <v>51</v>
      </c>
      <c r="G20" s="54">
        <f t="shared" si="0"/>
        <v>56</v>
      </c>
      <c r="H20" s="54">
        <f t="shared" si="0"/>
        <v>59.199999999999996</v>
      </c>
      <c r="I20" s="54">
        <f t="shared" si="0"/>
        <v>63.099999999999994</v>
      </c>
      <c r="J20" s="54">
        <f t="shared" si="0"/>
        <v>64.5</v>
      </c>
      <c r="K20" s="54">
        <f t="shared" si="0"/>
        <v>65.400000000000006</v>
      </c>
      <c r="L20" s="54">
        <f t="shared" si="0"/>
        <v>66.2</v>
      </c>
      <c r="M20" s="54">
        <f t="shared" ref="M20:N20" si="1">M8+M10</f>
        <v>68.099999999999994</v>
      </c>
      <c r="N20" s="54">
        <f t="shared" si="1"/>
        <v>67.400000000000006</v>
      </c>
      <c r="O20" s="54">
        <f>O8+O10</f>
        <v>70.400000000000006</v>
      </c>
      <c r="P20" s="54">
        <f t="shared" ref="P20:Q20" si="2">P8+P10</f>
        <v>75.5</v>
      </c>
      <c r="Q20" s="54">
        <f t="shared" si="2"/>
        <v>74.800000000000011</v>
      </c>
      <c r="U20"/>
      <c r="V20"/>
      <c r="W20"/>
    </row>
    <row r="21" spans="1:23" ht="15">
      <c r="A21" s="53" t="s">
        <v>21</v>
      </c>
      <c r="B21" s="54">
        <f>B7+B9</f>
        <v>61.1</v>
      </c>
      <c r="C21" s="54">
        <f t="shared" ref="C21:L21" si="3">C7+C9</f>
        <v>56.8</v>
      </c>
      <c r="D21" s="54">
        <f t="shared" si="3"/>
        <v>53.7</v>
      </c>
      <c r="E21" s="54">
        <f t="shared" si="3"/>
        <v>51.1</v>
      </c>
      <c r="F21" s="54">
        <f t="shared" si="3"/>
        <v>35.5</v>
      </c>
      <c r="G21" s="54">
        <f t="shared" si="3"/>
        <v>32.200000000000003</v>
      </c>
      <c r="H21" s="54">
        <f t="shared" si="3"/>
        <v>24.799999999999997</v>
      </c>
      <c r="I21" s="54">
        <f t="shared" si="3"/>
        <v>26</v>
      </c>
      <c r="J21" s="54">
        <f>J7+J9</f>
        <v>24.1</v>
      </c>
      <c r="K21" s="54">
        <f t="shared" si="3"/>
        <v>21.4</v>
      </c>
      <c r="L21" s="54">
        <f t="shared" si="3"/>
        <v>20.100000000000001</v>
      </c>
      <c r="M21" s="54">
        <f t="shared" ref="M21:O21" si="4">M7+M9</f>
        <v>19.100000000000001</v>
      </c>
      <c r="N21" s="54">
        <f t="shared" si="4"/>
        <v>18.8</v>
      </c>
      <c r="O21" s="54">
        <f t="shared" si="4"/>
        <v>17.399999999999999</v>
      </c>
      <c r="P21" s="54">
        <f t="shared" ref="P21:Q21" si="5">P7+P9</f>
        <v>10.799999999999999</v>
      </c>
      <c r="Q21" s="54">
        <f t="shared" si="5"/>
        <v>10.5</v>
      </c>
      <c r="U21"/>
      <c r="V21"/>
      <c r="W21"/>
    </row>
    <row r="22" spans="1:23" ht="15">
      <c r="A22" s="54" t="s">
        <v>22</v>
      </c>
      <c r="B22" s="54">
        <f>B21+B20</f>
        <v>94.4</v>
      </c>
      <c r="C22" s="54">
        <f t="shared" ref="C22:L22" si="6">C21+C20</f>
        <v>94.6</v>
      </c>
      <c r="D22" s="54">
        <f t="shared" si="6"/>
        <v>94.5</v>
      </c>
      <c r="E22" s="54">
        <f t="shared" si="6"/>
        <v>93.2</v>
      </c>
      <c r="F22" s="54">
        <f t="shared" si="6"/>
        <v>86.5</v>
      </c>
      <c r="G22" s="54">
        <f t="shared" si="6"/>
        <v>88.2</v>
      </c>
      <c r="H22" s="54">
        <f t="shared" si="6"/>
        <v>84</v>
      </c>
      <c r="I22" s="54">
        <f t="shared" si="6"/>
        <v>89.1</v>
      </c>
      <c r="J22" s="54">
        <f t="shared" si="6"/>
        <v>88.6</v>
      </c>
      <c r="K22" s="54">
        <f t="shared" si="6"/>
        <v>86.800000000000011</v>
      </c>
      <c r="L22" s="54">
        <f t="shared" si="6"/>
        <v>86.300000000000011</v>
      </c>
      <c r="M22" s="54">
        <f t="shared" ref="M22:O22" si="7">M21+M20</f>
        <v>87.199999999999989</v>
      </c>
      <c r="N22" s="54">
        <f t="shared" si="7"/>
        <v>86.2</v>
      </c>
      <c r="O22" s="54">
        <f t="shared" si="7"/>
        <v>87.800000000000011</v>
      </c>
      <c r="P22" s="54">
        <f t="shared" ref="P22:Q22" si="8">P21+P20</f>
        <v>86.3</v>
      </c>
      <c r="Q22" s="54">
        <f t="shared" si="8"/>
        <v>85.300000000000011</v>
      </c>
      <c r="U22"/>
      <c r="V22"/>
      <c r="W22"/>
    </row>
    <row r="23" spans="1:23" ht="15">
      <c r="A23" s="54"/>
      <c r="B23" s="53">
        <v>2002</v>
      </c>
      <c r="C23" s="53">
        <v>2003</v>
      </c>
      <c r="D23" s="53">
        <v>2004</v>
      </c>
      <c r="E23" s="53">
        <v>2005</v>
      </c>
      <c r="F23" s="53">
        <v>2006</v>
      </c>
      <c r="G23" s="53">
        <v>2007</v>
      </c>
      <c r="H23" s="53">
        <v>2008</v>
      </c>
      <c r="I23" s="53">
        <v>2009</v>
      </c>
      <c r="J23" s="53">
        <v>2010</v>
      </c>
      <c r="K23" s="53">
        <v>2011</v>
      </c>
      <c r="L23" s="53">
        <v>2012</v>
      </c>
      <c r="M23" s="53">
        <v>2013</v>
      </c>
      <c r="N23" s="53">
        <v>2014</v>
      </c>
      <c r="O23" s="53">
        <v>2015</v>
      </c>
      <c r="P23" s="53">
        <v>2016</v>
      </c>
      <c r="Q23" s="53">
        <v>2017</v>
      </c>
      <c r="U23"/>
      <c r="V23"/>
      <c r="W23"/>
    </row>
    <row r="24" spans="1:23" ht="15">
      <c r="A24" s="72" t="s">
        <v>20</v>
      </c>
      <c r="B24" s="73">
        <f>B20/B22</f>
        <v>0.35275423728813554</v>
      </c>
      <c r="C24" s="73">
        <f t="shared" ref="C24:L24" si="9">C20/C22</f>
        <v>0.39957716701902746</v>
      </c>
      <c r="D24" s="73">
        <f t="shared" si="9"/>
        <v>0.43174603174603177</v>
      </c>
      <c r="E24" s="73">
        <f t="shared" si="9"/>
        <v>0.45171673819742492</v>
      </c>
      <c r="F24" s="73">
        <f t="shared" si="9"/>
        <v>0.58959537572254339</v>
      </c>
      <c r="G24" s="73">
        <f t="shared" si="9"/>
        <v>0.63492063492063489</v>
      </c>
      <c r="H24" s="73">
        <f t="shared" si="9"/>
        <v>0.7047619047619047</v>
      </c>
      <c r="I24" s="73">
        <f t="shared" si="9"/>
        <v>0.70819304152637486</v>
      </c>
      <c r="J24" s="73">
        <f t="shared" si="9"/>
        <v>0.72799097065462759</v>
      </c>
      <c r="K24" s="73">
        <f t="shared" si="9"/>
        <v>0.75345622119815669</v>
      </c>
      <c r="L24" s="73">
        <f t="shared" si="9"/>
        <v>0.76709154113557354</v>
      </c>
      <c r="M24" s="73">
        <f t="shared" ref="M24:N24" si="10">M20/M22</f>
        <v>0.78096330275229364</v>
      </c>
      <c r="N24" s="73">
        <f t="shared" si="10"/>
        <v>0.78190255220417637</v>
      </c>
      <c r="O24" s="73">
        <f>O20/O22</f>
        <v>0.80182232346241455</v>
      </c>
      <c r="P24" s="73">
        <f t="shared" ref="P24:Q24" si="11">P20/P22</f>
        <v>0.87485515643105449</v>
      </c>
      <c r="Q24" s="73">
        <f t="shared" si="11"/>
        <v>0.87690504103165301</v>
      </c>
      <c r="U24"/>
      <c r="V24"/>
      <c r="W24"/>
    </row>
    <row r="25" spans="1:23" ht="15">
      <c r="A25" s="72" t="s">
        <v>21</v>
      </c>
      <c r="B25" s="73">
        <f>B21/B22</f>
        <v>0.6472457627118644</v>
      </c>
      <c r="C25" s="73">
        <f t="shared" ref="C25:L25" si="12">C21/C22</f>
        <v>0.60042283298097254</v>
      </c>
      <c r="D25" s="73">
        <f t="shared" si="12"/>
        <v>0.56825396825396823</v>
      </c>
      <c r="E25" s="73">
        <f t="shared" si="12"/>
        <v>0.54828326180257514</v>
      </c>
      <c r="F25" s="73">
        <f t="shared" si="12"/>
        <v>0.41040462427745666</v>
      </c>
      <c r="G25" s="73">
        <f t="shared" si="12"/>
        <v>0.36507936507936511</v>
      </c>
      <c r="H25" s="73">
        <f t="shared" si="12"/>
        <v>0.29523809523809519</v>
      </c>
      <c r="I25" s="73">
        <f t="shared" si="12"/>
        <v>0.29180695847362514</v>
      </c>
      <c r="J25" s="73">
        <f t="shared" si="12"/>
        <v>0.27200902934537252</v>
      </c>
      <c r="K25" s="73">
        <f t="shared" si="12"/>
        <v>0.24654377880184328</v>
      </c>
      <c r="L25" s="73">
        <f t="shared" si="12"/>
        <v>0.2329084588644264</v>
      </c>
      <c r="M25" s="73">
        <f t="shared" ref="M25:N25" si="13">M21/M22</f>
        <v>0.21903669724770647</v>
      </c>
      <c r="N25" s="73">
        <f t="shared" si="13"/>
        <v>0.21809744779582366</v>
      </c>
      <c r="O25" s="73">
        <f>O21/O22</f>
        <v>0.19817767653758539</v>
      </c>
      <c r="P25" s="73">
        <f t="shared" ref="P25:Q25" si="14">P21/P22</f>
        <v>0.12514484356894554</v>
      </c>
      <c r="Q25" s="73">
        <f t="shared" si="14"/>
        <v>0.12309495896834699</v>
      </c>
      <c r="U25"/>
      <c r="V25"/>
      <c r="W25"/>
    </row>
    <row r="28" spans="1:23">
      <c r="A28" s="52" t="s">
        <v>20</v>
      </c>
      <c r="B28" s="49">
        <v>36.799999999999997</v>
      </c>
      <c r="C28" s="49">
        <v>40.6</v>
      </c>
      <c r="D28" s="49">
        <v>48.2</v>
      </c>
      <c r="E28" s="49">
        <v>52.5</v>
      </c>
      <c r="F28" s="49">
        <v>59</v>
      </c>
      <c r="G28" s="49">
        <v>63.4</v>
      </c>
      <c r="H28" s="49">
        <v>70.5</v>
      </c>
      <c r="I28" s="49">
        <v>72.3</v>
      </c>
      <c r="J28" s="49">
        <v>72.8</v>
      </c>
      <c r="K28" s="49">
        <v>75.2</v>
      </c>
      <c r="L28" s="49">
        <v>76.7</v>
      </c>
      <c r="M28" s="49">
        <v>78.099999999999994</v>
      </c>
      <c r="N28" s="49">
        <v>78.2</v>
      </c>
      <c r="O28" s="49">
        <v>80.2</v>
      </c>
      <c r="P28" s="49">
        <v>87.5</v>
      </c>
      <c r="Q28" s="49">
        <v>87.7</v>
      </c>
    </row>
    <row r="29" spans="1:23">
      <c r="A29" s="52" t="s">
        <v>21</v>
      </c>
      <c r="B29" s="49">
        <v>63.2</v>
      </c>
      <c r="C29" s="49">
        <v>59.4</v>
      </c>
      <c r="D29" s="49">
        <v>51.8</v>
      </c>
      <c r="E29" s="49">
        <v>47.5</v>
      </c>
      <c r="F29" s="49">
        <v>41</v>
      </c>
      <c r="G29" s="49">
        <v>36.6</v>
      </c>
      <c r="H29" s="49">
        <v>29.5</v>
      </c>
      <c r="I29" s="49">
        <v>27.7</v>
      </c>
      <c r="J29" s="55">
        <v>27.2</v>
      </c>
      <c r="K29" s="55">
        <v>24.8</v>
      </c>
      <c r="L29" s="49">
        <v>23.3</v>
      </c>
      <c r="M29" s="49">
        <v>21.9</v>
      </c>
      <c r="N29" s="49">
        <v>21.8</v>
      </c>
      <c r="O29" s="49">
        <v>19.8</v>
      </c>
      <c r="P29" s="49">
        <v>12.5</v>
      </c>
      <c r="Q29" s="49">
        <v>12.3</v>
      </c>
    </row>
    <row r="30" spans="1:23">
      <c r="B30" s="49">
        <f>SUM(B28:B29)</f>
        <v>100</v>
      </c>
      <c r="C30" s="49">
        <f t="shared" ref="C30:Q30" si="15">SUM(C28:C29)</f>
        <v>100</v>
      </c>
      <c r="D30" s="49">
        <f t="shared" si="15"/>
        <v>100</v>
      </c>
      <c r="E30" s="49">
        <f t="shared" si="15"/>
        <v>100</v>
      </c>
      <c r="F30" s="49">
        <f t="shared" si="15"/>
        <v>100</v>
      </c>
      <c r="G30" s="49">
        <f t="shared" si="15"/>
        <v>100</v>
      </c>
      <c r="H30" s="49">
        <f t="shared" si="15"/>
        <v>100</v>
      </c>
      <c r="I30" s="49">
        <f t="shared" si="15"/>
        <v>100</v>
      </c>
      <c r="J30" s="49">
        <f t="shared" si="15"/>
        <v>100</v>
      </c>
      <c r="K30" s="49">
        <f t="shared" si="15"/>
        <v>100</v>
      </c>
      <c r="L30" s="49">
        <f t="shared" si="15"/>
        <v>100</v>
      </c>
      <c r="M30" s="49">
        <f t="shared" si="15"/>
        <v>100</v>
      </c>
      <c r="N30" s="49">
        <f t="shared" si="15"/>
        <v>100</v>
      </c>
      <c r="O30" s="49">
        <f t="shared" si="15"/>
        <v>100</v>
      </c>
      <c r="P30" s="49">
        <f t="shared" si="15"/>
        <v>100</v>
      </c>
      <c r="Q30" s="49">
        <f t="shared" si="15"/>
        <v>100</v>
      </c>
    </row>
    <row r="32" spans="1:23">
      <c r="Q32"/>
      <c r="R32"/>
      <c r="S32"/>
    </row>
    <row r="40" spans="1:6" ht="15" customHeight="1">
      <c r="A40" s="49" t="s">
        <v>28</v>
      </c>
    </row>
    <row r="41" spans="1:6" ht="15" customHeight="1"/>
    <row r="42" spans="1:6" ht="15" customHeight="1">
      <c r="F42" s="79" t="s">
        <v>29</v>
      </c>
    </row>
    <row r="43" spans="1:6" ht="15" customHeight="1">
      <c r="A43" s="56" t="s">
        <v>23</v>
      </c>
      <c r="B43" s="57" t="s">
        <v>20</v>
      </c>
      <c r="C43" s="57" t="s">
        <v>21</v>
      </c>
      <c r="D43" s="58" t="s">
        <v>24</v>
      </c>
      <c r="F43" s="79"/>
    </row>
    <row r="44" spans="1:6" ht="15" customHeight="1">
      <c r="A44" s="56">
        <v>2002</v>
      </c>
      <c r="B44" s="59">
        <v>36.799999999999997</v>
      </c>
      <c r="C44" s="59">
        <v>63.2</v>
      </c>
      <c r="D44" s="60">
        <v>0.1</v>
      </c>
      <c r="F44" s="79" t="s">
        <v>30</v>
      </c>
    </row>
    <row r="45" spans="1:6" ht="15" customHeight="1">
      <c r="A45" s="56"/>
      <c r="B45" s="59"/>
      <c r="C45" s="59"/>
      <c r="D45" s="60"/>
      <c r="F45" s="79"/>
    </row>
    <row r="46" spans="1:6" ht="15" customHeight="1">
      <c r="A46" s="56">
        <v>2003</v>
      </c>
      <c r="B46" s="59">
        <v>40.6</v>
      </c>
      <c r="C46" s="59">
        <v>59.4</v>
      </c>
      <c r="D46" s="60">
        <v>0.11</v>
      </c>
      <c r="F46" s="79" t="s">
        <v>31</v>
      </c>
    </row>
    <row r="47" spans="1:6" ht="15" customHeight="1">
      <c r="A47" s="56"/>
      <c r="B47" s="59"/>
      <c r="C47" s="59"/>
      <c r="D47" s="60"/>
      <c r="F47" s="79"/>
    </row>
    <row r="48" spans="1:6" ht="15" customHeight="1">
      <c r="A48" s="56">
        <v>2004</v>
      </c>
      <c r="B48" s="59">
        <v>48.2</v>
      </c>
      <c r="C48" s="59">
        <v>51.8</v>
      </c>
      <c r="D48" s="60">
        <v>0.15</v>
      </c>
      <c r="F48" s="79" t="s">
        <v>32</v>
      </c>
    </row>
    <row r="49" spans="1:6" ht="15" customHeight="1">
      <c r="A49" s="56"/>
      <c r="B49" s="59"/>
      <c r="C49" s="59"/>
      <c r="D49" s="60"/>
      <c r="F49" s="79"/>
    </row>
    <row r="50" spans="1:6" ht="15" customHeight="1">
      <c r="A50" s="56">
        <v>2005</v>
      </c>
      <c r="B50" s="59">
        <v>52.5</v>
      </c>
      <c r="C50" s="59">
        <v>47.5</v>
      </c>
      <c r="D50" s="60">
        <v>0.16</v>
      </c>
      <c r="F50" s="80" t="s">
        <v>33</v>
      </c>
    </row>
    <row r="51" spans="1:6" ht="15" customHeight="1">
      <c r="A51" s="56"/>
      <c r="B51" s="59"/>
      <c r="C51" s="59"/>
      <c r="D51" s="60"/>
      <c r="F51" s="80" t="s">
        <v>34</v>
      </c>
    </row>
    <row r="52" spans="1:6" ht="15" customHeight="1">
      <c r="A52" s="56">
        <v>2006</v>
      </c>
      <c r="B52" s="59">
        <v>59</v>
      </c>
      <c r="C52" s="59">
        <v>41</v>
      </c>
      <c r="D52" s="60">
        <v>0.32</v>
      </c>
      <c r="F52" s="80" t="s">
        <v>35</v>
      </c>
    </row>
    <row r="53" spans="1:6" ht="15" customHeight="1">
      <c r="A53" s="56"/>
      <c r="B53" s="59"/>
      <c r="C53" s="59"/>
      <c r="D53" s="60"/>
      <c r="F53" s="80" t="s">
        <v>36</v>
      </c>
    </row>
    <row r="54" spans="1:6" ht="15" customHeight="1">
      <c r="A54" s="56">
        <v>2007</v>
      </c>
      <c r="B54" s="59">
        <v>63.4</v>
      </c>
      <c r="C54" s="59">
        <v>36.6</v>
      </c>
      <c r="D54" s="60">
        <v>0.34</v>
      </c>
      <c r="F54" s="79"/>
    </row>
    <row r="55" spans="1:6" ht="15" customHeight="1">
      <c r="A55" s="56"/>
      <c r="B55" s="59"/>
      <c r="C55" s="59"/>
      <c r="D55" s="60"/>
      <c r="F55" s="81" t="s">
        <v>37</v>
      </c>
    </row>
    <row r="56" spans="1:6" ht="15" customHeight="1">
      <c r="A56" s="56">
        <v>2008</v>
      </c>
      <c r="B56" s="59">
        <v>70.5</v>
      </c>
      <c r="C56" s="59">
        <v>29.5</v>
      </c>
      <c r="D56" s="60">
        <v>0.45</v>
      </c>
      <c r="F56" s="81"/>
    </row>
    <row r="57" spans="1:6" ht="15" customHeight="1">
      <c r="A57" s="56"/>
      <c r="B57" s="59"/>
      <c r="C57" s="59"/>
      <c r="D57" s="60"/>
      <c r="F57" s="81" t="s">
        <v>38</v>
      </c>
    </row>
    <row r="58" spans="1:6" ht="15" customHeight="1">
      <c r="A58" s="61">
        <v>2009</v>
      </c>
      <c r="B58" s="62">
        <v>72.3</v>
      </c>
      <c r="C58" s="62">
        <v>27.7</v>
      </c>
      <c r="D58" s="60">
        <v>0.27</v>
      </c>
      <c r="F58" s="81" t="s">
        <v>39</v>
      </c>
    </row>
    <row r="59" spans="1:6" ht="15" customHeight="1">
      <c r="A59" s="61"/>
      <c r="B59" s="62"/>
      <c r="C59" s="62"/>
      <c r="D59" s="60"/>
      <c r="F59" s="81" t="s">
        <v>40</v>
      </c>
    </row>
    <row r="60" spans="1:6" ht="15" customHeight="1">
      <c r="A60" s="61">
        <v>2010</v>
      </c>
      <c r="B60" s="62">
        <v>72.8</v>
      </c>
      <c r="C60" s="63">
        <v>35.5</v>
      </c>
      <c r="D60" s="60">
        <v>0.23</v>
      </c>
      <c r="F60" s="81" t="s">
        <v>41</v>
      </c>
    </row>
    <row r="61" spans="1:6" ht="15" customHeight="1">
      <c r="A61" s="61"/>
      <c r="B61" s="62"/>
      <c r="C61" s="63"/>
      <c r="D61" s="60"/>
      <c r="F61" s="81" t="s">
        <v>42</v>
      </c>
    </row>
    <row r="62" spans="1:6" ht="15" customHeight="1">
      <c r="A62" s="61">
        <v>2011</v>
      </c>
      <c r="B62" s="62">
        <v>75.2</v>
      </c>
      <c r="C62" s="64">
        <v>34.700000000000003</v>
      </c>
      <c r="D62" s="60">
        <v>0.26</v>
      </c>
      <c r="F62" s="81" t="s">
        <v>43</v>
      </c>
    </row>
    <row r="63" spans="1:6" ht="15" customHeight="1">
      <c r="A63" s="61"/>
      <c r="B63" s="62"/>
      <c r="C63" s="59"/>
      <c r="D63" s="60"/>
      <c r="F63" s="81" t="s">
        <v>44</v>
      </c>
    </row>
    <row r="64" spans="1:6" ht="15" customHeight="1">
      <c r="A64" s="61">
        <v>2012</v>
      </c>
      <c r="B64" s="62">
        <v>76.5</v>
      </c>
      <c r="C64" s="59">
        <v>23.5</v>
      </c>
      <c r="D64" s="60">
        <v>0.24</v>
      </c>
      <c r="F64" s="82" t="s">
        <v>45</v>
      </c>
    </row>
    <row r="65" spans="1:6" ht="15" customHeight="1">
      <c r="A65" s="61"/>
      <c r="B65" s="62"/>
      <c r="C65" s="62"/>
      <c r="D65" s="60"/>
      <c r="F65" s="82" t="s">
        <v>46</v>
      </c>
    </row>
    <row r="66" spans="1:6" ht="15" customHeight="1">
      <c r="A66" s="61">
        <v>2013</v>
      </c>
      <c r="B66" s="62">
        <v>76.7</v>
      </c>
      <c r="C66" s="62">
        <v>23.3</v>
      </c>
      <c r="D66" s="60">
        <v>0.22</v>
      </c>
    </row>
    <row r="67" spans="1:6" ht="15" customHeight="1">
      <c r="A67" s="61"/>
      <c r="B67" s="62"/>
      <c r="C67" s="62"/>
      <c r="D67" s="60"/>
    </row>
    <row r="68" spans="1:6" ht="15" customHeight="1">
      <c r="A68" s="61">
        <v>2014</v>
      </c>
      <c r="B68" s="62">
        <v>78.2</v>
      </c>
      <c r="C68" s="62">
        <v>21.9</v>
      </c>
      <c r="D68" s="60">
        <v>0.21</v>
      </c>
    </row>
    <row r="69" spans="1:6" ht="15" customHeight="1">
      <c r="A69" s="61"/>
      <c r="B69" s="62"/>
      <c r="C69" s="62"/>
      <c r="D69" s="60"/>
    </row>
    <row r="70" spans="1:6" ht="15" customHeight="1">
      <c r="A70" s="61">
        <v>2015</v>
      </c>
      <c r="B70" s="62">
        <v>80.2</v>
      </c>
      <c r="C70" s="62">
        <v>19.8</v>
      </c>
      <c r="D70" s="60">
        <v>0.19</v>
      </c>
    </row>
    <row r="71" spans="1:6" ht="15" customHeight="1">
      <c r="A71" s="61"/>
      <c r="B71" s="62"/>
      <c r="C71" s="62"/>
      <c r="D71" s="60"/>
    </row>
    <row r="72" spans="1:6" ht="15" customHeight="1">
      <c r="A72" s="61"/>
      <c r="B72" s="62"/>
      <c r="C72" s="62"/>
      <c r="D72" s="60"/>
    </row>
    <row r="73" spans="1:6" ht="15" customHeight="1"/>
    <row r="74" spans="1:6" ht="9.75" customHeight="1"/>
    <row r="82" ht="9.75" customHeight="1"/>
    <row r="86" ht="9.75" customHeight="1"/>
    <row r="97" ht="9.75" customHeight="1"/>
    <row r="103" ht="9.75" customHeight="1"/>
    <row r="110" ht="9.75" customHeight="1"/>
    <row r="116" ht="9.75" customHeight="1"/>
    <row r="122" ht="9.75" customHeight="1"/>
    <row r="127" ht="7.5" customHeight="1"/>
    <row r="132" ht="9.75" customHeight="1"/>
    <row r="134" ht="9.75" customHeight="1"/>
  </sheetData>
  <sheetProtection selectLockedCells="1"/>
  <conditionalFormatting sqref="A10:E10">
    <cfRule type="cellIs" dxfId="8" priority="1" operator="greaterThan">
      <formula>0</formula>
    </cfRule>
  </conditionalFormatting>
  <hyperlinks>
    <hyperlink ref="F64" r:id="rId1" display="mailto:frederic.leers@bdh-koeln.de"/>
    <hyperlink ref="F65" r:id="rId2" display="http://www.bdh-koeln.de/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drawing r:id="rId4"/>
  <legacyDrawing r:id="rId5"/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U28"/>
  <sheetViews>
    <sheetView showGridLines="0" workbookViewId="0">
      <selection activeCell="D26" sqref="D26"/>
    </sheetView>
  </sheetViews>
  <sheetFormatPr baseColWidth="10" defaultRowHeight="12.75"/>
  <cols>
    <col min="1" max="1" width="18" style="7" bestFit="1" customWidth="1"/>
    <col min="2" max="2" width="16.7109375" style="7" customWidth="1"/>
    <col min="3" max="3" width="30.5703125" style="7" customWidth="1"/>
    <col min="4" max="5" width="20.140625" style="7" customWidth="1"/>
    <col min="6" max="6" width="14.7109375" style="7" customWidth="1"/>
    <col min="7" max="10" width="11.42578125" style="6"/>
    <col min="11" max="16384" width="11.42578125" style="7"/>
  </cols>
  <sheetData>
    <row r="1" spans="1:21" ht="15.95" customHeight="1">
      <c r="A1" s="14" t="s">
        <v>1</v>
      </c>
      <c r="B1" s="92" t="s">
        <v>18</v>
      </c>
      <c r="C1" s="93"/>
      <c r="D1" s="93"/>
      <c r="E1" s="93"/>
      <c r="F1" s="93"/>
    </row>
    <row r="2" spans="1:21">
      <c r="A2" s="14" t="s">
        <v>2</v>
      </c>
      <c r="B2" s="92"/>
      <c r="C2" s="93"/>
      <c r="D2" s="93"/>
      <c r="E2" s="93"/>
      <c r="F2" s="93"/>
    </row>
    <row r="3" spans="1:21">
      <c r="A3" s="14" t="s">
        <v>0</v>
      </c>
      <c r="B3" s="94" t="s">
        <v>49</v>
      </c>
      <c r="C3" s="95"/>
      <c r="D3" s="95"/>
      <c r="E3" s="95"/>
      <c r="F3" s="95"/>
      <c r="U3" s="7" t="str">
        <f>"Quelle: "&amp;Daten!B3</f>
        <v>Quelle: Bundesverband der Deutschen Heizungsindustrie e.V. (BDH) 2017</v>
      </c>
    </row>
    <row r="4" spans="1:21">
      <c r="A4" s="14" t="s">
        <v>3</v>
      </c>
      <c r="B4" s="94" t="s">
        <v>51</v>
      </c>
      <c r="C4" s="95"/>
      <c r="D4" s="95"/>
      <c r="E4" s="95"/>
      <c r="F4" s="95"/>
    </row>
    <row r="5" spans="1:21">
      <c r="A5" s="14" t="s">
        <v>8</v>
      </c>
      <c r="B5" s="92" t="s">
        <v>26</v>
      </c>
      <c r="C5" s="93"/>
      <c r="D5" s="93"/>
      <c r="E5" s="93"/>
      <c r="F5" s="93"/>
    </row>
    <row r="6" spans="1:21">
      <c r="A6" s="15" t="s">
        <v>9</v>
      </c>
      <c r="B6" s="96"/>
      <c r="C6" s="97"/>
      <c r="D6" s="97"/>
      <c r="E6" s="97"/>
      <c r="F6" s="97"/>
    </row>
    <row r="8" spans="1:21">
      <c r="A8" s="8"/>
      <c r="B8" s="8"/>
      <c r="C8" s="8"/>
      <c r="D8" s="8"/>
      <c r="E8" s="8"/>
      <c r="F8" s="8"/>
    </row>
    <row r="9" spans="1:21" ht="36" customHeight="1">
      <c r="A9" s="6"/>
      <c r="B9" s="47" t="s">
        <v>23</v>
      </c>
      <c r="C9" s="47" t="s">
        <v>47</v>
      </c>
      <c r="D9" s="47" t="s">
        <v>25</v>
      </c>
      <c r="E9" s="6"/>
      <c r="F9" s="80"/>
      <c r="G9" s="9"/>
      <c r="H9" s="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21" ht="18" customHeight="1">
      <c r="A10" s="6"/>
      <c r="B10" s="11">
        <v>2002</v>
      </c>
      <c r="C10" s="90">
        <v>0.1</v>
      </c>
      <c r="D10" s="65">
        <v>751500</v>
      </c>
      <c r="E10" s="6"/>
      <c r="F10" s="80"/>
      <c r="I10" s="7"/>
      <c r="J10" s="7"/>
    </row>
    <row r="11" spans="1:21" ht="18" customHeight="1">
      <c r="A11" s="6"/>
      <c r="B11" s="13">
        <v>2003</v>
      </c>
      <c r="C11" s="91">
        <v>0.11</v>
      </c>
      <c r="D11" s="66">
        <v>748000</v>
      </c>
      <c r="E11" s="6"/>
      <c r="F11" s="6"/>
      <c r="I11" s="7"/>
      <c r="J11" s="7"/>
    </row>
    <row r="12" spans="1:21" ht="18" customHeight="1">
      <c r="A12" s="12"/>
      <c r="B12" s="11">
        <v>2004</v>
      </c>
      <c r="C12" s="90">
        <v>0.15</v>
      </c>
      <c r="D12" s="65">
        <v>794000</v>
      </c>
      <c r="E12" s="6"/>
      <c r="F12" s="6"/>
      <c r="I12" s="7"/>
      <c r="J12" s="7"/>
    </row>
    <row r="13" spans="1:21" ht="18" customHeight="1">
      <c r="A13" s="12"/>
      <c r="B13" s="13">
        <v>2005</v>
      </c>
      <c r="C13" s="91">
        <v>0.16</v>
      </c>
      <c r="D13" s="66">
        <v>735000</v>
      </c>
      <c r="E13" s="6"/>
      <c r="F13" s="6"/>
      <c r="I13" s="7"/>
      <c r="J13" s="7"/>
    </row>
    <row r="14" spans="1:21" ht="18" customHeight="1">
      <c r="A14" s="12"/>
      <c r="B14" s="11">
        <v>2006</v>
      </c>
      <c r="C14" s="90">
        <v>0.32</v>
      </c>
      <c r="D14" s="65">
        <v>762000</v>
      </c>
      <c r="E14" s="6"/>
      <c r="F14" s="6"/>
      <c r="I14" s="7"/>
      <c r="J14" s="7"/>
    </row>
    <row r="15" spans="1:21" ht="18" customHeight="1">
      <c r="B15" s="13">
        <v>2007</v>
      </c>
      <c r="C15" s="91">
        <v>0.34</v>
      </c>
      <c r="D15" s="66">
        <v>550000</v>
      </c>
      <c r="E15" s="6"/>
      <c r="F15" s="6"/>
      <c r="I15" s="7"/>
      <c r="J15" s="7"/>
    </row>
    <row r="16" spans="1:21" ht="18" customHeight="1">
      <c r="B16" s="11">
        <v>2008</v>
      </c>
      <c r="C16" s="90">
        <v>0.45</v>
      </c>
      <c r="D16" s="65">
        <v>618500</v>
      </c>
      <c r="E16" s="6"/>
      <c r="F16"/>
      <c r="G16"/>
      <c r="H16"/>
      <c r="I16"/>
      <c r="J16" s="7"/>
    </row>
    <row r="17" spans="2:12" ht="18" customHeight="1">
      <c r="B17" s="13">
        <v>2009</v>
      </c>
      <c r="C17" s="91">
        <v>0.27</v>
      </c>
      <c r="D17" s="66">
        <v>638000</v>
      </c>
      <c r="E17" s="6"/>
      <c r="F17" s="6"/>
      <c r="J17" s="7"/>
    </row>
    <row r="18" spans="2:12" ht="18" customHeight="1">
      <c r="B18" s="11">
        <v>2010</v>
      </c>
      <c r="C18" s="90">
        <v>0.23</v>
      </c>
      <c r="D18" s="65">
        <v>612500</v>
      </c>
      <c r="E18" s="6"/>
      <c r="F18" s="67"/>
      <c r="G18" s="68"/>
      <c r="H18" s="68"/>
      <c r="I18" s="69"/>
      <c r="J18" s="7"/>
    </row>
    <row r="19" spans="2:12" ht="18" customHeight="1">
      <c r="B19" s="13">
        <v>2011</v>
      </c>
      <c r="C19" s="91">
        <v>0.26</v>
      </c>
      <c r="D19" s="66">
        <v>629000</v>
      </c>
      <c r="E19" s="6"/>
      <c r="F19" s="67"/>
      <c r="G19" s="68"/>
      <c r="H19" s="68"/>
      <c r="I19" s="76"/>
      <c r="J19" s="76"/>
      <c r="K19" s="77"/>
      <c r="L19" s="75"/>
    </row>
    <row r="20" spans="2:12" ht="18" customHeight="1">
      <c r="B20" s="11">
        <v>2012</v>
      </c>
      <c r="C20" s="90">
        <v>0.24</v>
      </c>
      <c r="D20" s="65">
        <v>650500</v>
      </c>
      <c r="E20" s="6"/>
      <c r="F20" s="67"/>
      <c r="G20" s="68"/>
      <c r="H20" s="68"/>
      <c r="I20" s="76"/>
      <c r="J20" s="76"/>
      <c r="K20" s="77"/>
      <c r="L20" s="75"/>
    </row>
    <row r="21" spans="2:12" ht="18" customHeight="1">
      <c r="B21" s="13">
        <v>2013</v>
      </c>
      <c r="C21" s="91">
        <v>0.22</v>
      </c>
      <c r="D21" s="66">
        <v>686500</v>
      </c>
      <c r="E21" s="6"/>
      <c r="F21" s="67"/>
      <c r="G21" s="68"/>
      <c r="H21" s="68"/>
      <c r="I21" s="76"/>
      <c r="J21" s="76"/>
      <c r="K21" s="77"/>
      <c r="L21" s="75"/>
    </row>
    <row r="22" spans="2:12" ht="18" customHeight="1">
      <c r="B22" s="11">
        <v>2014</v>
      </c>
      <c r="C22" s="90">
        <v>0.21</v>
      </c>
      <c r="D22" s="65">
        <v>681000</v>
      </c>
      <c r="E22" s="6"/>
      <c r="F22" s="70"/>
      <c r="G22" s="71"/>
      <c r="H22"/>
      <c r="I22" s="78"/>
      <c r="J22" s="78"/>
      <c r="K22" s="78"/>
      <c r="L22" s="75"/>
    </row>
    <row r="23" spans="2:12" ht="18" customHeight="1">
      <c r="B23" s="13">
        <v>2015</v>
      </c>
      <c r="C23" s="91">
        <v>0.19</v>
      </c>
      <c r="D23" s="66">
        <v>710000</v>
      </c>
      <c r="E23" s="6"/>
      <c r="F23" s="70"/>
      <c r="G23" s="71"/>
      <c r="I23" s="7"/>
      <c r="J23" s="7"/>
    </row>
    <row r="24" spans="2:12" ht="18" customHeight="1">
      <c r="B24" s="11">
        <v>2016</v>
      </c>
      <c r="C24" s="90">
        <v>0.2</v>
      </c>
      <c r="D24" s="65">
        <v>693500</v>
      </c>
      <c r="H24" s="70"/>
      <c r="I24" s="71"/>
    </row>
    <row r="25" spans="2:12" ht="18" customHeight="1">
      <c r="B25" s="13" t="s">
        <v>50</v>
      </c>
      <c r="C25" s="91">
        <v>0</v>
      </c>
      <c r="D25" s="66">
        <v>712000</v>
      </c>
      <c r="H25" s="70"/>
      <c r="I25" s="71"/>
    </row>
    <row r="26" spans="2:12">
      <c r="H26" s="70"/>
      <c r="I26" s="71"/>
    </row>
    <row r="27" spans="2:12">
      <c r="H27" s="70"/>
      <c r="I27" s="71"/>
    </row>
    <row r="28" spans="2:12">
      <c r="H28"/>
      <c r="I28"/>
    </row>
  </sheetData>
  <sheetProtection selectLockedCells="1"/>
  <mergeCells count="6">
    <mergeCell ref="B1:F1"/>
    <mergeCell ref="B4:F4"/>
    <mergeCell ref="B6:F6"/>
    <mergeCell ref="B3:F3"/>
    <mergeCell ref="B2:F2"/>
    <mergeCell ref="B5:F5"/>
  </mergeCells>
  <phoneticPr fontId="19" type="noConversion"/>
  <conditionalFormatting sqref="G9:S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2"/>
  <sheetViews>
    <sheetView showGridLines="0" tabSelected="1" zoomScale="130" zoomScaleNormal="130" workbookViewId="0">
      <selection activeCell="S27" sqref="S27"/>
    </sheetView>
  </sheetViews>
  <sheetFormatPr baseColWidth="10" defaultRowHeight="12.75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25" ht="20.25" customHeight="1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98" t="s">
        <v>7</v>
      </c>
      <c r="R2" s="99"/>
      <c r="S2" s="99"/>
      <c r="T2" s="99"/>
      <c r="U2" s="99"/>
      <c r="V2" s="99"/>
      <c r="W2" s="99"/>
      <c r="X2" s="99"/>
      <c r="Y2" s="100"/>
    </row>
    <row r="3" spans="1:25" ht="18.75" customHeight="1">
      <c r="A3" s="3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0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>
      <c r="A4" s="3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0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>
      <c r="A5" s="3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0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>
      <c r="A6" s="39"/>
      <c r="C6" s="3"/>
      <c r="O6" s="40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>
      <c r="A7" s="39"/>
      <c r="C7" s="3"/>
      <c r="O7" s="40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>
      <c r="A8" s="39"/>
      <c r="C8" s="3"/>
      <c r="O8" s="40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>
      <c r="A9" s="39"/>
      <c r="C9" s="3"/>
      <c r="O9" s="40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>
      <c r="A10" s="39"/>
      <c r="C10" s="3"/>
      <c r="O10" s="40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>
      <c r="A11" s="39"/>
      <c r="C11" s="3"/>
      <c r="O11" s="40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>
      <c r="A12" s="39"/>
      <c r="C12" s="3"/>
      <c r="O12" s="40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>
      <c r="A13" s="39"/>
      <c r="C13" s="3"/>
      <c r="O13" s="40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>
      <c r="A14" s="39"/>
      <c r="C14" s="3"/>
      <c r="O14" s="40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>
      <c r="A15" s="39"/>
      <c r="C15" s="3"/>
      <c r="O15" s="40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>
      <c r="A16" s="39"/>
      <c r="C16" s="3"/>
      <c r="O16" s="40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>
      <c r="A17" s="39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41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>
      <c r="A18" s="39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41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67.5" customHeight="1">
      <c r="A19" s="39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41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10.5" customHeight="1">
      <c r="A20" s="42"/>
      <c r="B20" s="43"/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3"/>
      <c r="N20" s="43"/>
      <c r="O20" s="46"/>
      <c r="P20" s="16"/>
    </row>
    <row r="21" spans="1:25" ht="21.75" customHeight="1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5" ht="6.75" customHeight="1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" customHeight="1"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25" ht="4.5" customHeight="1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6" customHeight="1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.75" customHeight="1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25" ht="4.5" customHeight="1">
      <c r="B27" s="16"/>
      <c r="C27" s="16"/>
      <c r="D27" s="16"/>
      <c r="E27" s="16"/>
      <c r="F27" s="16"/>
      <c r="G27" s="16"/>
      <c r="H27" s="33"/>
      <c r="I27" s="33"/>
      <c r="J27" s="33"/>
      <c r="K27" s="33"/>
      <c r="L27" s="33"/>
      <c r="M27" s="16"/>
      <c r="N27" s="16"/>
      <c r="O27" s="16"/>
      <c r="P27" s="16"/>
    </row>
    <row r="28" spans="1:25" ht="18" customHeight="1">
      <c r="B28" s="34"/>
      <c r="C28" s="34"/>
      <c r="D28" s="34"/>
      <c r="E28" s="34"/>
      <c r="F28" s="34"/>
      <c r="G28" s="33"/>
      <c r="H28" s="33"/>
      <c r="I28" s="33"/>
      <c r="J28" s="33"/>
      <c r="K28" s="33"/>
      <c r="L28" s="33"/>
      <c r="M28" s="16"/>
      <c r="N28" s="16"/>
      <c r="O28" s="16"/>
      <c r="P28" s="16"/>
    </row>
    <row r="29" spans="1:25"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16"/>
      <c r="N29" s="16"/>
      <c r="O29" s="16"/>
      <c r="P29" s="16"/>
    </row>
    <row r="30" spans="1:25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2013-11-18T12:25:40Z</cp:lastPrinted>
  <dcterms:created xsi:type="dcterms:W3CDTF">2010-08-25T11:28:54Z</dcterms:created>
  <dcterms:modified xsi:type="dcterms:W3CDTF">2018-09-14T12:49:58Z</dcterms:modified>
</cp:coreProperties>
</file>