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90CA9237-C16A-4469-95F7-02B2DD435E4B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Z3" i="1" l="1"/>
  <c r="I4" i="1" l="1"/>
  <c r="I3" i="1"/>
</calcChain>
</file>

<file path=xl/sharedStrings.xml><?xml version="1.0" encoding="utf-8"?>
<sst xmlns="http://schemas.openxmlformats.org/spreadsheetml/2006/main" count="178" uniqueCount="79">
  <si>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</si>
  <si>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</si>
  <si>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</si>
  <si>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</si>
  <si>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</si>
  <si>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</si>
  <si>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</si>
  <si>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</si>
  <si>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</si>
  <si>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</si>
  <si>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</si>
  <si>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</si>
  <si>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</si>
  <si>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</si>
  <si>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</si>
  <si>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</si>
  <si>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</si>
  <si>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</si>
  <si>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</si>
  <si>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</si>
  <si>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</si>
  <si>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</si>
  <si>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</si>
  <si>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</si>
  <si>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</si>
  <si>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</si>
  <si>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</si>
  <si>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</si>
  <si>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</si>
  <si>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</si>
  <si>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</si>
  <si>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</si>
  <si>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</si>
  <si>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</si>
  <si>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</si>
  <si>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</si>
  <si>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</si>
  <si>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</si>
  <si>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</si>
  <si>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</si>
  <si>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</si>
  <si>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</si>
  <si>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</si>
  <si>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</si>
  <si>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</si>
  <si>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</si>
  <si>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</si>
  <si>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</si>
  <si>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</si>
  <si>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</si>
  <si>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</si>
  <si>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</si>
  <si>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</si>
  <si>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</si>
  <si>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</si>
  <si>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</si>
  <si>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</si>
  <si>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</si>
  <si>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</si>
  <si>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</si>
  <si>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</si>
  <si>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</si>
  <si>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</si>
  <si>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</si>
  <si>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</t>
  </si>
  <si>
    <t xml:space="preserve"> B</t>
  </si>
  <si>
    <t xml:space="preserve"> C</t>
  </si>
  <si>
    <t xml:space="preserve"> D</t>
  </si>
  <si>
    <t xml:space="preserve">* Effizienzklasse A+++ bis 2020; ab 2021 Effizienzklassen A-D (neues EU Energielabel) </t>
  </si>
  <si>
    <t>Umsatz in Milliarden Euro</t>
  </si>
  <si>
    <t xml:space="preserve"> A-D</t>
  </si>
  <si>
    <t>Marktanteil (A-D)</t>
  </si>
  <si>
    <t>A+++</t>
  </si>
  <si>
    <t>Marktanteil (A+++)</t>
  </si>
  <si>
    <t>Umsatz und Marktanteil von energieeffizienten Waschmaschinen*</t>
  </si>
  <si>
    <t>Marktanteil am Gesamtverkauf von Waschmaschinen</t>
  </si>
  <si>
    <t>(in Mrd. Euro)</t>
  </si>
  <si>
    <t>Gesellschaft für Konsumforschung (GfK), Daten Waschmaschinen (2011-2024), Nürnberg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</si>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</sst>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  <numFmt numFmtId="172" formatCode="#,##0.0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3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8" xfId="0" applyFont="1" applyFill="1" applyBorder="1" applyAlignment="1">
      <alignment horizontal="left" vertical="center" wrapText="1"/>
    </xf>
    <xf numFmtId="168" fontId="32" fillId="33" borderId="29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168" fontId="32" fillId="0" borderId="29" xfId="0" applyNumberFormat="1" applyFont="1" applyFill="1" applyBorder="1" applyAlignment="1">
      <alignment horizontal="center" vertical="center" wrapText="1"/>
    </xf>
    <xf numFmtId="0" fontId="57" fillId="33" borderId="28" xfId="0" applyFont="1" applyFill="1" applyBorder="1" applyAlignment="1">
      <alignment horizontal="left" vertical="center" wrapText="1"/>
    </xf>
    <xf numFmtId="0" fontId="58" fillId="31" borderId="0" xfId="0" applyFont="1" applyFill="1" applyBorder="1" applyAlignment="1" applyProtection="1">
      <alignment vertical="center"/>
    </xf>
    <xf numFmtId="0" fontId="59" fillId="31" borderId="0" xfId="0" applyFont="1" applyFill="1" applyBorder="1"/>
    <xf numFmtId="0" fontId="31" fillId="0" borderId="31" xfId="0" applyFont="1" applyFill="1" applyBorder="1" applyAlignment="1">
      <alignment horizontal="left" vertical="center" wrapText="1"/>
    </xf>
    <xf numFmtId="171" fontId="32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8" xfId="0" applyFont="1" applyFill="1" applyBorder="1" applyAlignment="1">
      <alignment horizontal="center" wrapText="1"/>
    </xf>
    <xf numFmtId="0" fontId="57" fillId="33" borderId="28" xfId="0" applyFont="1" applyFill="1" applyBorder="1" applyAlignment="1">
      <alignment horizontal="center" wrapText="1"/>
    </xf>
    <xf numFmtId="171" fontId="32" fillId="34" borderId="30" xfId="0" applyNumberFormat="1" applyFont="1" applyFill="1" applyBorder="1" applyAlignment="1">
      <alignment horizontal="center" vertical="center" wrapText="1"/>
    </xf>
    <xf numFmtId="168" fontId="31" fillId="33" borderId="28" xfId="0" applyNumberFormat="1" applyFont="1" applyFill="1" applyBorder="1" applyAlignment="1">
      <alignment horizontal="left" vertical="center" wrapText="1"/>
    </xf>
    <xf numFmtId="0" fontId="39" fillId="28" borderId="0" xfId="0" applyFont="1" applyFill="1" applyBorder="1" applyAlignment="1" applyProtection="1">
      <alignment vertical="center"/>
      <protection locked="0"/>
    </xf>
    <xf numFmtId="172" fontId="32" fillId="33" borderId="29" xfId="0" applyNumberFormat="1" applyFont="1" applyFill="1" applyBorder="1" applyAlignment="1">
      <alignment horizontal="center" vertical="center" wrapText="1"/>
    </xf>
    <xf numFmtId="172" fontId="32" fillId="0" borderId="30" xfId="0" applyNumberFormat="1" applyFont="1" applyFill="1" applyBorder="1" applyAlignment="1">
      <alignment horizontal="center" vertical="center" wrapText="1"/>
    </xf>
    <xf numFmtId="10" fontId="0" fillId="0" borderId="0" xfId="0" applyNumberFormat="1" applyFill="1"/>
    <xf numFmtId="10" fontId="32" fillId="0" borderId="32" xfId="0" applyNumberFormat="1" applyFont="1" applyFill="1" applyBorder="1" applyAlignment="1">
      <alignment horizontal="center" vertical="center" wrapText="1"/>
    </xf>
    <xf numFmtId="0" fontId="30" fillId="32" borderId="33" xfId="0" applyFont="1" applyFill="1" applyBorder="1" applyAlignment="1">
      <alignment horizontal="center" vertical="center" wrapText="1"/>
    </xf>
    <xf numFmtId="168" fontId="32" fillId="33" borderId="30" xfId="0" applyNumberFormat="1" applyFont="1" applyFill="1" applyBorder="1" applyAlignment="1">
      <alignment horizontal="center" vertical="center" wrapText="1"/>
    </xf>
    <xf numFmtId="172" fontId="32" fillId="33" borderId="30" xfId="0" applyNumberFormat="1" applyFont="1" applyFill="1" applyBorder="1" applyAlignment="1">
      <alignment horizontal="center" vertical="center" wrapText="1"/>
    </xf>
    <xf numFmtId="171" fontId="32" fillId="0" borderId="34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9" xfId="0" applyFont="1" applyFill="1" applyBorder="1" applyAlignment="1" applyProtection="1">
      <alignment horizontal="left" vertical="center"/>
      <protection locked="0"/>
    </xf>
    <xf numFmtId="0" fontId="39" fillId="28" borderId="2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layout>
                <c:manualLayout>
                  <c:x val="1.8160862340663292E-3"/>
                  <c:y val="-9.2293645744351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72-4C03-8D9A-C0310B70B73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dLbl>
              <c:idx val="9"/>
              <c:layout>
                <c:manualLayout>
                  <c:x val="-1.3317811867987384E-16"/>
                  <c:y val="-0.27408416008928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DE-4AF7-AF50-1C2614C55F09}"/>
                </c:ext>
              </c:extLst>
            </c:dLbl>
            <c:numFmt formatCode="0.0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Daten!$C$11:$P$11</c:f>
              <c:numCache>
                <c:formatCode>#,##0.000</c:formatCode>
                <c:ptCount val="14"/>
                <c:pt idx="0">
                  <c:v>0.34499999999999997</c:v>
                </c:pt>
                <c:pt idx="1">
                  <c:v>0.66300000000000003</c:v>
                </c:pt>
                <c:pt idx="2">
                  <c:v>0.84599999999999997</c:v>
                </c:pt>
                <c:pt idx="3">
                  <c:v>1.0780000000000001</c:v>
                </c:pt>
                <c:pt idx="4">
                  <c:v>1.2</c:v>
                </c:pt>
                <c:pt idx="5">
                  <c:v>1.2809999999999999</c:v>
                </c:pt>
                <c:pt idx="6">
                  <c:v>1.2749999999999999</c:v>
                </c:pt>
                <c:pt idx="7">
                  <c:v>1.26</c:v>
                </c:pt>
                <c:pt idx="8">
                  <c:v>1.3180000000000001</c:v>
                </c:pt>
                <c:pt idx="9">
                  <c:v>1.34</c:v>
                </c:pt>
                <c:pt idx="10" formatCode="0.000">
                  <c:v>#N/A</c:v>
                </c:pt>
                <c:pt idx="11" formatCode="0.000">
                  <c:v>#N/A</c:v>
                </c:pt>
                <c:pt idx="12" formatCode="0.000">
                  <c:v>#N/A</c:v>
                </c:pt>
                <c:pt idx="13" formatCode="0.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Daten!$C$16:$P$16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0.32300000000000001</c:v>
                </c:pt>
                <c:pt idx="11" formatCode="#,##0.000">
                  <c:v>0.19800000000000001</c:v>
                </c:pt>
                <c:pt idx="12" formatCode="#,##0.000">
                  <c:v>9.0962822099485391E-2</c:v>
                </c:pt>
                <c:pt idx="13" formatCode="#,##0.000">
                  <c:v>4.1510675003696797E-2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Daten!$C$15:$P$15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0.40200000000000002</c:v>
                </c:pt>
                <c:pt idx="11" formatCode="#,##0.000">
                  <c:v>0.32600000000000001</c:v>
                </c:pt>
                <c:pt idx="12" formatCode="#,##0.000">
                  <c:v>0.15813769058818</c:v>
                </c:pt>
                <c:pt idx="13" formatCode="#,##0.000">
                  <c:v>8.1166868371895809E-2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Daten!$C$14:$P$14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 formatCode="0.000">
                  <c:v>#N/A</c:v>
                </c:pt>
                <c:pt idx="3" formatCode="0.000">
                  <c:v>#N/A</c:v>
                </c:pt>
                <c:pt idx="4" formatCode="0.000">
                  <c:v>#N/A</c:v>
                </c:pt>
                <c:pt idx="5" formatCode="0.000">
                  <c:v>#N/A</c:v>
                </c:pt>
                <c:pt idx="6" formatCode="0.000">
                  <c:v>#N/A</c:v>
                </c:pt>
                <c:pt idx="7" formatCode="0.000">
                  <c:v>#N/A</c:v>
                </c:pt>
                <c:pt idx="8" formatCode="0.000">
                  <c:v>#N/A</c:v>
                </c:pt>
                <c:pt idx="9" formatCode="0.000">
                  <c:v>#N/A</c:v>
                </c:pt>
                <c:pt idx="10" formatCode="#,##0.000">
                  <c:v>0.21</c:v>
                </c:pt>
                <c:pt idx="11" formatCode="#,##0.000">
                  <c:v>0.221</c:v>
                </c:pt>
                <c:pt idx="12" formatCode="#,##0.000">
                  <c:v>0.22822697609845599</c:v>
                </c:pt>
                <c:pt idx="13" formatCode="#,##0.000">
                  <c:v>0.17946204024776899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Daten!$C$13:$P$13</c:f>
              <c:numCache>
                <c:formatCode>0.000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#,##0.000">
                  <c:v>0.44900000000000001</c:v>
                </c:pt>
                <c:pt idx="11" formatCode="#,##0.000">
                  <c:v>0.752</c:v>
                </c:pt>
                <c:pt idx="12" formatCode="#,##0.000">
                  <c:v>1.0523176847893501</c:v>
                </c:pt>
                <c:pt idx="13" formatCode="#,##0.000">
                  <c:v>1.2557654618541101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9"/>
              <c:layout>
                <c:manualLayout>
                  <c:x val="-3.0959694325517012E-2"/>
                  <c:y val="-2.7352480466053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0-4BB4-A2BC-09C0DAFA8CD3}"/>
                </c:ext>
              </c:extLst>
            </c:dLbl>
            <c:dLbl>
              <c:idx val="10"/>
              <c:layout>
                <c:manualLayout>
                  <c:x val="-2.9143608091450668E-2"/>
                  <c:y val="-2.7352480466053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00-4BB4-A2BC-09C0DAFA8CD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72-4C03-8D9A-C0310B70B73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72-4C03-8D9A-C0310B70B73A}"/>
                </c:ext>
              </c:extLst>
            </c:dLbl>
            <c:numFmt formatCode="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Daten!$C$12:$P$12</c:f>
              <c:numCache>
                <c:formatCode>0.000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#,##0.000">
                  <c:v>1.3839999999999999</c:v>
                </c:pt>
                <c:pt idx="11" formatCode="#,##0.000">
                  <c:v>1.4969999999999999</c:v>
                </c:pt>
                <c:pt idx="12" formatCode="#,##0.000">
                  <c:v>1.5296451735754715</c:v>
                </c:pt>
                <c:pt idx="13" formatCode="#,##0.000">
                  <c:v>1.5579050454774717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layout>
                <c:manualLayout>
                  <c:x val="-4.0802881714156622E-2"/>
                  <c:y val="-4.1336366184894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72-4C03-8D9A-C0310B70B73A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E-4AF7-AF50-1C2614C55F09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Daten!$C$18:$P$18</c:f>
              <c:numCache>
                <c:formatCode>0.00%</c:formatCode>
                <c:ptCount val="14"/>
                <c:pt idx="0">
                  <c:v>0.25659999999999999</c:v>
                </c:pt>
                <c:pt idx="1">
                  <c:v>0.48599999999999999</c:v>
                </c:pt>
                <c:pt idx="2">
                  <c:v>0.61850000000000005</c:v>
                </c:pt>
                <c:pt idx="3">
                  <c:v>0.75800000000000001</c:v>
                </c:pt>
                <c:pt idx="4">
                  <c:v>0.80959999999999999</c:v>
                </c:pt>
                <c:pt idx="5">
                  <c:v>0.85260000000000002</c:v>
                </c:pt>
                <c:pt idx="6">
                  <c:v>0.85840000000000005</c:v>
                </c:pt>
                <c:pt idx="7">
                  <c:v>0.86180000000000001</c:v>
                </c:pt>
                <c:pt idx="8">
                  <c:v>0.86819999999999997</c:v>
                </c:pt>
                <c:pt idx="9">
                  <c:v>0.86470000000000002</c:v>
                </c:pt>
                <c:pt idx="10" formatCode="0.0%">
                  <c:v>#N/A</c:v>
                </c:pt>
                <c:pt idx="11" formatCode="0.0%">
                  <c:v>#N/A</c:v>
                </c:pt>
                <c:pt idx="12" formatCode="0.0%">
                  <c:v>#N/A</c:v>
                </c:pt>
                <c:pt idx="13" formatCode="0.0%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9"/>
              <c:layout>
                <c:manualLayout>
                  <c:x val="-3.7193446073678763E-2"/>
                  <c:y val="3.01492576098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5-4024-B900-5A08F1328AE8}"/>
                </c:ext>
              </c:extLst>
            </c:dLbl>
            <c:dLbl>
              <c:idx val="10"/>
              <c:layout>
                <c:manualLayout>
                  <c:x val="-3.5377359839612418E-2"/>
                  <c:y val="3.294603475358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4-4096-84D2-CDF542EE7C0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DE-4AF7-AF50-1C2614C55F0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72-4C03-8D9A-C0310B70B73A}"/>
                </c:ext>
              </c:extLst>
            </c:dLbl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Daten!$C$19:$P$19</c:f>
              <c:numCache>
                <c:formatCode>0.000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%">
                  <c:v>0.872</c:v>
                </c:pt>
                <c:pt idx="11" formatCode="0.0%">
                  <c:v>0.95669999999999999</c:v>
                </c:pt>
                <c:pt idx="12" formatCode="0.0%">
                  <c:v>0.9821352821899999</c:v>
                </c:pt>
                <c:pt idx="13" formatCode="0.0%">
                  <c:v>0.98669505596999996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2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  <c:majorUnit val="0.2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49350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75798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Waschmaschinen (2011-2024),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50307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Waschmaschinen*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398502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94127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Waschmaschinen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374875</xdr:colOff>
      <xdr:row>3</xdr:row>
      <xdr:rowOff>61420</xdr:rowOff>
    </xdr:from>
    <xdr:to>
      <xdr:col>12</xdr:col>
      <xdr:colOff>739999</xdr:colOff>
      <xdr:row>5</xdr:row>
      <xdr:rowOff>195992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518250" y="807545"/>
          <a:ext cx="1412874" cy="42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7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7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7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7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745498</xdr:colOff>
      <xdr:row>3</xdr:row>
      <xdr:rowOff>124558</xdr:rowOff>
    </xdr:from>
    <xdr:to>
      <xdr:col>10</xdr:col>
      <xdr:colOff>745498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888873" y="870683"/>
          <a:ext cx="0" cy="348523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F28"/>
  <sheetViews>
    <sheetView showGridLines="0" zoomScaleNormal="100" workbookViewId="0">
      <selection activeCell="B20" sqref="B20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8.28515625" style="20" customWidth="1"/>
    <col min="5" max="7" width="8.28515625" style="37" customWidth="1"/>
    <col min="8" max="16" width="8.28515625" style="64" customWidth="1"/>
    <col min="17" max="32" width="11.42578125" style="64"/>
    <col min="33" max="16384" width="11.42578125" style="20"/>
  </cols>
  <sheetData>
    <row r="1" spans="1:26" ht="15.95" customHeight="1">
      <c r="A1" s="31" t="s">
        <v>1</v>
      </c>
      <c r="B1" s="122" t="s">
        <v>74</v>
      </c>
      <c r="C1" s="123"/>
      <c r="D1" s="123"/>
      <c r="E1" s="123"/>
      <c r="F1" s="123"/>
      <c r="G1" s="123"/>
      <c r="H1" s="124"/>
      <c r="I1" s="111"/>
    </row>
    <row r="2" spans="1:26" ht="15.95" customHeight="1">
      <c r="A2" s="31" t="s">
        <v>2</v>
      </c>
      <c r="B2" s="124"/>
      <c r="C2" s="124"/>
      <c r="D2" s="125"/>
      <c r="E2" s="125"/>
      <c r="F2" s="125"/>
      <c r="G2" s="125"/>
      <c r="H2" s="125"/>
      <c r="I2" s="63"/>
    </row>
    <row r="3" spans="1:26" ht="28.5" customHeight="1">
      <c r="A3" s="31" t="s">
        <v>0</v>
      </c>
      <c r="B3" s="126" t="s">
        <v>77</v>
      </c>
      <c r="C3" s="126"/>
      <c r="D3" s="127"/>
      <c r="E3" s="127"/>
      <c r="F3" s="127"/>
      <c r="G3" s="127"/>
      <c r="H3" s="127"/>
      <c r="I3" s="65" t="str">
        <f>IF(H3&gt;200,"Text evtl. zu lang für die Grafik","")</f>
        <v/>
      </c>
      <c r="Z3" s="63" t="str">
        <f>"Quelle: "&amp;B3</f>
        <v>Quelle: Gesellschaft für Konsumforschung (GfK), Daten Waschmaschinen (2011-2024), Nürnberg</v>
      </c>
    </row>
    <row r="4" spans="1:26" ht="15">
      <c r="A4" s="31" t="s">
        <v>3</v>
      </c>
      <c r="B4" s="127" t="s">
        <v>68</v>
      </c>
      <c r="C4" s="127"/>
      <c r="D4" s="127"/>
      <c r="E4" s="127"/>
      <c r="F4" s="127"/>
      <c r="G4" s="127"/>
      <c r="H4" s="127"/>
      <c r="I4" s="65" t="str">
        <f>IF(H4&gt;230,"Text evtl. zu lang für die Grafik","")</f>
        <v/>
      </c>
    </row>
    <row r="5" spans="1:26">
      <c r="A5" s="31" t="s">
        <v>8</v>
      </c>
      <c r="B5" s="124" t="s">
        <v>69</v>
      </c>
      <c r="C5" s="124"/>
      <c r="D5" s="125"/>
      <c r="E5" s="125"/>
      <c r="F5" s="125"/>
      <c r="G5" s="125"/>
      <c r="H5" s="125"/>
      <c r="I5" s="63"/>
    </row>
    <row r="6" spans="1:26">
      <c r="A6" s="32" t="s">
        <v>9</v>
      </c>
      <c r="B6" s="120" t="s">
        <v>75</v>
      </c>
      <c r="C6" s="120"/>
      <c r="D6" s="121"/>
      <c r="E6" s="121"/>
      <c r="F6" s="121"/>
      <c r="G6" s="121"/>
      <c r="H6" s="121"/>
      <c r="I6" s="63"/>
    </row>
    <row r="8" spans="1:26">
      <c r="B8" s="64"/>
      <c r="C8" s="64"/>
      <c r="J8" s="20"/>
    </row>
    <row r="10" spans="1:26" s="95" customFormat="1" ht="18" customHeight="1">
      <c r="A10" s="92"/>
      <c r="B10" s="93" t="s">
        <v>76</v>
      </c>
      <c r="C10" s="94" t="s">
        <v>28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  <c r="P10" s="116" t="s">
        <v>78</v>
      </c>
    </row>
    <row r="11" spans="1:26" s="95" customFormat="1" ht="18" customHeight="1">
      <c r="A11" s="96"/>
      <c r="B11" s="97" t="s">
        <v>72</v>
      </c>
      <c r="C11" s="112">
        <v>0.34499999999999997</v>
      </c>
      <c r="D11" s="112">
        <v>0.66300000000000003</v>
      </c>
      <c r="E11" s="112">
        <v>0.84599999999999997</v>
      </c>
      <c r="F11" s="112">
        <v>1.0780000000000001</v>
      </c>
      <c r="G11" s="112">
        <v>1.2</v>
      </c>
      <c r="H11" s="112">
        <v>1.2809999999999999</v>
      </c>
      <c r="I11" s="112">
        <v>1.2749999999999999</v>
      </c>
      <c r="J11" s="112">
        <v>1.26</v>
      </c>
      <c r="K11" s="112">
        <v>1.3180000000000001</v>
      </c>
      <c r="L11" s="112">
        <v>1.34</v>
      </c>
      <c r="M11" s="98" t="e">
        <v>#N/A</v>
      </c>
      <c r="N11" s="98" t="e">
        <v>#N/A</v>
      </c>
      <c r="O11" s="98" t="e">
        <v>#N/A</v>
      </c>
      <c r="P11" s="117" t="e">
        <v>#N/A</v>
      </c>
    </row>
    <row r="12" spans="1:26" s="95" customFormat="1" ht="18" customHeight="1">
      <c r="A12" s="96"/>
      <c r="B12" s="99" t="s">
        <v>70</v>
      </c>
      <c r="C12" s="100" t="e">
        <v>#N/A</v>
      </c>
      <c r="D12" s="100" t="e">
        <v>#N/A</v>
      </c>
      <c r="E12" s="100" t="e">
        <v>#N/A</v>
      </c>
      <c r="F12" s="100" t="e">
        <v>#N/A</v>
      </c>
      <c r="G12" s="100" t="e">
        <v>#N/A</v>
      </c>
      <c r="H12" s="100" t="e">
        <v>#N/A</v>
      </c>
      <c r="I12" s="100" t="e">
        <v>#N/A</v>
      </c>
      <c r="J12" s="100" t="e">
        <v>#N/A</v>
      </c>
      <c r="K12" s="100" t="e">
        <v>#N/A</v>
      </c>
      <c r="L12" s="100" t="e">
        <v>#N/A</v>
      </c>
      <c r="M12" s="113">
        <v>1.3839999999999999</v>
      </c>
      <c r="N12" s="113">
        <v>1.4969999999999999</v>
      </c>
      <c r="O12" s="113">
        <v>1.5296451735754715</v>
      </c>
      <c r="P12" s="113">
        <v>1.5579050454774717</v>
      </c>
    </row>
    <row r="13" spans="1:26" s="95" customFormat="1" ht="18" customHeight="1">
      <c r="A13" s="96"/>
      <c r="B13" s="101" t="s">
        <v>64</v>
      </c>
      <c r="C13" s="98" t="e">
        <v>#N/A</v>
      </c>
      <c r="D13" s="98" t="e">
        <v>#N/A</v>
      </c>
      <c r="E13" s="98" t="e">
        <v>#N/A</v>
      </c>
      <c r="F13" s="98" t="e">
        <v>#N/A</v>
      </c>
      <c r="G13" s="98" t="e">
        <v>#N/A</v>
      </c>
      <c r="H13" s="98" t="e">
        <v>#N/A</v>
      </c>
      <c r="I13" s="98" t="e">
        <v>#N/A</v>
      </c>
      <c r="J13" s="98" t="e">
        <v>#N/A</v>
      </c>
      <c r="K13" s="98" t="e">
        <v>#N/A</v>
      </c>
      <c r="L13" s="98" t="e">
        <v>#N/A</v>
      </c>
      <c r="M13" s="112">
        <v>0.44900000000000001</v>
      </c>
      <c r="N13" s="112">
        <v>0.752</v>
      </c>
      <c r="O13" s="112">
        <v>1.0523176847893501</v>
      </c>
      <c r="P13" s="118">
        <v>1.2557654618541101</v>
      </c>
    </row>
    <row r="14" spans="1:26" s="103" customFormat="1" ht="18" customHeight="1">
      <c r="A14" s="102"/>
      <c r="B14" s="99" t="s">
        <v>65</v>
      </c>
      <c r="C14" s="107" t="e">
        <v>#N/A</v>
      </c>
      <c r="D14" s="107" t="e">
        <v>#N/A</v>
      </c>
      <c r="E14" s="100" t="e">
        <v>#N/A</v>
      </c>
      <c r="F14" s="100" t="e">
        <v>#N/A</v>
      </c>
      <c r="G14" s="100" t="e">
        <v>#N/A</v>
      </c>
      <c r="H14" s="100" t="e">
        <v>#N/A</v>
      </c>
      <c r="I14" s="100" t="e">
        <v>#N/A</v>
      </c>
      <c r="J14" s="100" t="e">
        <v>#N/A</v>
      </c>
      <c r="K14" s="100" t="e">
        <v>#N/A</v>
      </c>
      <c r="L14" s="100" t="e">
        <v>#N/A</v>
      </c>
      <c r="M14" s="113">
        <v>0.21</v>
      </c>
      <c r="N14" s="113">
        <v>0.221</v>
      </c>
      <c r="O14" s="113">
        <v>0.22822697609845599</v>
      </c>
      <c r="P14" s="113">
        <v>0.17946204024776899</v>
      </c>
    </row>
    <row r="15" spans="1:26" s="103" customFormat="1" ht="18" customHeight="1">
      <c r="A15" s="102"/>
      <c r="B15" s="101" t="s">
        <v>66</v>
      </c>
      <c r="C15" s="108" t="e">
        <v>#N/A</v>
      </c>
      <c r="D15" s="108" t="e">
        <v>#N/A</v>
      </c>
      <c r="E15" s="98" t="e">
        <v>#N/A</v>
      </c>
      <c r="F15" s="98" t="e">
        <v>#N/A</v>
      </c>
      <c r="G15" s="98" t="e">
        <v>#N/A</v>
      </c>
      <c r="H15" s="98" t="e">
        <v>#N/A</v>
      </c>
      <c r="I15" s="98" t="e">
        <v>#N/A</v>
      </c>
      <c r="J15" s="98" t="e">
        <v>#N/A</v>
      </c>
      <c r="K15" s="98" t="e">
        <v>#N/A</v>
      </c>
      <c r="L15" s="98" t="e">
        <v>#N/A</v>
      </c>
      <c r="M15" s="112">
        <v>0.40200000000000002</v>
      </c>
      <c r="N15" s="112">
        <v>0.32600000000000001</v>
      </c>
      <c r="O15" s="112">
        <v>0.15813769058818</v>
      </c>
      <c r="P15" s="118">
        <v>8.1166868371895809E-2</v>
      </c>
    </row>
    <row r="16" spans="1:26" s="103" customFormat="1" ht="18" customHeight="1">
      <c r="A16" s="102"/>
      <c r="B16" s="99" t="s">
        <v>67</v>
      </c>
      <c r="C16" s="107" t="e">
        <v>#N/A</v>
      </c>
      <c r="D16" s="107" t="e">
        <v>#N/A</v>
      </c>
      <c r="E16" s="100" t="e">
        <v>#N/A</v>
      </c>
      <c r="F16" s="100" t="e">
        <v>#N/A</v>
      </c>
      <c r="G16" s="100" t="e">
        <v>#N/A</v>
      </c>
      <c r="H16" s="100" t="e">
        <v>#N/A</v>
      </c>
      <c r="I16" s="100" t="e">
        <v>#N/A</v>
      </c>
      <c r="J16" s="100" t="e">
        <v>#N/A</v>
      </c>
      <c r="K16" s="100" t="e">
        <v>#N/A</v>
      </c>
      <c r="L16" s="100" t="e">
        <v>#N/A</v>
      </c>
      <c r="M16" s="113">
        <v>0.32300000000000001</v>
      </c>
      <c r="N16" s="113">
        <v>0.19800000000000001</v>
      </c>
      <c r="O16" s="113">
        <v>9.0962822099485391E-2</v>
      </c>
      <c r="P16" s="113">
        <v>4.1510675003696797E-2</v>
      </c>
    </row>
    <row r="17" spans="2:16" s="95" customFormat="1" ht="18" customHeight="1">
      <c r="B17" s="93" t="s">
        <v>63</v>
      </c>
      <c r="C17" s="94" t="s">
        <v>28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94" t="s">
        <v>62</v>
      </c>
      <c r="P17" s="116" t="s">
        <v>78</v>
      </c>
    </row>
    <row r="18" spans="2:16" s="95" customFormat="1" ht="18" customHeight="1">
      <c r="B18" s="104" t="s">
        <v>73</v>
      </c>
      <c r="C18" s="115">
        <v>0.25659999999999999</v>
      </c>
      <c r="D18" s="115">
        <v>0.48599999999999999</v>
      </c>
      <c r="E18" s="115">
        <v>0.61850000000000005</v>
      </c>
      <c r="F18" s="115">
        <v>0.75800000000000001</v>
      </c>
      <c r="G18" s="115">
        <v>0.80959999999999999</v>
      </c>
      <c r="H18" s="115">
        <v>0.85260000000000002</v>
      </c>
      <c r="I18" s="115">
        <v>0.85840000000000005</v>
      </c>
      <c r="J18" s="115">
        <v>0.86180000000000001</v>
      </c>
      <c r="K18" s="115">
        <v>0.86819999999999997</v>
      </c>
      <c r="L18" s="115">
        <v>0.86470000000000002</v>
      </c>
      <c r="M18" s="105" t="e">
        <v>#N/A</v>
      </c>
      <c r="N18" s="105" t="e">
        <v>#N/A</v>
      </c>
      <c r="O18" s="105" t="e">
        <v>#N/A</v>
      </c>
      <c r="P18" s="119" t="e">
        <v>#N/A</v>
      </c>
    </row>
    <row r="19" spans="2:16" s="95" customFormat="1" ht="18" customHeight="1">
      <c r="B19" s="110" t="s">
        <v>71</v>
      </c>
      <c r="C19" s="98" t="e">
        <v>#N/A</v>
      </c>
      <c r="D19" s="98" t="e">
        <v>#N/A</v>
      </c>
      <c r="E19" s="98" t="e">
        <v>#N/A</v>
      </c>
      <c r="F19" s="98" t="e">
        <v>#N/A</v>
      </c>
      <c r="G19" s="98" t="e">
        <v>#N/A</v>
      </c>
      <c r="H19" s="98" t="e">
        <v>#N/A</v>
      </c>
      <c r="I19" s="98" t="e">
        <v>#N/A</v>
      </c>
      <c r="J19" s="98" t="e">
        <v>#N/A</v>
      </c>
      <c r="K19" s="98" t="e">
        <v>#N/A</v>
      </c>
      <c r="L19" s="98" t="e">
        <v>#N/A</v>
      </c>
      <c r="M19" s="109">
        <v>0.872</v>
      </c>
      <c r="N19" s="109">
        <v>0.95669999999999999</v>
      </c>
      <c r="O19" s="109">
        <v>0.9821352821899999</v>
      </c>
      <c r="P19" s="109">
        <v>0.98669505596999996</v>
      </c>
    </row>
    <row r="20" spans="2:16">
      <c r="O20" s="106"/>
    </row>
    <row r="21" spans="2:16"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2:16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6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6"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20"/>
      <c r="N24" s="20"/>
    </row>
    <row r="25" spans="2:16">
      <c r="L25" s="20"/>
      <c r="M25" s="20"/>
      <c r="N25" s="20"/>
    </row>
    <row r="26" spans="2:16">
      <c r="C26" s="63"/>
      <c r="D26" s="63"/>
      <c r="E26" s="63"/>
      <c r="F26" s="63"/>
      <c r="G26" s="63"/>
      <c r="H26" s="63"/>
      <c r="I26" s="63"/>
      <c r="J26" s="63"/>
      <c r="K26" s="63"/>
      <c r="L26" s="20"/>
      <c r="M26" s="20"/>
      <c r="N26" s="20"/>
    </row>
    <row r="27" spans="2:16">
      <c r="L27" s="20"/>
      <c r="M27" s="20"/>
      <c r="N27" s="20"/>
    </row>
    <row r="28" spans="2:16">
      <c r="L28" s="20"/>
      <c r="M28" s="20"/>
      <c r="N28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G32" sqref="G32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8" t="s">
        <v>7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4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8e3bc15-0ccf-42a3-89b8-4089ab4c1bc6" ContentTypeId="0x0101" PreviousValue="false"/>
</file>

<file path=customXml/itemProps1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2026-02-24T10:33:22Z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