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9_VERKEHR\9-4_Emissionen-Verkehr\"/>
    </mc:Choice>
  </mc:AlternateContent>
  <xr:revisionPtr revIDLastSave="0" documentId="13_ncr:1_{F7DDD45F-D74C-42F5-BA02-EF46ACAE0752}" xr6:coauthVersionLast="47" xr6:coauthVersionMax="47" xr10:uidLastSave="{00000000-0000-0000-0000-000000000000}"/>
  <bookViews>
    <workbookView xWindow="885" yWindow="-120" windowWidth="28035" windowHeight="15840" tabRatio="802" firstSheet="1" activeTab="2" xr2:uid="{00000000-000D-0000-FFFF-FFFF00000000}"/>
  </bookViews>
  <sheets>
    <sheet name="Tabelle1" sheetId="19" state="hidden" r:id="rId1"/>
    <sheet name="Daten" sheetId="1" r:id="rId2"/>
    <sheet name="Diagramm" sheetId="20" r:id="rId3"/>
  </sheets>
  <definedNames>
    <definedName name="Beschriftung">OFFSET(Daten!$B$15,0,0,COUNTA(Daten!$B$15:$B$29),-1)</definedName>
    <definedName name="Daten01">OFFSET(Daten!$C$15,0,0,COUNTA(Daten!$C$15:$C$29),-1)</definedName>
    <definedName name="Daten02">OFFSET(Daten!$D$15,0,0,COUNTA(Daten!$D$15:$D$29),-1)</definedName>
    <definedName name="Daten03" localSheetId="2">OFFSET(Daten!#REF!,0,0,COUNTA(Daten!#REF!),-1)</definedName>
    <definedName name="Daten03">OFFSET(Daten!#REF!,0,0,COUNTA(Daten!#REF!),-1)</definedName>
    <definedName name="Daten04">OFFSET(Daten!$F$15,0,0,COUNTA(Daten!$F$15:$F$29),-1)</definedName>
    <definedName name="Daten05">OFFSET(Daten!$H$15,0,0,COUNTA(Daten!$H$15:$H$29),-1)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2">Diagramm!$A$1:$P$21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E39" i="1" s="1"/>
  <c r="D40" i="1"/>
  <c r="D41" i="1"/>
  <c r="D42" i="1"/>
  <c r="D43" i="1"/>
  <c r="D44" i="1"/>
  <c r="E44" i="1" s="1"/>
  <c r="D15" i="1"/>
  <c r="F44" i="1"/>
  <c r="C16" i="1"/>
  <c r="C17" i="1"/>
  <c r="C18" i="1"/>
  <c r="C19" i="1"/>
  <c r="E19" i="1" s="1"/>
  <c r="C20" i="1"/>
  <c r="C21" i="1"/>
  <c r="C22" i="1"/>
  <c r="C23" i="1"/>
  <c r="E23" i="1" s="1"/>
  <c r="C24" i="1"/>
  <c r="C25" i="1"/>
  <c r="C26" i="1"/>
  <c r="C27" i="1"/>
  <c r="E27" i="1" s="1"/>
  <c r="C28" i="1"/>
  <c r="C29" i="1"/>
  <c r="C30" i="1"/>
  <c r="C31" i="1"/>
  <c r="E31" i="1" s="1"/>
  <c r="C32" i="1"/>
  <c r="C33" i="1"/>
  <c r="C34" i="1"/>
  <c r="C35" i="1"/>
  <c r="E35" i="1" s="1"/>
  <c r="C36" i="1"/>
  <c r="C37" i="1"/>
  <c r="C38" i="1"/>
  <c r="C39" i="1"/>
  <c r="C40" i="1"/>
  <c r="C41" i="1"/>
  <c r="C42" i="1"/>
  <c r="C43" i="1"/>
  <c r="E43" i="1" s="1"/>
  <c r="C44" i="1"/>
  <c r="C15" i="1"/>
  <c r="E42" i="1"/>
  <c r="E41" i="1"/>
  <c r="E40" i="1"/>
  <c r="E38" i="1"/>
  <c r="E37" i="1"/>
  <c r="E36" i="1"/>
  <c r="E34" i="1"/>
  <c r="E32" i="1"/>
  <c r="E33" i="1"/>
  <c r="E30" i="1"/>
  <c r="E29" i="1"/>
  <c r="E28" i="1"/>
  <c r="E26" i="1"/>
  <c r="E25" i="1"/>
  <c r="E24" i="1"/>
  <c r="E22" i="1"/>
  <c r="E21" i="1"/>
  <c r="E20" i="1"/>
  <c r="E18" i="1"/>
  <c r="E17" i="1"/>
  <c r="E16" i="1"/>
  <c r="E15" i="1" l="1"/>
  <c r="F43" i="1"/>
  <c r="F42" i="1"/>
  <c r="F40" i="1" l="1"/>
  <c r="F36" i="1"/>
  <c r="F32" i="1"/>
  <c r="F28" i="1"/>
  <c r="F24" i="1"/>
  <c r="F20" i="1"/>
  <c r="F16" i="1"/>
  <c r="F39" i="1"/>
  <c r="F35" i="1"/>
  <c r="F31" i="1"/>
  <c r="F27" i="1"/>
  <c r="F23" i="1"/>
  <c r="F19" i="1"/>
  <c r="F15" i="1"/>
  <c r="F38" i="1"/>
  <c r="F34" i="1"/>
  <c r="F30" i="1"/>
  <c r="F26" i="1"/>
  <c r="F22" i="1"/>
  <c r="F18" i="1"/>
  <c r="F41" i="1"/>
  <c r="F37" i="1"/>
  <c r="F33" i="1"/>
  <c r="F29" i="1"/>
  <c r="F25" i="1"/>
  <c r="F21" i="1"/>
  <c r="F17" i="1"/>
  <c r="W3" i="1" l="1"/>
</calcChain>
</file>

<file path=xl/sharedStrings.xml><?xml version="1.0" encoding="utf-8"?>
<sst xmlns="http://schemas.openxmlformats.org/spreadsheetml/2006/main" count="43" uniqueCount="22">
  <si>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</si>
  <si>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</si>
  <si>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</si>
  <si>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</si>
  <si>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</si>
  <si>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</si>
  <si>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</si>
  <si>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</si>
  <si>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</si>
  <si>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</si>
  <si>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
</t>
  </si>
  <si>
    <t>Gesamtemissionen</t>
  </si>
  <si>
    <t>Verkehr</t>
  </si>
  <si>
    <t xml:space="preserve">Anteil Verkehr </t>
  </si>
  <si>
    <t>Gesamt</t>
  </si>
  <si>
    <t>Tausend Tonnen Partikelemissionen (PM10)</t>
  </si>
  <si>
    <t>k.A.</t>
  </si>
  <si>
    <t>*Daten erst ab 1995 verfügbar</t>
  </si>
  <si>
    <t>Anteil des Verkehrs an den Partikelemissionen (PM10) in Deutschland*</t>
  </si>
  <si>
    <t>THG-Inventar 03/2024</t>
  </si>
  <si>
    <t>Anteil Verkehrsemissionen an den Gesamtemissionen</t>
  </si>
  <si>
    <t>Quelle: Umweltbundesamt, Nationale Trendtabellen, Stand 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</si>
</sst>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,##0.0"/>
    <numFmt numFmtId="166" formatCode="0.0"/>
    <numFmt numFmtId="167" formatCode="#,##0.000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sz val="10"/>
      <color rgb="FFFF0000"/>
      <name val="Meta Offc"/>
      <family val="2"/>
    </font>
    <font>
      <b/>
      <sz val="9"/>
      <name val="Times New Roman"/>
      <family val="1"/>
    </font>
    <font>
      <b/>
      <sz val="10"/>
      <name val="Arial"/>
      <family val="2"/>
    </font>
    <font>
      <sz val="9"/>
      <name val="Times New Roman"/>
      <family val="1"/>
    </font>
    <font>
      <sz val="10"/>
      <color theme="1"/>
      <name val="Cambria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theme="1"/>
      </left>
      <right/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4" fontId="37" fillId="0" borderId="15" applyFill="0" applyBorder="0" applyProtection="0">
      <alignment horizontal="right" vertical="center"/>
    </xf>
    <xf numFmtId="4" fontId="39" fillId="0" borderId="10" applyFill="0" applyBorder="0" applyProtection="0">
      <alignment horizontal="right" vertical="center"/>
    </xf>
  </cellStyleXfs>
  <cellXfs count="7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1" xfId="0" applyBorder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17" xfId="0" applyBorder="1" applyProtection="1"/>
    <xf numFmtId="0" fontId="0" fillId="0" borderId="18" xfId="0" applyBorder="1"/>
    <xf numFmtId="0" fontId="0" fillId="0" borderId="12" xfId="0" applyBorder="1"/>
    <xf numFmtId="0" fontId="28" fillId="24" borderId="17" xfId="0" applyFont="1" applyFill="1" applyBorder="1" applyAlignment="1" applyProtection="1">
      <alignment horizontal="left" vertical="top" wrapText="1"/>
    </xf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31" fillId="27" borderId="25" xfId="0" applyFont="1" applyFill="1" applyBorder="1" applyAlignment="1">
      <alignment horizontal="left" vertical="center" wrapText="1"/>
    </xf>
    <xf numFmtId="0" fontId="31" fillId="27" borderId="26" xfId="0" applyFont="1" applyFill="1" applyBorder="1" applyAlignment="1">
      <alignment horizontal="center" vertical="center" wrapText="1"/>
    </xf>
    <xf numFmtId="0" fontId="1" fillId="0" borderId="0" xfId="0" applyFont="1"/>
    <xf numFmtId="0" fontId="34" fillId="28" borderId="24" xfId="0" applyFont="1" applyFill="1" applyBorder="1" applyAlignment="1">
      <alignment horizontal="left" vertical="center" wrapText="1"/>
    </xf>
    <xf numFmtId="165" fontId="35" fillId="28" borderId="27" xfId="0" applyNumberFormat="1" applyFont="1" applyFill="1" applyBorder="1" applyAlignment="1">
      <alignment horizontal="center" vertical="center" wrapText="1"/>
    </xf>
    <xf numFmtId="0" fontId="34" fillId="29" borderId="24" xfId="0" applyFont="1" applyFill="1" applyBorder="1" applyAlignment="1">
      <alignment horizontal="left" vertical="center" wrapText="1"/>
    </xf>
    <xf numFmtId="166" fontId="35" fillId="29" borderId="24" xfId="0" applyNumberFormat="1" applyFont="1" applyFill="1" applyBorder="1" applyAlignment="1">
      <alignment horizontal="center" vertical="center" wrapText="1"/>
    </xf>
    <xf numFmtId="0" fontId="36" fillId="24" borderId="0" xfId="0" applyFont="1" applyFill="1" applyBorder="1" applyProtection="1"/>
    <xf numFmtId="0" fontId="34" fillId="24" borderId="24" xfId="0" applyFont="1" applyFill="1" applyBorder="1" applyAlignment="1">
      <alignment horizontal="left" vertical="center" wrapText="1"/>
    </xf>
    <xf numFmtId="166" fontId="0" fillId="24" borderId="0" xfId="0" applyNumberFormat="1" applyFill="1" applyProtection="1"/>
    <xf numFmtId="166" fontId="23" fillId="24" borderId="0" xfId="0" applyNumberFormat="1" applyFont="1" applyFill="1" applyBorder="1" applyAlignment="1" applyProtection="1">
      <alignment vertical="center"/>
    </xf>
    <xf numFmtId="166" fontId="0" fillId="24" borderId="0" xfId="0" applyNumberFormat="1" applyFill="1"/>
    <xf numFmtId="166" fontId="35" fillId="24" borderId="24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167" fontId="38" fillId="31" borderId="28" xfId="43" applyNumberFormat="1" applyFont="1" applyFill="1" applyBorder="1">
      <alignment horizontal="right" vertical="center"/>
    </xf>
    <xf numFmtId="4" fontId="38" fillId="30" borderId="13" xfId="44" applyFont="1" applyFill="1" applyBorder="1">
      <alignment horizontal="right" vertical="center"/>
    </xf>
    <xf numFmtId="166" fontId="35" fillId="29" borderId="29" xfId="0" applyNumberFormat="1" applyFont="1" applyFill="1" applyBorder="1" applyAlignment="1">
      <alignment horizontal="center" vertical="center" wrapText="1"/>
    </xf>
    <xf numFmtId="165" fontId="35" fillId="28" borderId="29" xfId="0" applyNumberFormat="1" applyFont="1" applyFill="1" applyBorder="1" applyAlignment="1">
      <alignment horizontal="center" vertical="center" wrapText="1"/>
    </xf>
    <xf numFmtId="1" fontId="35" fillId="29" borderId="29" xfId="0" applyNumberFormat="1" applyFont="1" applyFill="1" applyBorder="1" applyAlignment="1">
      <alignment horizontal="center" vertical="center" wrapText="1"/>
    </xf>
    <xf numFmtId="166" fontId="35" fillId="24" borderId="29" xfId="0" applyNumberFormat="1" applyFont="1" applyFill="1" applyBorder="1" applyAlignment="1">
      <alignment horizontal="center" vertical="center" wrapText="1"/>
    </xf>
    <xf numFmtId="0" fontId="33" fillId="28" borderId="13" xfId="0" applyFont="1" applyFill="1" applyBorder="1" applyAlignment="1" applyProtection="1">
      <alignment horizontal="left" vertical="center" wrapText="1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2" fillId="28" borderId="13" xfId="0" applyFont="1" applyFill="1" applyBorder="1" applyAlignment="1" applyProtection="1">
      <alignment horizontal="left" vertical="center"/>
      <protection locked="0"/>
    </xf>
    <xf numFmtId="0" fontId="32" fillId="28" borderId="10" xfId="0" applyFont="1" applyFill="1" applyBorder="1" applyAlignment="1" applyProtection="1">
      <alignment horizontal="left" vertical="center"/>
      <protection locked="0"/>
    </xf>
    <xf numFmtId="0" fontId="32" fillId="28" borderId="13" xfId="0" applyFont="1" applyFill="1" applyBorder="1" applyAlignment="1" applyProtection="1">
      <alignment horizontal="left"/>
      <protection locked="0"/>
    </xf>
    <xf numFmtId="0" fontId="32" fillId="28" borderId="10" xfId="0" applyFont="1" applyFill="1" applyBorder="1" applyAlignment="1" applyProtection="1">
      <alignment horizontal="left"/>
      <protection locked="0"/>
    </xf>
    <xf numFmtId="0" fontId="33" fillId="0" borderId="13" xfId="0" applyFont="1" applyFill="1" applyBorder="1" applyAlignment="1" applyProtection="1">
      <alignment horizontal="left" vertical="center"/>
      <protection locked="0"/>
    </xf>
    <xf numFmtId="0" fontId="33" fillId="0" borderId="10" xfId="0" applyFont="1" applyFill="1" applyBorder="1" applyAlignment="1" applyProtection="1">
      <alignment horizontal="left" vertical="center"/>
      <protection locked="0"/>
    </xf>
    <xf numFmtId="0" fontId="40" fillId="28" borderId="13" xfId="0" applyFont="1" applyFill="1" applyBorder="1" applyAlignment="1" applyProtection="1">
      <alignment horizontal="left" vertical="center"/>
      <protection locked="0"/>
    </xf>
    <xf numFmtId="0" fontId="40" fillId="28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old GHG Numbers (0.00)" xfId="43" xr:uid="{D093E336-F5FA-4E17-A6A5-B52040B395F2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rmal GHG Numbers (0.00)" xfId="44" xr:uid="{DF437E92-EDE2-4468-A4E7-7030D90AACF5}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FFFFFF"/>
      <color rgb="FF125D86"/>
      <color rgb="FF83033C"/>
      <color rgb="FFC60159"/>
      <color rgb="FFD78400"/>
      <color rgb="FF0B90D5"/>
      <color rgb="FF005F85"/>
      <color rgb="FF61B931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58831075126788E-2"/>
          <c:y val="0.12943956394130651"/>
          <c:w val="0.90311674547368725"/>
          <c:h val="0.64035498640930866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Daten!$D$9</c:f>
              <c:strCache>
                <c:ptCount val="1"/>
                <c:pt idx="0">
                  <c:v>Anteil Verkehrsemissionen an den Gesamtemissionen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792743341970011E-3"/>
                  <c:y val="-9.588089629763856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/>
                      <a:t>25 %</a:t>
                    </a:r>
                  </a:p>
                </c:rich>
              </c:tx>
              <c:spPr>
                <a:solidFill>
                  <a:sysClr val="windowText" lastClr="0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A28E-4113-A51E-F2A0145D24BB}"/>
                </c:ext>
              </c:extLst>
            </c:dLbl>
            <c:dLbl>
              <c:idx val="10"/>
              <c:layout>
                <c:manualLayout>
                  <c:x val="0"/>
                  <c:y val="-6.996714054151996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/>
                      <a:t>24 %</a:t>
                    </a:r>
                  </a:p>
                </c:rich>
              </c:tx>
              <c:spPr>
                <a:solidFill>
                  <a:sysClr val="windowText" lastClr="0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28E-4113-A51E-F2A0145D24BB}"/>
                </c:ext>
              </c:extLst>
            </c:dLbl>
            <c:dLbl>
              <c:idx val="20"/>
              <c:layout>
                <c:manualLayout>
                  <c:x val="-1.3146632636758134E-16"/>
                  <c:y val="-6.2193013814684499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/>
                      <a:t>19 %</a:t>
                    </a:r>
                  </a:p>
                </c:rich>
              </c:tx>
              <c:spPr>
                <a:solidFill>
                  <a:sysClr val="windowText" lastClr="0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28E-4113-A51E-F2A0145D24BB}"/>
                </c:ext>
              </c:extLst>
            </c:dLbl>
            <c:dLbl>
              <c:idx val="26"/>
              <c:layout>
                <c:manualLayout>
                  <c:x val="8.6032200211317855E-2"/>
                  <c:y val="-2.2610262010516629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20 %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A28E-4113-A51E-F2A0145D24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Daten!$B$10:$B$45</c15:sqref>
                  </c15:fullRef>
                </c:ext>
              </c:extLst>
              <c:f>Daten!$B$15:$B$45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Daten!$D$10:$D$45</c15:sqref>
                  </c15:fullRef>
                </c:ext>
              </c:extLst>
              <c:f>Daten!$D$15:$D$45</c:f>
              <c:numCache>
                <c:formatCode>#,##0.0</c:formatCode>
                <c:ptCount val="31"/>
                <c:pt idx="0">
                  <c:v>82.501030932842212</c:v>
                </c:pt>
                <c:pt idx="1" formatCode="0.0">
                  <c:v>77.456477521636643</c:v>
                </c:pt>
                <c:pt idx="2">
                  <c:v>74.895415555264776</c:v>
                </c:pt>
                <c:pt idx="3" formatCode="0.0">
                  <c:v>73.872792522400658</c:v>
                </c:pt>
                <c:pt idx="4">
                  <c:v>73.523720927100328</c:v>
                </c:pt>
                <c:pt idx="5" formatCode="0.0">
                  <c:v>71.098871112306796</c:v>
                </c:pt>
                <c:pt idx="6">
                  <c:v>68.074120916862583</c:v>
                </c:pt>
                <c:pt idx="7" formatCode="0.0">
                  <c:v>65.511295713172558</c:v>
                </c:pt>
                <c:pt idx="8">
                  <c:v>62.339711139512012</c:v>
                </c:pt>
                <c:pt idx="9" formatCode="0.0">
                  <c:v>61.798596110357657</c:v>
                </c:pt>
                <c:pt idx="10">
                  <c:v>59.679888604603569</c:v>
                </c:pt>
                <c:pt idx="11" formatCode="0.0">
                  <c:v>59.130820893957477</c:v>
                </c:pt>
                <c:pt idx="12">
                  <c:v>55.255096633010027</c:v>
                </c:pt>
                <c:pt idx="13" formatCode="0.0">
                  <c:v>51.551421854725632</c:v>
                </c:pt>
                <c:pt idx="14">
                  <c:v>48.357147957228072</c:v>
                </c:pt>
                <c:pt idx="15" formatCode="0.0">
                  <c:v>46.903562157869338</c:v>
                </c:pt>
                <c:pt idx="16">
                  <c:v>45.636082516328621</c:v>
                </c:pt>
                <c:pt idx="17" formatCode="0.0">
                  <c:v>43.939884194534571</c:v>
                </c:pt>
                <c:pt idx="18">
                  <c:v>42.931863118899109</c:v>
                </c:pt>
                <c:pt idx="19" formatCode="0.0">
                  <c:v>42.353087039790708</c:v>
                </c:pt>
                <c:pt idx="20">
                  <c:v>41.388937404818719</c:v>
                </c:pt>
                <c:pt idx="21" formatCode="0.0">
                  <c:v>40.84399422508065</c:v>
                </c:pt>
                <c:pt idx="22">
                  <c:v>40.079520811775559</c:v>
                </c:pt>
                <c:pt idx="23" formatCode="0.0">
                  <c:v>39.135725968179599</c:v>
                </c:pt>
                <c:pt idx="24" formatCode="0.0">
                  <c:v>38.579878882688746</c:v>
                </c:pt>
                <c:pt idx="25" formatCode="0.0">
                  <c:v>33.619569935218337</c:v>
                </c:pt>
                <c:pt idx="26" formatCode="0.0">
                  <c:v>33.664214462199674</c:v>
                </c:pt>
                <c:pt idx="27" formatCode="0.0">
                  <c:v>33.663908991406501</c:v>
                </c:pt>
                <c:pt idx="28" formatCode="0.0">
                  <c:v>33.386816399974947</c:v>
                </c:pt>
                <c:pt idx="29" formatCode="0.0">
                  <c:v>33.311576362766345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Daten!$D$10</c15:sqref>
                  <c15:dLbl>
                    <c:idx val="-1"/>
                    <c:spPr>
                      <a:solidFill>
                        <a:schemeClr val="tx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>
                            <a:solidFill>
                              <a:schemeClr val="bg1"/>
                            </a:solidFill>
                          </a:defRPr>
                        </a:pPr>
                        <a:endParaRPr lang="de-DE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0-8B9B-4F5A-9F44-D7AA5C58BC7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A28E-4113-A51E-F2A0145D24BB}"/>
            </c:ext>
          </c:extLst>
        </c:ser>
        <c:ser>
          <c:idx val="1"/>
          <c:order val="2"/>
          <c:tx>
            <c:strRef>
              <c:f>Daten!$E$9</c:f>
              <c:strCache>
                <c:ptCount val="1"/>
                <c:pt idx="0">
                  <c:v>Gesamtemissionen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5846397185816435E-3"/>
                  <c:y val="-0.25057867253011301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335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AC8-45F3-B163-CC2AF7050773}"/>
                </c:ext>
              </c:extLst>
            </c:dLbl>
            <c:dLbl>
              <c:idx val="26"/>
              <c:layout>
                <c:manualLayout>
                  <c:x val="8.7829601862759274E-2"/>
                  <c:y val="-0.1416168387992994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170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28E-4113-A51E-F2A0145D24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Daten!$B$10:$B$45</c15:sqref>
                  </c15:fullRef>
                </c:ext>
              </c:extLst>
              <c:f>Daten!$B$15:$B$45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Daten!$E$10:$E$45</c15:sqref>
                  </c15:fullRef>
                </c:ext>
              </c:extLst>
              <c:f>Daten!$E$15:$E$45</c:f>
              <c:numCache>
                <c:formatCode>#,##0.0</c:formatCode>
                <c:ptCount val="31"/>
                <c:pt idx="0">
                  <c:v>252.95763818353103</c:v>
                </c:pt>
                <c:pt idx="1" formatCode="0.0">
                  <c:v>242.28636124933689</c:v>
                </c:pt>
                <c:pt idx="2">
                  <c:v>250.0912508636103</c:v>
                </c:pt>
                <c:pt idx="3" formatCode="0.0">
                  <c:v>238.71908790086499</c:v>
                </c:pt>
                <c:pt idx="4">
                  <c:v>234.08367340299162</c:v>
                </c:pt>
                <c:pt idx="5" formatCode="0.0">
                  <c:v>222.55160044799155</c:v>
                </c:pt>
                <c:pt idx="6">
                  <c:v>211.78462910721981</c:v>
                </c:pt>
                <c:pt idx="7" formatCode="0.0">
                  <c:v>207.85027879255847</c:v>
                </c:pt>
                <c:pt idx="8">
                  <c:v>197.40222756616259</c:v>
                </c:pt>
                <c:pt idx="9" formatCode="0.0">
                  <c:v>191.21535056011783</c:v>
                </c:pt>
                <c:pt idx="10">
                  <c:v>184.30475677674744</c:v>
                </c:pt>
                <c:pt idx="11" formatCode="0.0">
                  <c:v>185.47882071882634</c:v>
                </c:pt>
                <c:pt idx="12">
                  <c:v>178.79621802866637</c:v>
                </c:pt>
                <c:pt idx="13" formatCode="0.0">
                  <c:v>179.75994421035563</c:v>
                </c:pt>
                <c:pt idx="14">
                  <c:v>167.23997186542337</c:v>
                </c:pt>
                <c:pt idx="15" formatCode="0.0">
                  <c:v>180.9288891657618</c:v>
                </c:pt>
                <c:pt idx="16">
                  <c:v>181.03940522601394</c:v>
                </c:pt>
                <c:pt idx="17" formatCode="0.0">
                  <c:v>179.44991202099783</c:v>
                </c:pt>
                <c:pt idx="18">
                  <c:v>182.00015517681615</c:v>
                </c:pt>
                <c:pt idx="19" formatCode="0.0">
                  <c:v>174.85869304138913</c:v>
                </c:pt>
                <c:pt idx="20">
                  <c:v>173.32508663990069</c:v>
                </c:pt>
                <c:pt idx="21" formatCode="0.0">
                  <c:v>159.31118398344898</c:v>
                </c:pt>
                <c:pt idx="22">
                  <c:v>163.38962863826143</c:v>
                </c:pt>
                <c:pt idx="23" formatCode="0.0">
                  <c:v>171.01839252136736</c:v>
                </c:pt>
                <c:pt idx="24" formatCode="0.0">
                  <c:v>157.47744466615495</c:v>
                </c:pt>
                <c:pt idx="25" formatCode="0.0">
                  <c:v>149.02154070782001</c:v>
                </c:pt>
                <c:pt idx="26" formatCode="0.0">
                  <c:v>150.21061549308331</c:v>
                </c:pt>
                <c:pt idx="27" formatCode="0.0">
                  <c:v>152.49646786874018</c:v>
                </c:pt>
                <c:pt idx="28" formatCode="0.0">
                  <c:v>150.37553975948893</c:v>
                </c:pt>
                <c:pt idx="29" formatCode="0.0">
                  <c:v>137.07456718200646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E-4113-A51E-F2A0145D2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5914672"/>
        <c:axId val="3159150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Daten!$C$9</c15:sqref>
                        </c15:formulaRef>
                      </c:ext>
                    </c:extLst>
                    <c:strCache>
                      <c:ptCount val="1"/>
                      <c:pt idx="0">
                        <c:v>Gesamtemissionen</c:v>
                      </c:pt>
                    </c:strCache>
                  </c:strRef>
                </c:tx>
                <c:spPr>
                  <a:ln>
                    <a:solidFill>
                      <a:schemeClr val="accent4"/>
                    </a:solidFill>
                  </a:ln>
                </c:spPr>
                <c:invertIfNegative val="0"/>
                <c:dLbls>
                  <c:dLbl>
                    <c:idx val="19"/>
                    <c:layout>
                      <c:manualLayout>
                        <c:x val="2.8683893471520436E-2"/>
                        <c:y val="2.5913755756118029E-3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="1"/>
                            <a:t>67,4</a:t>
                          </a:r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2-A28E-4113-A51E-F2A0145D24BB}"/>
                      </c:ext>
                    </c:extLst>
                  </c:dLbl>
                  <c:spPr>
                    <a:solidFill>
                      <a:srgbClr val="FFC000"/>
                    </a:solidFill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800" b="1">
                          <a:solidFill>
                            <a:srgbClr val="FFFFFF"/>
                          </a:solidFill>
                        </a:defRPr>
                      </a:pPr>
                      <a:endParaRPr lang="de-DE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>Daten!$B$10:$B$45</c15:sqref>
                        </c15:fullRef>
                        <c15:formulaRef>
                          <c15:sqref>Daten!$B$15:$B$45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1995</c:v>
                      </c:pt>
                      <c:pt idx="5">
                        <c:v>2000</c:v>
                      </c:pt>
                      <c:pt idx="10">
                        <c:v>2005</c:v>
                      </c:pt>
                      <c:pt idx="15">
                        <c:v>2010</c:v>
                      </c:pt>
                      <c:pt idx="20">
                        <c:v>2015</c:v>
                      </c:pt>
                      <c:pt idx="25">
                        <c:v>2020</c:v>
                      </c:pt>
                      <c:pt idx="30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Daten!$C$10:$C$44</c15:sqref>
                        </c15:fullRef>
                        <c15:formulaRef>
                          <c15:sqref>Daten!$C$15:$C$44</c15:sqref>
                        </c15:formulaRef>
                      </c:ext>
                    </c:extLst>
                    <c:numCache>
                      <c:formatCode>#,##0.0</c:formatCode>
                      <c:ptCount val="30"/>
                      <c:pt idx="0">
                        <c:v>335.45866911637324</c:v>
                      </c:pt>
                      <c:pt idx="1" formatCode="0.0">
                        <c:v>319.74283877097355</c:v>
                      </c:pt>
                      <c:pt idx="2">
                        <c:v>324.98666641887507</c:v>
                      </c:pt>
                      <c:pt idx="3" formatCode="0.0">
                        <c:v>312.59188042326565</c:v>
                      </c:pt>
                      <c:pt idx="4">
                        <c:v>307.60739433009195</c:v>
                      </c:pt>
                      <c:pt idx="5" formatCode="0.0">
                        <c:v>293.65047156029834</c:v>
                      </c:pt>
                      <c:pt idx="6">
                        <c:v>279.85875002408238</c:v>
                      </c:pt>
                      <c:pt idx="7" formatCode="0.0">
                        <c:v>273.36157450573103</c:v>
                      </c:pt>
                      <c:pt idx="8">
                        <c:v>259.74193870567461</c:v>
                      </c:pt>
                      <c:pt idx="9" formatCode="0.0">
                        <c:v>253.01394667047549</c:v>
                      </c:pt>
                      <c:pt idx="10">
                        <c:v>243.98464538135102</c:v>
                      </c:pt>
                      <c:pt idx="11" formatCode="0.0">
                        <c:v>244.6096416127838</c:v>
                      </c:pt>
                      <c:pt idx="12">
                        <c:v>234.0513146616764</c:v>
                      </c:pt>
                      <c:pt idx="13" formatCode="0.0">
                        <c:v>231.31136606508127</c:v>
                      </c:pt>
                      <c:pt idx="14">
                        <c:v>215.59711982265145</c:v>
                      </c:pt>
                      <c:pt idx="15" formatCode="0.0">
                        <c:v>227.83245132363115</c:v>
                      </c:pt>
                      <c:pt idx="16">
                        <c:v>226.67548774234257</c:v>
                      </c:pt>
                      <c:pt idx="17" formatCode="0.0">
                        <c:v>223.38979621553241</c:v>
                      </c:pt>
                      <c:pt idx="18">
                        <c:v>224.93201829571527</c:v>
                      </c:pt>
                      <c:pt idx="19" formatCode="0.0">
                        <c:v>217.21178008117985</c:v>
                      </c:pt>
                      <c:pt idx="20">
                        <c:v>214.71402404471942</c:v>
                      </c:pt>
                      <c:pt idx="21" formatCode="0.0">
                        <c:v>200.15517820852963</c:v>
                      </c:pt>
                      <c:pt idx="22">
                        <c:v>203.46914945003698</c:v>
                      </c:pt>
                      <c:pt idx="23" formatCode="0.0">
                        <c:v>210.15411848954696</c:v>
                      </c:pt>
                      <c:pt idx="24" formatCode="0.0">
                        <c:v>196.0573235488437</c:v>
                      </c:pt>
                      <c:pt idx="25" formatCode="0.0">
                        <c:v>182.64111064303833</c:v>
                      </c:pt>
                      <c:pt idx="26" formatCode="0.0">
                        <c:v>183.87482995528299</c:v>
                      </c:pt>
                      <c:pt idx="27" formatCode="0.0">
                        <c:v>186.16037686014667</c:v>
                      </c:pt>
                      <c:pt idx="28" formatCode="0.0">
                        <c:v>183.76235615946388</c:v>
                      </c:pt>
                      <c:pt idx="29" formatCode="0.0">
                        <c:v>170.38614354477281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28E-4113-A51E-F2A0145D24BB}"/>
                  </c:ext>
                </c:extLst>
              </c15:ser>
            </c15:filteredBarSeries>
          </c:ext>
        </c:extLst>
      </c:barChart>
      <c:catAx>
        <c:axId val="31591467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="0"/>
            </a:pPr>
            <a:endParaRPr lang="de-DE"/>
          </a:p>
        </c:txPr>
        <c:crossAx val="315915064"/>
        <c:crosses val="autoZero"/>
        <c:auto val="1"/>
        <c:lblAlgn val="ctr"/>
        <c:lblOffset val="100"/>
        <c:noMultiLvlLbl val="0"/>
      </c:catAx>
      <c:valAx>
        <c:axId val="315915064"/>
        <c:scaling>
          <c:orientation val="minMax"/>
          <c:max val="350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="0"/>
            </a:pPr>
            <a:endParaRPr lang="de-DE"/>
          </a:p>
        </c:txPr>
        <c:crossAx val="3159146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6378035542309593E-2"/>
          <c:y val="0.8488980566626515"/>
          <c:w val="0.93392386161078955"/>
          <c:h val="3.8611496076616569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 b="0"/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 algn="ctr">
        <a:defRPr lang="de-DE" sz="900" b="1" i="0" u="none" strike="noStrike" kern="1200" baseline="0">
          <a:solidFill>
            <a:sysClr val="windowText" lastClr="000000"/>
          </a:solidFill>
          <a:latin typeface="Meta Offc" pitchFamily="34" charset="0"/>
          <a:ea typeface="+mn-ea"/>
          <a:cs typeface="Meta Offc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45</xdr:row>
      <xdr:rowOff>0</xdr:rowOff>
    </xdr:from>
    <xdr:to>
      <xdr:col>6</xdr:col>
      <xdr:colOff>9525</xdr:colOff>
      <xdr:row>45</xdr:row>
      <xdr:rowOff>0</xdr:rowOff>
    </xdr:to>
    <xdr:cxnSp macro="">
      <xdr:nvCxnSpPr>
        <xdr:cNvPr id="3" name="Gerade Verbindung 18">
          <a:extLst>
            <a:ext uri="{FF2B5EF4-FFF2-40B4-BE49-F238E27FC236}">
              <a16:creationId xmlns:a16="http://schemas.microsoft.com/office/drawing/2014/main" id="{A85EE577-6731-43BC-A9F7-E9C883E1B9FF}"/>
            </a:ext>
          </a:extLst>
        </xdr:cNvPr>
        <xdr:cNvCxnSpPr/>
      </xdr:nvCxnSpPr>
      <xdr:spPr>
        <a:xfrm>
          <a:off x="1190625" y="10067925"/>
          <a:ext cx="573405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186486</xdr:rowOff>
    </xdr:from>
    <xdr:to>
      <xdr:col>14</xdr:col>
      <xdr:colOff>749990</xdr:colOff>
      <xdr:row>20</xdr:row>
      <xdr:rowOff>118483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10658ED5-E8B6-4910-93C8-1EED7F999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119064</xdr:colOff>
      <xdr:row>18</xdr:row>
      <xdr:rowOff>844100</xdr:rowOff>
    </xdr:from>
    <xdr:to>
      <xdr:col>14</xdr:col>
      <xdr:colOff>745194</xdr:colOff>
      <xdr:row>20</xdr:row>
      <xdr:rowOff>15876</xdr:rowOff>
    </xdr:to>
    <xdr:sp macro="" textlink="Daten!B3">
      <xdr:nvSpPr>
        <xdr:cNvPr id="3" name="Textfeld 2">
          <a:extLst>
            <a:ext uri="{FF2B5EF4-FFF2-40B4-BE49-F238E27FC236}">
              <a16:creationId xmlns:a16="http://schemas.microsoft.com/office/drawing/2014/main" id="{29C66B07-86D5-45DE-BA08-0ACAF02C1286}"/>
            </a:ext>
          </a:extLst>
        </xdr:cNvPr>
        <xdr:cNvSpPr txBox="1"/>
      </xdr:nvSpPr>
      <xdr:spPr>
        <a:xfrm>
          <a:off x="4262439" y="4662038"/>
          <a:ext cx="2816880" cy="3227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EBBB26E0-7BCD-4E49-83F1-BF73C6D8A603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Umweltbundesamt, Nationale Trendtabellen, Stand 03/2026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13952</xdr:colOff>
      <xdr:row>18</xdr:row>
      <xdr:rowOff>834268</xdr:rowOff>
    </xdr:from>
    <xdr:to>
      <xdr:col>8</xdr:col>
      <xdr:colOff>87313</xdr:colOff>
      <xdr:row>18</xdr:row>
      <xdr:rowOff>1063012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68CF0A7A-B67C-4872-9C6A-FBA3BFCB09BE}"/>
            </a:ext>
          </a:extLst>
        </xdr:cNvPr>
        <xdr:cNvSpPr txBox="1"/>
      </xdr:nvSpPr>
      <xdr:spPr>
        <a:xfrm>
          <a:off x="233027" y="4691893"/>
          <a:ext cx="2949911" cy="228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 algn="l"/>
            <a:t>*Daten erst ab 1995 verfügbar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142531</xdr:colOff>
      <xdr:row>0</xdr:row>
      <xdr:rowOff>225908</xdr:rowOff>
    </xdr:from>
    <xdr:to>
      <xdr:col>12</xdr:col>
      <xdr:colOff>854835</xdr:colOff>
      <xdr:row>1</xdr:row>
      <xdr:rowOff>251722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91F50B94-FF1C-4A56-8F54-BB41BA01851D}"/>
            </a:ext>
          </a:extLst>
        </xdr:cNvPr>
        <xdr:cNvSpPr txBox="1"/>
      </xdr:nvSpPr>
      <xdr:spPr>
        <a:xfrm>
          <a:off x="142531" y="225908"/>
          <a:ext cx="5903429" cy="28298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ea typeface="Cambria"/>
              <a:cs typeface="Meta Offc" pitchFamily="34" charset="0"/>
            </a:rPr>
            <a:pPr/>
            <a:t>Anteil des Verkehrs an den Partikelemissionen (PM10) in Deutschland*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7DE79EDA-EE54-4EBD-95A2-E290A8CF83BC}"/>
            </a:ext>
          </a:extLst>
        </xdr:cNvPr>
        <xdr:cNvCxnSpPr/>
      </xdr:nvCxnSpPr>
      <xdr:spPr>
        <a:xfrm>
          <a:off x="85312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11766</xdr:rowOff>
    </xdr:from>
    <xdr:to>
      <xdr:col>14</xdr:col>
      <xdr:colOff>755157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260ADAC1-D2C0-4A18-AEAC-4777E61B5BA0}"/>
            </a:ext>
          </a:extLst>
        </xdr:cNvPr>
        <xdr:cNvCxnSpPr/>
      </xdr:nvCxnSpPr>
      <xdr:spPr>
        <a:xfrm>
          <a:off x="235645" y="268941"/>
          <a:ext cx="685363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822873</xdr:rowOff>
    </xdr:from>
    <xdr:to>
      <xdr:col>14</xdr:col>
      <xdr:colOff>746874</xdr:colOff>
      <xdr:row>18</xdr:row>
      <xdr:rowOff>822873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B4939F3C-61A0-464E-BE11-991F1FE98C9F}"/>
            </a:ext>
          </a:extLst>
        </xdr:cNvPr>
        <xdr:cNvCxnSpPr/>
      </xdr:nvCxnSpPr>
      <xdr:spPr>
        <a:xfrm>
          <a:off x="227362" y="4680498"/>
          <a:ext cx="685363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83AFABE8-F424-4FD6-89DE-802B077AC9D0}"/>
            </a:ext>
          </a:extLst>
        </xdr:cNvPr>
        <xdr:cNvCxnSpPr/>
      </xdr:nvCxnSpPr>
      <xdr:spPr>
        <a:xfrm>
          <a:off x="85312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A555D982-1B08-467B-911D-9726CC8FD1B7}"/>
            </a:ext>
          </a:extLst>
        </xdr:cNvPr>
        <xdr:cNvCxnSpPr/>
      </xdr:nvCxnSpPr>
      <xdr:spPr>
        <a:xfrm>
          <a:off x="108037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EB554EC-9EFC-4958-97BF-DA3A47FAE064}"/>
            </a:ext>
          </a:extLst>
        </xdr:cNvPr>
        <xdr:cNvCxnSpPr/>
      </xdr:nvCxnSpPr>
      <xdr:spPr>
        <a:xfrm>
          <a:off x="110547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18</xdr:row>
      <xdr:rowOff>431858</xdr:rowOff>
    </xdr:from>
    <xdr:to>
      <xdr:col>14</xdr:col>
      <xdr:colOff>738587</xdr:colOff>
      <xdr:row>18</xdr:row>
      <xdr:rowOff>431858</xdr:rowOff>
    </xdr:to>
    <xdr:cxnSp macro="">
      <xdr:nvCxnSpPr>
        <xdr:cNvPr id="13" name="Gerade Verbindung 18">
          <a:extLst>
            <a:ext uri="{FF2B5EF4-FFF2-40B4-BE49-F238E27FC236}">
              <a16:creationId xmlns:a16="http://schemas.microsoft.com/office/drawing/2014/main" id="{8163DAEF-D9B3-4471-93C2-6B9C052B1440}"/>
            </a:ext>
          </a:extLst>
        </xdr:cNvPr>
        <xdr:cNvCxnSpPr/>
      </xdr:nvCxnSpPr>
      <xdr:spPr>
        <a:xfrm>
          <a:off x="219075" y="4289483"/>
          <a:ext cx="6853637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344363</xdr:colOff>
      <xdr:row>2</xdr:row>
      <xdr:rowOff>50066</xdr:rowOff>
    </xdr:from>
    <xdr:to>
      <xdr:col>6</xdr:col>
      <xdr:colOff>908538</xdr:colOff>
      <xdr:row>3</xdr:row>
      <xdr:rowOff>42740</xdr:rowOff>
    </xdr:to>
    <xdr:sp macro="" textlink="Daten!B5">
      <xdr:nvSpPr>
        <xdr:cNvPr id="14" name="Textfeld 13">
          <a:extLst>
            <a:ext uri="{FF2B5EF4-FFF2-40B4-BE49-F238E27FC236}">
              <a16:creationId xmlns:a16="http://schemas.microsoft.com/office/drawing/2014/main" id="{C4446ABE-3C34-4FC7-B78A-E5935E7FFB04}"/>
            </a:ext>
          </a:extLst>
        </xdr:cNvPr>
        <xdr:cNvSpPr txBox="1"/>
      </xdr:nvSpPr>
      <xdr:spPr>
        <a:xfrm>
          <a:off x="566613" y="558066"/>
          <a:ext cx="2389800" cy="230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l"/>
          <a:fld id="{019E14ED-73C4-4758-8ED9-5F36FB1F6E2E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itchFamily="2" charset="0"/>
            </a:rPr>
            <a:pPr algn="l"/>
            <a:t>Tausend Tonnen Partikelemissionen (PM10)</a:t>
          </a:fld>
          <a:endParaRPr lang="de-DE" sz="400" b="1">
            <a:solidFill>
              <a:sysClr val="windowText" lastClr="000000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74C40-4ACF-40B4-9487-B5FC8DA02275}">
  <dimension ref="A1:H37"/>
  <sheetViews>
    <sheetView topLeftCell="A4" workbookViewId="0">
      <selection activeCell="J26" sqref="J26"/>
    </sheetView>
  </sheetViews>
  <sheetFormatPr baseColWidth="10" defaultRowHeight="12.75" x14ac:dyDescent="0.2"/>
  <cols>
    <col min="3" max="3" width="13.5703125" customWidth="1"/>
  </cols>
  <sheetData>
    <row r="1" spans="1:8" x14ac:dyDescent="0.2">
      <c r="A1" s="43" t="s">
        <v>19</v>
      </c>
    </row>
    <row r="2" spans="1:8" x14ac:dyDescent="0.2">
      <c r="C2" s="43" t="s">
        <v>14</v>
      </c>
      <c r="F2" s="43" t="s">
        <v>12</v>
      </c>
    </row>
    <row r="3" spans="1:8" x14ac:dyDescent="0.2">
      <c r="B3" s="46">
        <v>1990</v>
      </c>
      <c r="C3" s="26"/>
      <c r="F3" s="26"/>
    </row>
    <row r="4" spans="1:8" x14ac:dyDescent="0.2">
      <c r="B4" s="44">
        <v>1991</v>
      </c>
      <c r="C4" s="26"/>
      <c r="F4" s="26"/>
    </row>
    <row r="5" spans="1:8" x14ac:dyDescent="0.2">
      <c r="B5" s="46">
        <v>1992</v>
      </c>
      <c r="C5" s="26"/>
      <c r="F5" s="26"/>
    </row>
    <row r="6" spans="1:8" x14ac:dyDescent="0.2">
      <c r="B6" s="44">
        <v>1993</v>
      </c>
      <c r="C6" s="26"/>
      <c r="F6" s="26"/>
    </row>
    <row r="7" spans="1:8" ht="13.5" thickBot="1" x14ac:dyDescent="0.25">
      <c r="B7" s="46">
        <v>1994</v>
      </c>
      <c r="C7" s="26"/>
      <c r="F7" s="26"/>
    </row>
    <row r="8" spans="1:8" ht="13.5" thickBot="1" x14ac:dyDescent="0.25">
      <c r="B8" s="44">
        <v>1995</v>
      </c>
      <c r="C8" s="55">
        <v>335.45866911637324</v>
      </c>
      <c r="F8" s="56">
        <v>82.501030932842212</v>
      </c>
      <c r="H8" s="54"/>
    </row>
    <row r="9" spans="1:8" ht="13.5" thickBot="1" x14ac:dyDescent="0.25">
      <c r="B9" s="46">
        <v>1996</v>
      </c>
      <c r="C9" s="55">
        <v>319.74283877097355</v>
      </c>
      <c r="F9" s="56">
        <v>77.456477521636643</v>
      </c>
      <c r="H9" s="54"/>
    </row>
    <row r="10" spans="1:8" ht="13.5" thickBot="1" x14ac:dyDescent="0.25">
      <c r="B10" s="44">
        <v>1997</v>
      </c>
      <c r="C10" s="55">
        <v>324.98666641887507</v>
      </c>
      <c r="F10" s="56">
        <v>74.895415555264776</v>
      </c>
      <c r="H10" s="54"/>
    </row>
    <row r="11" spans="1:8" ht="13.5" thickBot="1" x14ac:dyDescent="0.25">
      <c r="B11" s="46">
        <v>1998</v>
      </c>
      <c r="C11" s="55">
        <v>312.59188042326565</v>
      </c>
      <c r="F11" s="56">
        <v>73.872792522400658</v>
      </c>
      <c r="H11" s="54"/>
    </row>
    <row r="12" spans="1:8" ht="13.5" thickBot="1" x14ac:dyDescent="0.25">
      <c r="B12" s="44">
        <v>1999</v>
      </c>
      <c r="C12" s="55">
        <v>307.60739433009195</v>
      </c>
      <c r="F12" s="56">
        <v>73.523720927100328</v>
      </c>
      <c r="H12" s="54"/>
    </row>
    <row r="13" spans="1:8" ht="13.5" thickBot="1" x14ac:dyDescent="0.25">
      <c r="B13" s="46">
        <v>2000</v>
      </c>
      <c r="C13" s="55">
        <v>293.65047156029834</v>
      </c>
      <c r="F13" s="56">
        <v>71.098871112306796</v>
      </c>
      <c r="H13" s="54"/>
    </row>
    <row r="14" spans="1:8" ht="13.5" thickBot="1" x14ac:dyDescent="0.25">
      <c r="B14" s="44">
        <v>2001</v>
      </c>
      <c r="C14" s="55">
        <v>279.85875002408238</v>
      </c>
      <c r="F14" s="56">
        <v>68.074120916862583</v>
      </c>
      <c r="H14" s="54"/>
    </row>
    <row r="15" spans="1:8" ht="13.5" thickBot="1" x14ac:dyDescent="0.25">
      <c r="B15" s="46">
        <v>2002</v>
      </c>
      <c r="C15" s="55">
        <v>273.36157450573103</v>
      </c>
      <c r="F15" s="56">
        <v>65.511295713172558</v>
      </c>
      <c r="H15" s="54"/>
    </row>
    <row r="16" spans="1:8" ht="13.5" thickBot="1" x14ac:dyDescent="0.25">
      <c r="B16" s="44">
        <v>2003</v>
      </c>
      <c r="C16" s="55">
        <v>259.74193870567461</v>
      </c>
      <c r="F16" s="56">
        <v>62.339711139512012</v>
      </c>
      <c r="H16" s="54"/>
    </row>
    <row r="17" spans="2:8" ht="13.5" thickBot="1" x14ac:dyDescent="0.25">
      <c r="B17" s="46">
        <v>2004</v>
      </c>
      <c r="C17" s="55">
        <v>253.01394667047549</v>
      </c>
      <c r="F17" s="56">
        <v>61.798596110357657</v>
      </c>
      <c r="H17" s="54"/>
    </row>
    <row r="18" spans="2:8" ht="13.5" thickBot="1" x14ac:dyDescent="0.25">
      <c r="B18" s="44">
        <v>2005</v>
      </c>
      <c r="C18" s="55">
        <v>243.98464538135102</v>
      </c>
      <c r="F18" s="56">
        <v>59.679888604603569</v>
      </c>
      <c r="H18" s="54"/>
    </row>
    <row r="19" spans="2:8" ht="13.5" thickBot="1" x14ac:dyDescent="0.25">
      <c r="B19" s="46">
        <v>2006</v>
      </c>
      <c r="C19" s="55">
        <v>244.6096416127838</v>
      </c>
      <c r="F19" s="56">
        <v>59.130820893957477</v>
      </c>
      <c r="H19" s="54"/>
    </row>
    <row r="20" spans="2:8" ht="13.5" thickBot="1" x14ac:dyDescent="0.25">
      <c r="B20" s="44">
        <v>2007</v>
      </c>
      <c r="C20" s="55">
        <v>234.0513146616764</v>
      </c>
      <c r="F20" s="56">
        <v>55.255096633010027</v>
      </c>
      <c r="H20" s="54"/>
    </row>
    <row r="21" spans="2:8" ht="13.5" thickBot="1" x14ac:dyDescent="0.25">
      <c r="B21" s="46">
        <v>2008</v>
      </c>
      <c r="C21" s="55">
        <v>231.31136606508127</v>
      </c>
      <c r="F21" s="56">
        <v>51.551421854725632</v>
      </c>
      <c r="H21" s="54"/>
    </row>
    <row r="22" spans="2:8" ht="13.5" thickBot="1" x14ac:dyDescent="0.25">
      <c r="B22" s="44">
        <v>2009</v>
      </c>
      <c r="C22" s="55">
        <v>215.59711982265145</v>
      </c>
      <c r="F22" s="56">
        <v>48.357147957228072</v>
      </c>
      <c r="H22" s="54"/>
    </row>
    <row r="23" spans="2:8" ht="13.5" thickBot="1" x14ac:dyDescent="0.25">
      <c r="B23" s="46">
        <v>2010</v>
      </c>
      <c r="C23" s="55">
        <v>227.83245132363115</v>
      </c>
      <c r="F23" s="56">
        <v>46.903562157869338</v>
      </c>
      <c r="H23" s="54"/>
    </row>
    <row r="24" spans="2:8" ht="13.5" thickBot="1" x14ac:dyDescent="0.25">
      <c r="B24" s="44">
        <v>2011</v>
      </c>
      <c r="C24" s="55">
        <v>226.67548774234257</v>
      </c>
      <c r="F24" s="56">
        <v>45.636082516328621</v>
      </c>
      <c r="H24" s="54"/>
    </row>
    <row r="25" spans="2:8" ht="13.5" thickBot="1" x14ac:dyDescent="0.25">
      <c r="B25" s="46">
        <v>2012</v>
      </c>
      <c r="C25" s="55">
        <v>223.38979621553241</v>
      </c>
      <c r="F25" s="56">
        <v>43.939884194534571</v>
      </c>
      <c r="H25" s="54"/>
    </row>
    <row r="26" spans="2:8" ht="13.5" thickBot="1" x14ac:dyDescent="0.25">
      <c r="B26" s="44">
        <v>2013</v>
      </c>
      <c r="C26" s="55">
        <v>224.93201829571527</v>
      </c>
      <c r="F26" s="56">
        <v>42.931863118899109</v>
      </c>
      <c r="H26" s="54"/>
    </row>
    <row r="27" spans="2:8" ht="13.5" thickBot="1" x14ac:dyDescent="0.25">
      <c r="B27" s="46">
        <v>2014</v>
      </c>
      <c r="C27" s="55">
        <v>217.21178008117985</v>
      </c>
      <c r="F27" s="56">
        <v>42.353087039790708</v>
      </c>
      <c r="H27" s="54"/>
    </row>
    <row r="28" spans="2:8" ht="13.5" thickBot="1" x14ac:dyDescent="0.25">
      <c r="B28" s="44">
        <v>2015</v>
      </c>
      <c r="C28" s="55">
        <v>214.71402404471942</v>
      </c>
      <c r="F28" s="56">
        <v>41.388937404818719</v>
      </c>
      <c r="H28" s="54"/>
    </row>
    <row r="29" spans="2:8" ht="13.5" thickBot="1" x14ac:dyDescent="0.25">
      <c r="B29" s="46">
        <v>2016</v>
      </c>
      <c r="C29" s="55">
        <v>200.15517820852963</v>
      </c>
      <c r="F29" s="56">
        <v>40.84399422508065</v>
      </c>
      <c r="H29" s="54"/>
    </row>
    <row r="30" spans="2:8" ht="13.5" thickBot="1" x14ac:dyDescent="0.25">
      <c r="B30" s="44">
        <v>2017</v>
      </c>
      <c r="C30" s="55">
        <v>203.46914945003698</v>
      </c>
      <c r="F30" s="56">
        <v>40.079520811775559</v>
      </c>
      <c r="H30" s="54"/>
    </row>
    <row r="31" spans="2:8" ht="13.5" thickBot="1" x14ac:dyDescent="0.25">
      <c r="B31" s="46">
        <v>2018</v>
      </c>
      <c r="C31" s="55">
        <v>210.15411848954696</v>
      </c>
      <c r="F31" s="56">
        <v>39.135725968179599</v>
      </c>
      <c r="H31" s="54"/>
    </row>
    <row r="32" spans="2:8" ht="13.5" thickBot="1" x14ac:dyDescent="0.25">
      <c r="B32" s="49">
        <v>2019</v>
      </c>
      <c r="C32" s="55">
        <v>196.0573235488437</v>
      </c>
      <c r="F32" s="56">
        <v>38.579878882688746</v>
      </c>
      <c r="H32" s="54"/>
    </row>
    <row r="33" spans="2:8" ht="13.5" thickBot="1" x14ac:dyDescent="0.25">
      <c r="B33" s="46">
        <v>2020</v>
      </c>
      <c r="C33" s="55">
        <v>182.64111064303833</v>
      </c>
      <c r="F33" s="56">
        <v>33.619569935218337</v>
      </c>
      <c r="H33" s="54"/>
    </row>
    <row r="34" spans="2:8" ht="13.5" thickBot="1" x14ac:dyDescent="0.25">
      <c r="B34" s="49">
        <v>2021</v>
      </c>
      <c r="C34" s="55">
        <v>183.87482995528299</v>
      </c>
      <c r="F34" s="56">
        <v>33.664214462199674</v>
      </c>
      <c r="H34" s="54"/>
    </row>
    <row r="35" spans="2:8" ht="13.5" thickBot="1" x14ac:dyDescent="0.25">
      <c r="B35" s="46">
        <v>2022</v>
      </c>
      <c r="C35" s="55">
        <v>186.16037686014667</v>
      </c>
      <c r="F35" s="56">
        <v>33.663908991406501</v>
      </c>
      <c r="H35" s="54"/>
    </row>
    <row r="36" spans="2:8" ht="13.5" thickBot="1" x14ac:dyDescent="0.25">
      <c r="B36" s="49">
        <v>2023</v>
      </c>
      <c r="C36" s="55">
        <v>183.76235615946388</v>
      </c>
      <c r="F36" s="56">
        <v>33.386816399974947</v>
      </c>
    </row>
    <row r="37" spans="2:8" ht="13.5" thickBot="1" x14ac:dyDescent="0.25">
      <c r="B37" s="46">
        <v>2024</v>
      </c>
      <c r="C37" s="55">
        <v>170.38614354477281</v>
      </c>
      <c r="F37" s="56">
        <v>33.311576362766345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W45"/>
  <sheetViews>
    <sheetView showGridLines="0" topLeftCell="A21" workbookViewId="0">
      <selection activeCell="J24" sqref="J24"/>
    </sheetView>
  </sheetViews>
  <sheetFormatPr baseColWidth="10" defaultColWidth="11.42578125" defaultRowHeight="12.75" x14ac:dyDescent="0.2"/>
  <cols>
    <col min="1" max="1" width="18" style="26" bestFit="1" customWidth="1"/>
    <col min="2" max="3" width="16.7109375" style="26" customWidth="1"/>
    <col min="4" max="4" width="18.85546875" style="26" customWidth="1"/>
    <col min="5" max="8" width="16.7109375" style="26" customWidth="1"/>
    <col min="9" max="12" width="11.42578125" style="14"/>
    <col min="13" max="16384" width="11.42578125" style="26"/>
  </cols>
  <sheetData>
    <row r="1" spans="1:23" ht="21" customHeight="1" x14ac:dyDescent="0.2">
      <c r="A1" s="39" t="s">
        <v>1</v>
      </c>
      <c r="B1" s="61" t="s">
        <v>18</v>
      </c>
      <c r="C1" s="62"/>
      <c r="D1" s="62"/>
      <c r="E1" s="62"/>
      <c r="F1" s="62"/>
      <c r="G1" s="62"/>
      <c r="H1" s="62"/>
    </row>
    <row r="2" spans="1:23" ht="15.95" customHeight="1" x14ac:dyDescent="0.2">
      <c r="A2" s="39" t="s">
        <v>2</v>
      </c>
      <c r="B2" s="71" t="s">
        <v>10</v>
      </c>
      <c r="C2" s="62"/>
      <c r="D2" s="62"/>
      <c r="E2" s="62"/>
      <c r="F2" s="62"/>
      <c r="G2" s="62"/>
      <c r="H2" s="62"/>
    </row>
    <row r="3" spans="1:23" ht="15.95" customHeight="1" x14ac:dyDescent="0.2">
      <c r="A3" s="39" t="s">
        <v>0</v>
      </c>
      <c r="B3" s="69" t="s">
        <v>21</v>
      </c>
      <c r="C3" s="70"/>
      <c r="D3" s="70"/>
      <c r="E3" s="70"/>
      <c r="F3" s="70"/>
      <c r="G3" s="70"/>
      <c r="H3" s="70"/>
      <c r="W3" s="27" t="str">
        <f>"Quelle: "&amp;Daten!B3</f>
        <v>Quelle: Quelle: Umweltbundesamt, Nationale Trendtabellen, Stand 03/2026</v>
      </c>
    </row>
    <row r="4" spans="1:23" x14ac:dyDescent="0.2">
      <c r="A4" s="39" t="s">
        <v>3</v>
      </c>
      <c r="B4" s="67" t="s">
        <v>17</v>
      </c>
      <c r="C4" s="68"/>
      <c r="D4" s="68"/>
      <c r="E4" s="68"/>
      <c r="F4" s="68"/>
      <c r="G4" s="68"/>
      <c r="H4" s="68"/>
    </row>
    <row r="5" spans="1:23" x14ac:dyDescent="0.2">
      <c r="A5" s="39" t="s">
        <v>8</v>
      </c>
      <c r="B5" s="63" t="s">
        <v>15</v>
      </c>
      <c r="C5" s="64"/>
      <c r="D5" s="64"/>
      <c r="E5" s="64"/>
      <c r="F5" s="64"/>
      <c r="G5" s="64"/>
      <c r="H5" s="64"/>
    </row>
    <row r="6" spans="1:23" x14ac:dyDescent="0.2">
      <c r="A6" s="40" t="s">
        <v>9</v>
      </c>
      <c r="B6" s="65"/>
      <c r="C6" s="66"/>
      <c r="D6" s="66"/>
      <c r="E6" s="66"/>
      <c r="F6" s="66"/>
      <c r="G6" s="66"/>
      <c r="H6" s="66"/>
    </row>
    <row r="8" spans="1:23" ht="13.5" x14ac:dyDescent="0.25">
      <c r="A8" s="15"/>
      <c r="B8" s="15"/>
      <c r="C8" s="14"/>
      <c r="D8" s="16"/>
      <c r="E8" s="16"/>
      <c r="F8" s="16"/>
      <c r="G8" s="16"/>
      <c r="H8" s="16"/>
    </row>
    <row r="9" spans="1:23" ht="24" customHeight="1" x14ac:dyDescent="0.25">
      <c r="A9" s="14"/>
      <c r="B9" s="41"/>
      <c r="C9" s="42" t="s">
        <v>11</v>
      </c>
      <c r="D9" s="42" t="s">
        <v>20</v>
      </c>
      <c r="E9" s="42" t="s">
        <v>11</v>
      </c>
      <c r="F9" s="42" t="s">
        <v>13</v>
      </c>
      <c r="H9" s="16"/>
      <c r="I9" s="17"/>
      <c r="J9" s="48"/>
      <c r="K9" s="17"/>
      <c r="L9" s="1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8.75" customHeight="1" x14ac:dyDescent="0.25">
      <c r="A10" s="14"/>
      <c r="B10" s="46">
        <v>1990</v>
      </c>
      <c r="C10" s="47" t="s">
        <v>16</v>
      </c>
      <c r="D10" s="47" t="s">
        <v>16</v>
      </c>
      <c r="E10" s="47" t="s">
        <v>16</v>
      </c>
      <c r="F10" s="57" t="s">
        <v>16</v>
      </c>
      <c r="H10" s="16"/>
      <c r="I10" s="17"/>
      <c r="J10" s="48"/>
      <c r="K10" s="17"/>
      <c r="L10" s="1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18.75" customHeight="1" x14ac:dyDescent="0.25">
      <c r="A11" s="14"/>
      <c r="B11" s="44"/>
      <c r="C11" s="45" t="s">
        <v>16</v>
      </c>
      <c r="D11" s="45" t="s">
        <v>16</v>
      </c>
      <c r="E11" s="45" t="s">
        <v>16</v>
      </c>
      <c r="F11" s="58" t="s">
        <v>16</v>
      </c>
      <c r="H11" s="16"/>
      <c r="I11" s="17"/>
      <c r="J11" s="48"/>
      <c r="K11" s="17"/>
      <c r="L11" s="1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8.75" customHeight="1" x14ac:dyDescent="0.25">
      <c r="A12" s="14"/>
      <c r="B12" s="46"/>
      <c r="C12" s="47" t="s">
        <v>16</v>
      </c>
      <c r="D12" s="47" t="s">
        <v>16</v>
      </c>
      <c r="E12" s="47" t="s">
        <v>16</v>
      </c>
      <c r="F12" s="57" t="s">
        <v>16</v>
      </c>
      <c r="H12" s="16"/>
      <c r="I12" s="17"/>
      <c r="J12" s="48"/>
      <c r="K12" s="17"/>
      <c r="L12" s="1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18.75" customHeight="1" x14ac:dyDescent="0.25">
      <c r="A13" s="14"/>
      <c r="B13" s="44"/>
      <c r="C13" s="45" t="s">
        <v>16</v>
      </c>
      <c r="D13" s="45" t="s">
        <v>16</v>
      </c>
      <c r="E13" s="45" t="s">
        <v>16</v>
      </c>
      <c r="F13" s="58" t="s">
        <v>16</v>
      </c>
      <c r="H13" s="16"/>
      <c r="I13" s="17"/>
      <c r="J13" s="48"/>
      <c r="K13" s="17"/>
      <c r="L13" s="1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18.75" customHeight="1" x14ac:dyDescent="0.25">
      <c r="A14" s="14"/>
      <c r="B14" s="46"/>
      <c r="C14" s="47" t="s">
        <v>16</v>
      </c>
      <c r="D14" s="47" t="s">
        <v>16</v>
      </c>
      <c r="E14" s="47" t="s">
        <v>16</v>
      </c>
      <c r="F14" s="57" t="s">
        <v>16</v>
      </c>
      <c r="H14" s="16"/>
      <c r="I14" s="17"/>
      <c r="J14" s="48"/>
      <c r="K14" s="17"/>
      <c r="L14" s="1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8" customHeight="1" x14ac:dyDescent="0.25">
      <c r="A15" s="50"/>
      <c r="B15" s="44">
        <v>1995</v>
      </c>
      <c r="C15" s="45">
        <f>Tabelle1!C8</f>
        <v>335.45866911637324</v>
      </c>
      <c r="D15" s="45">
        <f>Tabelle1!F8</f>
        <v>82.501030932842212</v>
      </c>
      <c r="E15" s="45">
        <f t="shared" ref="E15:E43" si="0">C15-D15</f>
        <v>252.95763818353103</v>
      </c>
      <c r="F15" s="58">
        <f t="shared" ref="F15:F41" si="1">D15/C15*100</f>
        <v>24.593500937136895</v>
      </c>
      <c r="H15" s="16"/>
      <c r="I15" s="13"/>
      <c r="J15" s="13"/>
    </row>
    <row r="16" spans="1:23" ht="18" customHeight="1" x14ac:dyDescent="0.25">
      <c r="A16" s="51"/>
      <c r="B16" s="46"/>
      <c r="C16" s="47">
        <f>Tabelle1!C9</f>
        <v>319.74283877097355</v>
      </c>
      <c r="D16" s="47">
        <f>Tabelle1!F9</f>
        <v>77.456477521636643</v>
      </c>
      <c r="E16" s="47">
        <f t="shared" si="0"/>
        <v>242.28636124933689</v>
      </c>
      <c r="F16" s="57">
        <f t="shared" si="1"/>
        <v>24.224616826248116</v>
      </c>
      <c r="H16" s="16"/>
      <c r="I16" s="13"/>
      <c r="J16" s="13"/>
    </row>
    <row r="17" spans="1:10" ht="18" customHeight="1" x14ac:dyDescent="0.25">
      <c r="A17" s="51"/>
      <c r="B17" s="44"/>
      <c r="C17" s="45">
        <f>Tabelle1!C10</f>
        <v>324.98666641887507</v>
      </c>
      <c r="D17" s="45">
        <f>Tabelle1!F10</f>
        <v>74.895415555264776</v>
      </c>
      <c r="E17" s="45">
        <f t="shared" si="0"/>
        <v>250.0912508636103</v>
      </c>
      <c r="F17" s="58">
        <f t="shared" si="1"/>
        <v>23.045688729497638</v>
      </c>
      <c r="H17" s="16"/>
      <c r="I17" s="13"/>
      <c r="J17" s="13"/>
    </row>
    <row r="18" spans="1:10" ht="18" customHeight="1" x14ac:dyDescent="0.25">
      <c r="A18" s="51"/>
      <c r="B18" s="46"/>
      <c r="C18" s="47">
        <f>Tabelle1!C11</f>
        <v>312.59188042326565</v>
      </c>
      <c r="D18" s="47">
        <f>Tabelle1!F11</f>
        <v>73.872792522400658</v>
      </c>
      <c r="E18" s="47">
        <f t="shared" si="0"/>
        <v>238.71908790086499</v>
      </c>
      <c r="F18" s="57">
        <f t="shared" si="1"/>
        <v>23.632345287527322</v>
      </c>
      <c r="H18" s="16"/>
      <c r="I18" s="13"/>
      <c r="J18" s="13"/>
    </row>
    <row r="19" spans="1:10" ht="18" customHeight="1" x14ac:dyDescent="0.25">
      <c r="A19" s="51"/>
      <c r="B19" s="44"/>
      <c r="C19" s="45">
        <f>Tabelle1!C12</f>
        <v>307.60739433009195</v>
      </c>
      <c r="D19" s="45">
        <f>Tabelle1!F12</f>
        <v>73.523720927100328</v>
      </c>
      <c r="E19" s="45">
        <f t="shared" si="0"/>
        <v>234.08367340299162</v>
      </c>
      <c r="F19" s="58">
        <f t="shared" si="1"/>
        <v>23.901805444963522</v>
      </c>
      <c r="H19" s="16"/>
      <c r="I19" s="13"/>
      <c r="J19" s="13"/>
    </row>
    <row r="20" spans="1:10" ht="18" customHeight="1" x14ac:dyDescent="0.25">
      <c r="A20" s="51"/>
      <c r="B20" s="46">
        <v>2000</v>
      </c>
      <c r="C20" s="47">
        <f>Tabelle1!C13</f>
        <v>293.65047156029834</v>
      </c>
      <c r="D20" s="47">
        <f>Tabelle1!F13</f>
        <v>71.098871112306796</v>
      </c>
      <c r="E20" s="47">
        <f t="shared" si="0"/>
        <v>222.55160044799155</v>
      </c>
      <c r="F20" s="59">
        <f t="shared" si="1"/>
        <v>24.212074557390014</v>
      </c>
      <c r="H20" s="16"/>
      <c r="I20" s="13"/>
      <c r="J20" s="13"/>
    </row>
    <row r="21" spans="1:10" ht="18" customHeight="1" x14ac:dyDescent="0.25">
      <c r="A21" s="51"/>
      <c r="B21" s="44"/>
      <c r="C21" s="45">
        <f>Tabelle1!C14</f>
        <v>279.85875002408238</v>
      </c>
      <c r="D21" s="45">
        <f>Tabelle1!F14</f>
        <v>68.074120916862583</v>
      </c>
      <c r="E21" s="45">
        <f t="shared" si="0"/>
        <v>211.78462910721981</v>
      </c>
      <c r="F21" s="58">
        <f t="shared" si="1"/>
        <v>24.32445685939949</v>
      </c>
      <c r="H21" s="16"/>
      <c r="I21" s="13"/>
      <c r="J21" s="13"/>
    </row>
    <row r="22" spans="1:10" ht="18" customHeight="1" x14ac:dyDescent="0.25">
      <c r="A22" s="51"/>
      <c r="B22" s="46"/>
      <c r="C22" s="47">
        <f>Tabelle1!C15</f>
        <v>273.36157450573103</v>
      </c>
      <c r="D22" s="47">
        <f>Tabelle1!F15</f>
        <v>65.511295713172558</v>
      </c>
      <c r="E22" s="47">
        <f t="shared" si="0"/>
        <v>207.85027879255847</v>
      </c>
      <c r="F22" s="57">
        <f t="shared" si="1"/>
        <v>23.965071108338641</v>
      </c>
      <c r="H22" s="16"/>
      <c r="I22" s="13"/>
      <c r="J22" s="13"/>
    </row>
    <row r="23" spans="1:10" ht="18" customHeight="1" x14ac:dyDescent="0.25">
      <c r="A23" s="51"/>
      <c r="B23" s="44"/>
      <c r="C23" s="45">
        <f>Tabelle1!C16</f>
        <v>259.74193870567461</v>
      </c>
      <c r="D23" s="45">
        <f>Tabelle1!F16</f>
        <v>62.339711139512012</v>
      </c>
      <c r="E23" s="45">
        <f t="shared" si="0"/>
        <v>197.40222756616259</v>
      </c>
      <c r="F23" s="58">
        <f t="shared" si="1"/>
        <v>24.000633648211878</v>
      </c>
      <c r="H23" s="16"/>
      <c r="I23" s="13"/>
      <c r="J23" s="13"/>
    </row>
    <row r="24" spans="1:10" ht="18" customHeight="1" x14ac:dyDescent="0.25">
      <c r="A24" s="51"/>
      <c r="B24" s="46"/>
      <c r="C24" s="47">
        <f>Tabelle1!C17</f>
        <v>253.01394667047549</v>
      </c>
      <c r="D24" s="47">
        <f>Tabelle1!F17</f>
        <v>61.798596110357657</v>
      </c>
      <c r="E24" s="47">
        <f t="shared" si="0"/>
        <v>191.21535056011783</v>
      </c>
      <c r="F24" s="57">
        <f t="shared" si="1"/>
        <v>24.424976142063798</v>
      </c>
      <c r="H24" s="16"/>
      <c r="I24" s="13"/>
      <c r="J24" s="13"/>
    </row>
    <row r="25" spans="1:10" ht="18" customHeight="1" x14ac:dyDescent="0.25">
      <c r="A25" s="51"/>
      <c r="B25" s="44">
        <v>2005</v>
      </c>
      <c r="C25" s="45">
        <f>Tabelle1!C18</f>
        <v>243.98464538135102</v>
      </c>
      <c r="D25" s="45">
        <f>Tabelle1!F18</f>
        <v>59.679888604603569</v>
      </c>
      <c r="E25" s="45">
        <f t="shared" si="0"/>
        <v>184.30475677674744</v>
      </c>
      <c r="F25" s="58">
        <f t="shared" si="1"/>
        <v>24.460510009276675</v>
      </c>
      <c r="H25" s="16"/>
      <c r="I25" s="13"/>
      <c r="J25" s="13"/>
    </row>
    <row r="26" spans="1:10" ht="18" customHeight="1" x14ac:dyDescent="0.25">
      <c r="A26" s="51"/>
      <c r="B26" s="46"/>
      <c r="C26" s="47">
        <f>Tabelle1!C19</f>
        <v>244.6096416127838</v>
      </c>
      <c r="D26" s="47">
        <f>Tabelle1!F19</f>
        <v>59.130820893957477</v>
      </c>
      <c r="E26" s="47">
        <f t="shared" si="0"/>
        <v>185.47882071882634</v>
      </c>
      <c r="F26" s="57">
        <f t="shared" si="1"/>
        <v>24.173544633846184</v>
      </c>
      <c r="H26" s="16"/>
      <c r="I26" s="13"/>
      <c r="J26" s="13"/>
    </row>
    <row r="27" spans="1:10" ht="18" customHeight="1" x14ac:dyDescent="0.25">
      <c r="A27" s="51"/>
      <c r="B27" s="44"/>
      <c r="C27" s="45">
        <f>Tabelle1!C20</f>
        <v>234.0513146616764</v>
      </c>
      <c r="D27" s="45">
        <f>Tabelle1!F20</f>
        <v>55.255096633010027</v>
      </c>
      <c r="E27" s="45">
        <f t="shared" si="0"/>
        <v>178.79621802866637</v>
      </c>
      <c r="F27" s="58">
        <f t="shared" si="1"/>
        <v>23.608112055632692</v>
      </c>
      <c r="H27" s="16"/>
      <c r="I27" s="13"/>
      <c r="J27" s="13"/>
    </row>
    <row r="28" spans="1:10" ht="18" customHeight="1" x14ac:dyDescent="0.25">
      <c r="A28" s="51"/>
      <c r="B28" s="46"/>
      <c r="C28" s="47">
        <f>Tabelle1!C21</f>
        <v>231.31136606508127</v>
      </c>
      <c r="D28" s="47">
        <f>Tabelle1!F21</f>
        <v>51.551421854725632</v>
      </c>
      <c r="E28" s="47">
        <f t="shared" si="0"/>
        <v>179.75994421035563</v>
      </c>
      <c r="F28" s="57">
        <f t="shared" si="1"/>
        <v>22.286592626936123</v>
      </c>
      <c r="H28" s="16"/>
      <c r="I28" s="13"/>
      <c r="J28" s="13"/>
    </row>
    <row r="29" spans="1:10" ht="18" customHeight="1" x14ac:dyDescent="0.25">
      <c r="A29" s="50"/>
      <c r="B29" s="44"/>
      <c r="C29" s="45">
        <f>Tabelle1!C22</f>
        <v>215.59711982265145</v>
      </c>
      <c r="D29" s="45">
        <f>Tabelle1!F22</f>
        <v>48.357147957228072</v>
      </c>
      <c r="E29" s="45">
        <f t="shared" si="0"/>
        <v>167.23997186542337</v>
      </c>
      <c r="F29" s="58">
        <f t="shared" si="1"/>
        <v>22.42940350826871</v>
      </c>
      <c r="H29" s="16"/>
      <c r="I29" s="13"/>
      <c r="J29" s="13"/>
    </row>
    <row r="30" spans="1:10" ht="18" customHeight="1" x14ac:dyDescent="0.25">
      <c r="A30" s="50"/>
      <c r="B30" s="46">
        <v>2010</v>
      </c>
      <c r="C30" s="47">
        <f>Tabelle1!C23</f>
        <v>227.83245132363115</v>
      </c>
      <c r="D30" s="47">
        <f>Tabelle1!F23</f>
        <v>46.903562157869338</v>
      </c>
      <c r="E30" s="47">
        <f t="shared" si="0"/>
        <v>180.9288891657618</v>
      </c>
      <c r="F30" s="57">
        <f t="shared" si="1"/>
        <v>20.586866306961614</v>
      </c>
      <c r="H30" s="16"/>
      <c r="I30" s="13"/>
      <c r="J30" s="13"/>
    </row>
    <row r="31" spans="1:10" ht="18" customHeight="1" x14ac:dyDescent="0.25">
      <c r="A31" s="50"/>
      <c r="B31" s="44"/>
      <c r="C31" s="45">
        <f>Tabelle1!C24</f>
        <v>226.67548774234257</v>
      </c>
      <c r="D31" s="45">
        <f>Tabelle1!F24</f>
        <v>45.636082516328621</v>
      </c>
      <c r="E31" s="45">
        <f t="shared" si="0"/>
        <v>181.03940522601394</v>
      </c>
      <c r="F31" s="58">
        <f t="shared" si="1"/>
        <v>20.13278231839617</v>
      </c>
      <c r="H31" s="16"/>
      <c r="I31" s="13"/>
      <c r="J31" s="13"/>
    </row>
    <row r="32" spans="1:10" ht="18" customHeight="1" x14ac:dyDescent="0.25">
      <c r="A32" s="52"/>
      <c r="B32" s="46"/>
      <c r="C32" s="47">
        <f>Tabelle1!C25</f>
        <v>223.38979621553241</v>
      </c>
      <c r="D32" s="47">
        <f>Tabelle1!F25</f>
        <v>43.939884194534571</v>
      </c>
      <c r="E32" s="47">
        <f t="shared" si="0"/>
        <v>179.44991202099783</v>
      </c>
      <c r="F32" s="57">
        <f t="shared" si="1"/>
        <v>19.669602165776723</v>
      </c>
      <c r="H32" s="16"/>
      <c r="I32" s="13"/>
      <c r="J32" s="13"/>
    </row>
    <row r="33" spans="1:10" ht="18" customHeight="1" x14ac:dyDescent="0.25">
      <c r="A33" s="52"/>
      <c r="B33" s="44"/>
      <c r="C33" s="45">
        <f>Tabelle1!C26</f>
        <v>224.93201829571527</v>
      </c>
      <c r="D33" s="45">
        <f>Tabelle1!F26</f>
        <v>42.931863118899109</v>
      </c>
      <c r="E33" s="45">
        <f t="shared" si="0"/>
        <v>182.00015517681615</v>
      </c>
      <c r="F33" s="58">
        <f t="shared" si="1"/>
        <v>19.086594893954643</v>
      </c>
      <c r="H33" s="16"/>
      <c r="I33" s="13"/>
      <c r="J33" s="13"/>
    </row>
    <row r="34" spans="1:10" ht="18" customHeight="1" x14ac:dyDescent="0.25">
      <c r="A34" s="52"/>
      <c r="B34" s="46"/>
      <c r="C34" s="47">
        <f>Tabelle1!C27</f>
        <v>217.21178008117985</v>
      </c>
      <c r="D34" s="47">
        <f>Tabelle1!F27</f>
        <v>42.353087039790708</v>
      </c>
      <c r="E34" s="47">
        <f t="shared" si="0"/>
        <v>174.85869304138913</v>
      </c>
      <c r="F34" s="57">
        <f t="shared" si="1"/>
        <v>19.498522144591714</v>
      </c>
      <c r="H34" s="16"/>
      <c r="I34" s="13"/>
      <c r="J34" s="13"/>
    </row>
    <row r="35" spans="1:10" ht="18" customHeight="1" x14ac:dyDescent="0.25">
      <c r="A35" s="52"/>
      <c r="B35" s="44">
        <v>2015</v>
      </c>
      <c r="C35" s="45">
        <f>Tabelle1!C28</f>
        <v>214.71402404471942</v>
      </c>
      <c r="D35" s="45">
        <f>Tabelle1!F28</f>
        <v>41.388937404818719</v>
      </c>
      <c r="E35" s="45">
        <f t="shared" si="0"/>
        <v>173.32508663990069</v>
      </c>
      <c r="F35" s="58">
        <f t="shared" si="1"/>
        <v>19.276308377602046</v>
      </c>
      <c r="H35" s="16"/>
      <c r="I35" s="13"/>
      <c r="J35" s="13"/>
    </row>
    <row r="36" spans="1:10" ht="18" customHeight="1" x14ac:dyDescent="0.25">
      <c r="A36" s="52"/>
      <c r="B36" s="46"/>
      <c r="C36" s="47">
        <f>Tabelle1!C29</f>
        <v>200.15517820852963</v>
      </c>
      <c r="D36" s="47">
        <f>Tabelle1!F29</f>
        <v>40.84399422508065</v>
      </c>
      <c r="E36" s="47">
        <f t="shared" si="0"/>
        <v>159.31118398344898</v>
      </c>
      <c r="F36" s="57">
        <f t="shared" si="1"/>
        <v>20.406164152559544</v>
      </c>
      <c r="H36" s="16"/>
      <c r="I36" s="13"/>
      <c r="J36" s="13"/>
    </row>
    <row r="37" spans="1:10" ht="18" customHeight="1" x14ac:dyDescent="0.25">
      <c r="A37" s="52"/>
      <c r="B37" s="44"/>
      <c r="C37" s="45">
        <f>Tabelle1!C30</f>
        <v>203.46914945003698</v>
      </c>
      <c r="D37" s="45">
        <f>Tabelle1!F30</f>
        <v>40.079520811775559</v>
      </c>
      <c r="E37" s="45">
        <f t="shared" si="0"/>
        <v>163.38962863826143</v>
      </c>
      <c r="F37" s="58">
        <f t="shared" si="1"/>
        <v>19.698082446458212</v>
      </c>
      <c r="H37" s="16"/>
      <c r="I37" s="13"/>
      <c r="J37" s="13"/>
    </row>
    <row r="38" spans="1:10" ht="18" customHeight="1" x14ac:dyDescent="0.25">
      <c r="A38" s="52"/>
      <c r="B38" s="46"/>
      <c r="C38" s="47">
        <f>Tabelle1!C31</f>
        <v>210.15411848954696</v>
      </c>
      <c r="D38" s="47">
        <f>Tabelle1!F31</f>
        <v>39.135725968179599</v>
      </c>
      <c r="E38" s="47">
        <f t="shared" si="0"/>
        <v>171.01839252136736</v>
      </c>
      <c r="F38" s="57">
        <f t="shared" si="1"/>
        <v>18.622393055849727</v>
      </c>
      <c r="H38" s="16"/>
      <c r="I38" s="13"/>
      <c r="J38" s="13"/>
    </row>
    <row r="39" spans="1:10" ht="18" customHeight="1" x14ac:dyDescent="0.25">
      <c r="A39" s="52"/>
      <c r="B39" s="49"/>
      <c r="C39" s="53">
        <f>Tabelle1!C32</f>
        <v>196.0573235488437</v>
      </c>
      <c r="D39" s="53">
        <f>Tabelle1!F32</f>
        <v>38.579878882688746</v>
      </c>
      <c r="E39" s="53">
        <f t="shared" si="0"/>
        <v>157.47744466615495</v>
      </c>
      <c r="F39" s="60">
        <f t="shared" si="1"/>
        <v>19.67785654947868</v>
      </c>
      <c r="H39" s="16"/>
      <c r="I39" s="13"/>
      <c r="J39" s="13"/>
    </row>
    <row r="40" spans="1:10" ht="18" customHeight="1" x14ac:dyDescent="0.25">
      <c r="A40" s="52"/>
      <c r="B40" s="46">
        <v>2020</v>
      </c>
      <c r="C40" s="47">
        <f>Tabelle1!C33</f>
        <v>182.64111064303833</v>
      </c>
      <c r="D40" s="47">
        <f>Tabelle1!F33</f>
        <v>33.619569935218337</v>
      </c>
      <c r="E40" s="47">
        <f t="shared" si="0"/>
        <v>149.02154070782001</v>
      </c>
      <c r="F40" s="57">
        <f t="shared" si="1"/>
        <v>18.407449350724697</v>
      </c>
      <c r="H40" s="16"/>
      <c r="I40" s="13"/>
      <c r="J40" s="13"/>
    </row>
    <row r="41" spans="1:10" ht="18" customHeight="1" x14ac:dyDescent="0.25">
      <c r="A41" s="52"/>
      <c r="B41" s="49"/>
      <c r="C41" s="53">
        <f>Tabelle1!C34</f>
        <v>183.87482995528299</v>
      </c>
      <c r="D41" s="53">
        <f>Tabelle1!F34</f>
        <v>33.664214462199674</v>
      </c>
      <c r="E41" s="53">
        <f t="shared" si="0"/>
        <v>150.21061549308331</v>
      </c>
      <c r="F41" s="60">
        <f t="shared" si="1"/>
        <v>18.308223300810972</v>
      </c>
      <c r="H41" s="16"/>
      <c r="I41" s="13"/>
      <c r="J41" s="13"/>
    </row>
    <row r="42" spans="1:10" ht="18" customHeight="1" x14ac:dyDescent="0.25">
      <c r="B42" s="46"/>
      <c r="C42" s="47">
        <f>Tabelle1!C35</f>
        <v>186.16037686014667</v>
      </c>
      <c r="D42" s="47">
        <f>Tabelle1!F35</f>
        <v>33.663908991406501</v>
      </c>
      <c r="E42" s="47">
        <f t="shared" si="0"/>
        <v>152.49646786874018</v>
      </c>
      <c r="F42" s="57">
        <f t="shared" ref="F42" si="2">D42/C42*100</f>
        <v>18.083283649934042</v>
      </c>
      <c r="H42" s="16"/>
      <c r="I42" s="13"/>
      <c r="J42" s="13"/>
    </row>
    <row r="43" spans="1:10" ht="18" customHeight="1" x14ac:dyDescent="0.2">
      <c r="B43" s="49"/>
      <c r="C43" s="53">
        <f>Tabelle1!C36</f>
        <v>183.76235615946388</v>
      </c>
      <c r="D43" s="53">
        <f>Tabelle1!F36</f>
        <v>33.386816399974947</v>
      </c>
      <c r="E43" s="53">
        <f t="shared" si="0"/>
        <v>150.37553975948893</v>
      </c>
      <c r="F43" s="60">
        <f>D43/C43*100</f>
        <v>18.168474271739743</v>
      </c>
    </row>
    <row r="44" spans="1:10" ht="18" customHeight="1" x14ac:dyDescent="0.2">
      <c r="B44" s="46"/>
      <c r="C44" s="47">
        <f>Tabelle1!C37</f>
        <v>170.38614354477281</v>
      </c>
      <c r="D44" s="47">
        <f>Tabelle1!F37</f>
        <v>33.311576362766345</v>
      </c>
      <c r="E44" s="47">
        <f t="shared" ref="E44" si="3">C44-D44</f>
        <v>137.07456718200646</v>
      </c>
      <c r="F44" s="57">
        <f>D44/C44*100</f>
        <v>19.55063696480282</v>
      </c>
    </row>
    <row r="45" spans="1:10" ht="18" customHeight="1" x14ac:dyDescent="0.2">
      <c r="B45" s="49">
        <v>2025</v>
      </c>
      <c r="C45" s="53"/>
      <c r="D45" s="53"/>
      <c r="E45" s="53"/>
      <c r="F45" s="60"/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19" type="noConversion"/>
  <conditionalFormatting sqref="I9:W14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C5268-870B-4B73-BF6B-0FBF75DD44F5}">
  <sheetPr>
    <tabColor theme="8"/>
    <pageSetUpPr fitToPage="1"/>
  </sheetPr>
  <dimension ref="A1:Y31"/>
  <sheetViews>
    <sheetView showGridLines="0" tabSelected="1" zoomScale="120" zoomScaleNormal="120" workbookViewId="0">
      <selection activeCell="P18" sqref="P18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4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25" ht="20.25" customHeight="1" x14ac:dyDescent="0.2">
      <c r="A2" s="3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1"/>
      <c r="Q2" s="72" t="s">
        <v>7</v>
      </c>
      <c r="R2" s="73"/>
      <c r="S2" s="73"/>
      <c r="T2" s="73"/>
      <c r="U2" s="73"/>
      <c r="V2" s="73"/>
      <c r="W2" s="73"/>
      <c r="X2" s="73"/>
      <c r="Y2" s="74"/>
    </row>
    <row r="3" spans="1:25" ht="18.75" customHeight="1" x14ac:dyDescent="0.3">
      <c r="A3" s="3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31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1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3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1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32"/>
      <c r="C6" s="4"/>
      <c r="O6" s="31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32"/>
      <c r="C7" s="4"/>
      <c r="O7" s="31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32"/>
      <c r="C8" s="4"/>
      <c r="O8" s="31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32"/>
      <c r="C9" s="4"/>
      <c r="O9" s="31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32"/>
      <c r="C10" s="4"/>
      <c r="O10" s="31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32"/>
      <c r="C11" s="4"/>
      <c r="O11" s="31"/>
      <c r="Q11" s="19"/>
      <c r="R11" s="25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32"/>
      <c r="C12" s="4"/>
      <c r="O12" s="31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32"/>
      <c r="C13" s="4"/>
      <c r="O13" s="31"/>
      <c r="Q13" s="19"/>
      <c r="R13" s="25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32"/>
      <c r="C14" s="4"/>
      <c r="O14" s="31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32"/>
      <c r="C15" s="4"/>
      <c r="O15" s="31"/>
      <c r="Q15" s="19"/>
      <c r="R15" s="20"/>
      <c r="S15" s="25" t="s">
        <v>6</v>
      </c>
      <c r="T15" s="20"/>
      <c r="U15" s="20"/>
      <c r="V15" s="25" t="s">
        <v>6</v>
      </c>
      <c r="W15" s="20"/>
      <c r="X15" s="20"/>
      <c r="Y15" s="21"/>
    </row>
    <row r="16" spans="1:25" ht="16.5" customHeight="1" x14ac:dyDescent="0.2">
      <c r="A16" s="32"/>
      <c r="C16" s="4"/>
      <c r="O16" s="31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32"/>
      <c r="C17" s="4"/>
      <c r="O17" s="31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32"/>
      <c r="C18" s="4"/>
      <c r="O18" s="31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7" customHeight="1" x14ac:dyDescent="0.2">
      <c r="A19" s="32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31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3.75" customHeight="1" x14ac:dyDescent="0.2">
      <c r="A20" s="37"/>
      <c r="B20" s="35"/>
      <c r="C20" s="33"/>
      <c r="D20" s="34"/>
      <c r="E20" s="38"/>
      <c r="F20" s="34"/>
      <c r="G20" s="38"/>
      <c r="H20" s="34"/>
      <c r="I20" s="38"/>
      <c r="J20" s="34"/>
      <c r="K20" s="38"/>
      <c r="L20" s="34"/>
      <c r="M20" s="38"/>
      <c r="N20" s="35"/>
      <c r="O20" s="36"/>
    </row>
    <row r="21" spans="1:25" ht="16.5" customHeight="1" x14ac:dyDescent="0.2">
      <c r="A21" s="1"/>
      <c r="C21" s="4"/>
      <c r="D21" s="6"/>
      <c r="E21" s="6"/>
      <c r="F21" s="6"/>
      <c r="G21" s="6"/>
      <c r="H21" s="6"/>
      <c r="I21" s="6"/>
      <c r="J21" s="6"/>
      <c r="K21" s="6"/>
      <c r="L21" s="6"/>
    </row>
    <row r="22" spans="1:25" ht="21.75" customHeight="1" x14ac:dyDescent="0.2"/>
    <row r="23" spans="1:25" ht="6.75" customHeight="1" x14ac:dyDescent="0.2"/>
    <row r="24" spans="1:25" ht="6" customHeight="1" x14ac:dyDescent="0.2">
      <c r="B24" s="8"/>
      <c r="C24" s="8"/>
      <c r="D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25" ht="4.5" customHeight="1" x14ac:dyDescent="0.2">
      <c r="B25" s="8"/>
      <c r="C25" s="8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25" ht="6" customHeight="1" x14ac:dyDescent="0.2">
      <c r="B26" s="8"/>
      <c r="C26" s="8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25" ht="6.75" customHeight="1" x14ac:dyDescent="0.2"/>
    <row r="28" spans="1:25" ht="4.5" customHeight="1" x14ac:dyDescent="0.2">
      <c r="H28" s="3"/>
      <c r="I28" s="3"/>
      <c r="J28" s="3"/>
      <c r="K28" s="3"/>
      <c r="L28" s="3"/>
    </row>
    <row r="29" spans="1:25" ht="18" customHeight="1" x14ac:dyDescent="0.2">
      <c r="B29" s="18"/>
      <c r="C29" s="18"/>
      <c r="D29" s="18"/>
      <c r="E29" s="18"/>
      <c r="F29" s="18"/>
      <c r="G29" s="3"/>
      <c r="H29" s="3"/>
      <c r="I29" s="3"/>
      <c r="J29" s="3"/>
      <c r="K29" s="3"/>
      <c r="L29" s="3"/>
    </row>
    <row r="30" spans="1:25" x14ac:dyDescent="0.2">
      <c r="B30" s="18"/>
      <c r="C30" s="18"/>
      <c r="D30" s="18"/>
      <c r="E30" s="18"/>
      <c r="F30" s="18"/>
      <c r="G30" s="3"/>
      <c r="H30" s="3"/>
      <c r="I30" s="3"/>
      <c r="J30" s="3"/>
      <c r="K30" s="3"/>
      <c r="L30" s="3"/>
    </row>
    <row r="31" spans="1:25" x14ac:dyDescent="0.2">
      <c r="B31" s="18"/>
      <c r="C31" s="18"/>
      <c r="D31" s="18"/>
      <c r="E31" s="18"/>
      <c r="F31" s="18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Aubrecht, Elisabeth Lena</cp:lastModifiedBy>
  <cp:lastPrinted>2019-05-29T12:44:30Z</cp:lastPrinted>
  <dcterms:created xsi:type="dcterms:W3CDTF">2010-08-25T11:28:54Z</dcterms:created>
  <dcterms:modified xsi:type="dcterms:W3CDTF">2026-04-28T06:11:34Z</dcterms:modified>
</cp:coreProperties>
</file>