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DzU-ARTIKEL\11_HAUSHALTE-KONSUM\11-4_Wohnen\11-4-1_Wohnflaeche\"/>
    </mc:Choice>
  </mc:AlternateContent>
  <xr:revisionPtr revIDLastSave="0" documentId="13_ncr:1_{2E84A29B-4AEE-4D0E-BEED-0C8BEAD9477D}" xr6:coauthVersionLast="47" xr6:coauthVersionMax="47" xr10:uidLastSave="{00000000-0000-0000-0000-000000000000}"/>
  <bookViews>
    <workbookView xWindow="-120" yWindow="-120" windowWidth="29040" windowHeight="17640" tabRatio="588" firstSheet="1" activeTab="2" xr2:uid="{00000000-000D-0000-FFFF-FFFF00000000}"/>
  </bookViews>
  <sheets>
    <sheet name="Vorberechnungen" sheetId="20" state="hidden" r:id="rId1"/>
    <sheet name="Daten" sheetId="1" r:id="rId2"/>
    <sheet name="Diagramm" sheetId="19" r:id="rId3"/>
  </sheets>
  <definedNames>
    <definedName name="Beschriftung">OFFSET(Daten!#REF!,0,0,COUNTA(Daten!$B$11:$B$21),-1)</definedName>
    <definedName name="Daten01">OFFSET(Daten!#REF!,0,0,COUNTA(Daten!$D$11:$D$21),-1)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2">Diagramm!$A$1:$N$21</definedName>
    <definedName name="Print_Area" localSheetId="2">Diagramm!$B$1:$O$21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4" i="20" l="1"/>
  <c r="K29" i="20" l="1"/>
  <c r="L25" i="20"/>
  <c r="L24" i="20"/>
  <c r="K25" i="20" l="1"/>
  <c r="K24" i="20"/>
  <c r="M25" i="20" l="1"/>
  <c r="K28" i="20"/>
  <c r="D18" i="20"/>
  <c r="AI4" i="1" l="1"/>
  <c r="AI3" i="1"/>
  <c r="E26" i="20" l="1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0" i="20"/>
  <c r="E25" i="20"/>
  <c r="E4" i="20"/>
  <c r="E5" i="20"/>
  <c r="E6" i="20"/>
  <c r="E7" i="20"/>
  <c r="E8" i="20"/>
  <c r="E9" i="20"/>
  <c r="E10" i="20"/>
  <c r="E11" i="20"/>
  <c r="E12" i="20"/>
  <c r="E13" i="20"/>
  <c r="E14" i="20"/>
  <c r="E15" i="20"/>
  <c r="E16" i="20"/>
  <c r="E17" i="20"/>
  <c r="E18" i="20"/>
  <c r="E3" i="20"/>
  <c r="D4" i="20" l="1"/>
  <c r="D5" i="20"/>
  <c r="D6" i="20"/>
  <c r="D7" i="20"/>
  <c r="D8" i="20"/>
  <c r="D9" i="20"/>
  <c r="D10" i="20"/>
  <c r="D11" i="20"/>
  <c r="D12" i="20"/>
  <c r="D13" i="20"/>
  <c r="D14" i="20"/>
  <c r="D15" i="20"/>
  <c r="D16" i="20"/>
  <c r="D17" i="20"/>
  <c r="D3" i="20"/>
  <c r="D39" i="20"/>
  <c r="D38" i="20"/>
  <c r="D37" i="20"/>
  <c r="D36" i="20"/>
  <c r="D35" i="20"/>
  <c r="D34" i="20"/>
  <c r="D33" i="20"/>
  <c r="D32" i="20"/>
  <c r="D31" i="20"/>
  <c r="D30" i="20"/>
  <c r="D29" i="20"/>
  <c r="D28" i="20"/>
  <c r="D27" i="20"/>
  <c r="D26" i="20"/>
  <c r="D25" i="20"/>
  <c r="D40" i="20"/>
  <c r="D27" i="1" l="1"/>
  <c r="C27" i="1"/>
  <c r="S3" i="1"/>
</calcChain>
</file>

<file path=xl/sharedStrings.xml><?xml version="1.0" encoding="utf-8"?>
<sst xmlns="http://schemas.openxmlformats.org/spreadsheetml/2006/main" count="115" uniqueCount="67">
  <si>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</si>
  <si>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</si>
  <si>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</si>
  <si>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</si>
  <si>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</si>
  <si>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</si>
  <si>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</si>
  <si>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</si>
  <si>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</si>
  <si>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</si>
  <si>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Deutschland</t>
  </si>
  <si>
    <t>Wohnungsbestand</t>
  </si>
  <si>
    <t>Thüringen</t>
  </si>
  <si>
    <t>Schleswig -Holstein</t>
  </si>
  <si>
    <t>Sachsen-Anhalt</t>
  </si>
  <si>
    <t>Sachsen</t>
  </si>
  <si>
    <t>Saarland</t>
  </si>
  <si>
    <t>Rheinland-Pfalz</t>
  </si>
  <si>
    <t>Nordrhein-Westfalen</t>
  </si>
  <si>
    <t>Niedersachsen</t>
  </si>
  <si>
    <t>Mecklenburg-Vorpommern</t>
  </si>
  <si>
    <t>Hessen</t>
  </si>
  <si>
    <t>Hamburg</t>
  </si>
  <si>
    <t>Bremen</t>
  </si>
  <si>
    <t>Brandenburg</t>
  </si>
  <si>
    <t>Berlin</t>
  </si>
  <si>
    <t>Bayern</t>
  </si>
  <si>
    <t>Baden-Württemberg</t>
  </si>
  <si>
    <t>Wohnungsbestand nach Bundesländern</t>
  </si>
  <si>
    <t xml:space="preserve">Schleswig-Holstein </t>
  </si>
  <si>
    <t xml:space="preserve">Hamburg </t>
  </si>
  <si>
    <t xml:space="preserve">Niedersachsen </t>
  </si>
  <si>
    <t xml:space="preserve">Bremen </t>
  </si>
  <si>
    <t xml:space="preserve">Nordrhein-Westfalen </t>
  </si>
  <si>
    <t xml:space="preserve">Hessen </t>
  </si>
  <si>
    <t xml:space="preserve">Rheinland-Pfalz </t>
  </si>
  <si>
    <t xml:space="preserve">Baden-Württemberg </t>
  </si>
  <si>
    <t xml:space="preserve">Bayern </t>
  </si>
  <si>
    <t xml:space="preserve">Saarland </t>
  </si>
  <si>
    <t xml:space="preserve">Berlin </t>
  </si>
  <si>
    <t xml:space="preserve">Brandenburg </t>
  </si>
  <si>
    <t xml:space="preserve">Mecklenburg-Vorpommern </t>
  </si>
  <si>
    <t xml:space="preserve">Sachsen </t>
  </si>
  <si>
    <t xml:space="preserve">Sachsen-Anhalt </t>
  </si>
  <si>
    <t xml:space="preserve">Thüringen </t>
  </si>
  <si>
    <t>Bevölkerung nach Bundesländern</t>
  </si>
  <si>
    <t>Schleswig-Holstein</t>
  </si>
  <si>
    <t>x</t>
  </si>
  <si>
    <t>x= Wachstum der Bev. stärker als Wohnungsanzahl</t>
  </si>
  <si>
    <t>y</t>
  </si>
  <si>
    <t>D Gesamt Wohnungen</t>
  </si>
  <si>
    <t>D Gesamt Bevölkerung</t>
  </si>
  <si>
    <t>Bevölkerungswanderung</t>
  </si>
  <si>
    <t>y= Wachstum der Bev. niedriger als Wohnungsanzahl</t>
  </si>
  <si>
    <t>Differenz Wohnungen D</t>
  </si>
  <si>
    <t>Differenz Bevölkerung D</t>
  </si>
  <si>
    <t>Bev.änderung 2022 zu 2011</t>
  </si>
  <si>
    <t>* Bevölkerung ab 2011 Berechnung auf Grundlage des Zensus 2011, ab 2022 auf Grundlage des Zensus 2022; Wohnungsbestand in Wohn- und Nichtwohngebäuden, einschließlich Wohnheime</t>
  </si>
  <si>
    <t>Quelle: Destatis 2025: GENESIS Datenbank, Wohnungen in Wohn- und Nichtwohngebäuden: Bundesländer,
Stichtag, Anzahl der Räume (abgerufen am 20.11.2025), https://www-genesis.destatis.de/genesis/online?sequenz=statistikTabellen&amp;selectionname=31231#abreadcrumb</t>
  </si>
  <si>
    <t>2024-2011</t>
  </si>
  <si>
    <t>2024/2011</t>
  </si>
  <si>
    <t>Quelle: Destatis 2025: Bevölkerungsstand nach Bundesländern, https://www.destatis.de/DE/Themen/Gesellschaft-Umwelt/Bevoelkerung/Bevoelkerungsstand/Tabellen/bevoelkerung-nichtdeutsch-laender.html, abgerufen am 20.11.2025</t>
  </si>
  <si>
    <t>&gt;</t>
  </si>
  <si>
    <t>&lt;</t>
  </si>
  <si>
    <t xml:space="preserve">Statistisches Bundesamt 2025: GENESIS Datenbank, Wohnungen in Wohn- und Nichtwohngebäuden: Bundesländer,
Stichtag, Anzahl der Räume (abgerufen am 20.11.2025) </t>
  </si>
  <si>
    <t>Statistisches Bundesamt 2025: Bevölkerung am 31.12.2024 nach Bundesländern (abgerufen am 20.11.2025)</t>
  </si>
  <si>
    <t>Veränderung Bevölkerung und Wohnungsbestand in den Bundesländern 2011* bis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</si>
</sst>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Quelle:&quot;\ @"/>
    <numFmt numFmtId="165" formatCode="###\ ##0.0;[Red]\-###\ ##0.0;\-"/>
    <numFmt numFmtId="166" formatCode="###\ ###\ ##0;[Red]\-###\ ###\ ##0;\-"/>
    <numFmt numFmtId="167" formatCode="#\ ###\ ###"/>
    <numFmt numFmtId="168" formatCode="@\ *."/>
    <numFmt numFmtId="169" formatCode="##\ ###\ ##0"/>
    <numFmt numFmtId="170" formatCode="0.0%"/>
    <numFmt numFmtId="171" formatCode="0.000"/>
    <numFmt numFmtId="172" formatCode="0.0000"/>
  </numFmts>
  <fonts count="45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9"/>
      <name val="MetaNormalLF-Roman"/>
      <family val="2"/>
    </font>
    <font>
      <sz val="10"/>
      <name val="MetaNormalLF-Roman"/>
      <family val="2"/>
    </font>
    <font>
      <sz val="10"/>
      <color rgb="FF080808"/>
      <name val="Cambria"/>
      <family val="1"/>
    </font>
    <font>
      <sz val="6"/>
      <name val="Meta Serif Offc"/>
    </font>
    <font>
      <sz val="9"/>
      <name val="Cambria"/>
      <family val="1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sz val="10"/>
      <color rgb="FF000000"/>
      <name val="Inherit"/>
    </font>
    <font>
      <sz val="10"/>
      <name val="Arial"/>
    </font>
    <font>
      <sz val="10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165" fontId="34" fillId="0" borderId="10" applyFill="0" applyBorder="0">
      <alignment horizontal="right" indent="1"/>
    </xf>
    <xf numFmtId="166" fontId="35" fillId="0" borderId="0">
      <alignment horizontal="right" indent="1"/>
    </xf>
    <xf numFmtId="0" fontId="40" fillId="0" borderId="0" applyNumberFormat="0" applyFill="0" applyBorder="0" applyAlignment="0" applyProtection="0"/>
    <xf numFmtId="9" fontId="43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10" xfId="0" applyFill="1" applyBorder="1"/>
    <xf numFmtId="0" fontId="0" fillId="25" borderId="0" xfId="0" applyFill="1" applyBorder="1"/>
    <xf numFmtId="0" fontId="0" fillId="25" borderId="15" xfId="0" applyFill="1" applyBorder="1"/>
    <xf numFmtId="0" fontId="0" fillId="25" borderId="11" xfId="0" applyFill="1" applyBorder="1"/>
    <xf numFmtId="0" fontId="0" fillId="25" borderId="16" xfId="0" applyFill="1" applyBorder="1"/>
    <xf numFmtId="0" fontId="0" fillId="25" borderId="17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21" xfId="0" applyBorder="1"/>
    <xf numFmtId="0" fontId="0" fillId="0" borderId="22" xfId="0" applyBorder="1"/>
    <xf numFmtId="0" fontId="0" fillId="0" borderId="15" xfId="0" applyBorder="1"/>
    <xf numFmtId="0" fontId="21" fillId="0" borderId="16" xfId="0" applyFont="1" applyBorder="1" applyAlignment="1">
      <alignment horizontal="right" indent="1"/>
    </xf>
    <xf numFmtId="0" fontId="21" fillId="0" borderId="16" xfId="0" applyFont="1" applyBorder="1"/>
    <xf numFmtId="0" fontId="0" fillId="0" borderId="16" xfId="0" applyBorder="1"/>
    <xf numFmtId="0" fontId="0" fillId="0" borderId="17" xfId="0" applyBorder="1"/>
    <xf numFmtId="0" fontId="0" fillId="0" borderId="0" xfId="0" applyFill="1"/>
    <xf numFmtId="0" fontId="0" fillId="0" borderId="0" xfId="0" applyFill="1" applyBorder="1"/>
    <xf numFmtId="0" fontId="0" fillId="0" borderId="20" xfId="0" applyFill="1" applyBorder="1"/>
    <xf numFmtId="0" fontId="0" fillId="0" borderId="10" xfId="0" applyFill="1" applyBorder="1"/>
    <xf numFmtId="0" fontId="0" fillId="0" borderId="15" xfId="0" applyBorder="1" applyProtection="1"/>
    <xf numFmtId="0" fontId="0" fillId="0" borderId="11" xfId="0" applyFill="1" applyBorder="1"/>
    <xf numFmtId="0" fontId="31" fillId="27" borderId="23" xfId="0" applyFont="1" applyFill="1" applyBorder="1" applyAlignment="1">
      <alignment horizontal="left" vertical="center" wrapText="1" indent="1"/>
    </xf>
    <xf numFmtId="0" fontId="31" fillId="27" borderId="23" xfId="0" applyFont="1" applyFill="1" applyBorder="1" applyAlignment="1">
      <alignment horizontal="center" vertical="center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31" fillId="27" borderId="13" xfId="0" applyFont="1" applyFill="1" applyBorder="1" applyAlignment="1">
      <alignment horizontal="right" vertical="center"/>
    </xf>
    <xf numFmtId="0" fontId="31" fillId="27" borderId="14" xfId="0" applyFont="1" applyFill="1" applyBorder="1" applyAlignment="1">
      <alignment horizontal="right" vertical="center"/>
    </xf>
    <xf numFmtId="0" fontId="32" fillId="28" borderId="24" xfId="0" applyNumberFormat="1" applyFont="1" applyFill="1" applyBorder="1" applyAlignment="1">
      <alignment horizontal="left" vertical="center" wrapText="1" indent="1"/>
    </xf>
    <xf numFmtId="0" fontId="32" fillId="29" borderId="24" xfId="0" applyNumberFormat="1" applyFont="1" applyFill="1" applyBorder="1" applyAlignment="1">
      <alignment horizontal="left" vertical="center" wrapText="1" indent="1"/>
    </xf>
    <xf numFmtId="3" fontId="33" fillId="28" borderId="25" xfId="0" applyNumberFormat="1" applyFont="1" applyFill="1" applyBorder="1" applyAlignment="1">
      <alignment horizontal="right" vertical="center" wrapText="1" indent="5"/>
    </xf>
    <xf numFmtId="3" fontId="33" fillId="29" borderId="25" xfId="0" applyNumberFormat="1" applyFont="1" applyFill="1" applyBorder="1" applyAlignment="1">
      <alignment horizontal="right" vertical="center" wrapText="1" indent="5"/>
    </xf>
    <xf numFmtId="3" fontId="31" fillId="27" borderId="23" xfId="0" applyNumberFormat="1" applyFont="1" applyFill="1" applyBorder="1" applyAlignment="1">
      <alignment horizontal="right" vertical="center" wrapText="1" indent="5"/>
    </xf>
    <xf numFmtId="3" fontId="0" fillId="24" borderId="0" xfId="0" applyNumberFormat="1" applyFill="1"/>
    <xf numFmtId="0" fontId="37" fillId="24" borderId="0" xfId="0" applyFont="1" applyFill="1" applyAlignment="1">
      <alignment wrapText="1"/>
    </xf>
    <xf numFmtId="0" fontId="27" fillId="0" borderId="0" xfId="0" applyFont="1" applyFill="1" applyProtection="1"/>
    <xf numFmtId="0" fontId="20" fillId="0" borderId="0" xfId="0" applyFont="1"/>
    <xf numFmtId="0" fontId="1" fillId="0" borderId="0" xfId="0" applyFont="1"/>
    <xf numFmtId="0" fontId="39" fillId="0" borderId="0" xfId="0" applyFont="1"/>
    <xf numFmtId="0" fontId="0" fillId="0" borderId="26" xfId="0" applyBorder="1"/>
    <xf numFmtId="0" fontId="39" fillId="0" borderId="26" xfId="0" applyFont="1" applyBorder="1"/>
    <xf numFmtId="168" fontId="35" fillId="0" borderId="26" xfId="0" applyNumberFormat="1" applyFont="1" applyBorder="1" applyAlignment="1" applyProtection="1">
      <alignment horizontal="center"/>
    </xf>
    <xf numFmtId="167" fontId="35" fillId="0" borderId="26" xfId="0" applyNumberFormat="1" applyFont="1" applyBorder="1" applyProtection="1"/>
    <xf numFmtId="0" fontId="39" fillId="0" borderId="26" xfId="0" applyFont="1" applyBorder="1" applyAlignment="1">
      <alignment horizontal="right"/>
    </xf>
    <xf numFmtId="169" fontId="35" fillId="0" borderId="26" xfId="0" applyNumberFormat="1" applyFont="1" applyBorder="1"/>
    <xf numFmtId="0" fontId="1" fillId="0" borderId="26" xfId="0" applyFont="1" applyBorder="1"/>
    <xf numFmtId="169" fontId="0" fillId="0" borderId="26" xfId="0" applyNumberFormat="1" applyBorder="1"/>
    <xf numFmtId="0" fontId="40" fillId="0" borderId="0" xfId="45"/>
    <xf numFmtId="167" fontId="0" fillId="0" borderId="26" xfId="0" applyNumberFormat="1" applyBorder="1"/>
    <xf numFmtId="0" fontId="20" fillId="0" borderId="0" xfId="0" applyFont="1" applyFill="1" applyBorder="1" applyProtection="1"/>
    <xf numFmtId="0" fontId="1" fillId="0" borderId="0" xfId="0" applyFont="1" applyFill="1" applyProtection="1"/>
    <xf numFmtId="49" fontId="35" fillId="0" borderId="0" xfId="0" applyNumberFormat="1" applyFont="1" applyFill="1" applyBorder="1" applyAlignment="1" applyProtection="1">
      <alignment horizontal="left"/>
    </xf>
    <xf numFmtId="170" fontId="0" fillId="0" borderId="26" xfId="0" applyNumberFormat="1" applyBorder="1"/>
    <xf numFmtId="169" fontId="41" fillId="0" borderId="26" xfId="0" applyNumberFormat="1" applyFont="1" applyBorder="1"/>
    <xf numFmtId="170" fontId="41" fillId="0" borderId="26" xfId="0" applyNumberFormat="1" applyFont="1" applyBorder="1"/>
    <xf numFmtId="0" fontId="42" fillId="0" borderId="0" xfId="0" applyFont="1"/>
    <xf numFmtId="167" fontId="0" fillId="0" borderId="0" xfId="0" applyNumberFormat="1"/>
    <xf numFmtId="171" fontId="0" fillId="0" borderId="0" xfId="0" applyNumberFormat="1"/>
    <xf numFmtId="172" fontId="0" fillId="0" borderId="0" xfId="0" applyNumberFormat="1"/>
    <xf numFmtId="49" fontId="40" fillId="0" borderId="0" xfId="45" applyNumberFormat="1" applyFill="1" applyBorder="1" applyAlignment="1" applyProtection="1">
      <alignment horizontal="left"/>
    </xf>
    <xf numFmtId="9" fontId="1" fillId="0" borderId="0" xfId="46" applyFont="1"/>
    <xf numFmtId="169" fontId="44" fillId="0" borderId="26" xfId="0" applyNumberFormat="1" applyFont="1" applyBorder="1"/>
    <xf numFmtId="170" fontId="44" fillId="0" borderId="26" xfId="0" applyNumberFormat="1" applyFont="1" applyBorder="1"/>
    <xf numFmtId="0" fontId="1" fillId="0" borderId="26" xfId="0" applyFont="1" applyFill="1" applyBorder="1"/>
    <xf numFmtId="10" fontId="41" fillId="0" borderId="26" xfId="0" applyNumberFormat="1" applyFont="1" applyBorder="1"/>
    <xf numFmtId="0" fontId="36" fillId="28" borderId="12" xfId="0" applyFont="1" applyFill="1" applyBorder="1" applyAlignment="1" applyProtection="1">
      <alignment horizontal="left" vertical="center" wrapText="1"/>
      <protection locked="0"/>
    </xf>
    <xf numFmtId="0" fontId="36" fillId="28" borderId="12" xfId="0" applyFont="1" applyFill="1" applyBorder="1" applyAlignment="1" applyProtection="1">
      <alignment horizontal="left" vertical="center"/>
      <protection locked="0"/>
    </xf>
    <xf numFmtId="0" fontId="36" fillId="28" borderId="12" xfId="0" applyFont="1" applyFill="1" applyBorder="1" applyAlignment="1" applyProtection="1">
      <alignment horizontal="left"/>
      <protection locked="0"/>
    </xf>
    <xf numFmtId="0" fontId="36" fillId="28" borderId="18" xfId="0" applyFont="1" applyFill="1" applyBorder="1" applyAlignment="1" applyProtection="1">
      <alignment horizontal="left" vertical="center" wrapText="1"/>
      <protection locked="0"/>
    </xf>
    <xf numFmtId="0" fontId="36" fillId="28" borderId="19" xfId="0" applyFont="1" applyFill="1" applyBorder="1" applyAlignment="1" applyProtection="1">
      <alignment horizontal="left" vertical="center" wrapText="1"/>
      <protection locked="0"/>
    </xf>
    <xf numFmtId="0" fontId="38" fillId="0" borderId="18" xfId="0" applyFont="1" applyFill="1" applyBorder="1" applyAlignment="1" applyProtection="1">
      <alignment horizontal="left" vertical="center" wrapText="1"/>
      <protection locked="0"/>
    </xf>
    <xf numFmtId="0" fontId="33" fillId="0" borderId="19" xfId="0" applyFont="1" applyFill="1" applyBorder="1" applyAlignment="1" applyProtection="1">
      <alignment horizontal="left" vertical="center" wrapText="1"/>
      <protection locked="0"/>
    </xf>
    <xf numFmtId="0" fontId="33" fillId="0" borderId="12" xfId="0" applyFont="1" applyFill="1" applyBorder="1" applyAlignment="1" applyProtection="1">
      <alignment horizontal="left" vertical="center" wrapText="1"/>
      <protection locked="0"/>
    </xf>
    <xf numFmtId="0" fontId="38" fillId="0" borderId="19" xfId="0" applyFont="1" applyFill="1" applyBorder="1" applyAlignment="1" applyProtection="1">
      <alignment horizontal="left" vertical="center" wrapText="1"/>
      <protection locked="0"/>
    </xf>
    <xf numFmtId="0" fontId="38" fillId="0" borderId="12" xfId="0" applyFont="1" applyFill="1" applyBorder="1" applyAlignment="1" applyProtection="1">
      <alignment horizontal="left" vertical="center" wrapText="1"/>
      <protection locked="0"/>
    </xf>
    <xf numFmtId="0" fontId="29" fillId="26" borderId="18" xfId="0" applyFont="1" applyFill="1" applyBorder="1" applyAlignment="1">
      <alignment horizontal="center" vertical="center"/>
    </xf>
    <xf numFmtId="0" fontId="30" fillId="26" borderId="19" xfId="0" applyFont="1" applyFill="1" applyBorder="1" applyAlignment="1">
      <alignment horizontal="center" vertical="center"/>
    </xf>
    <xf numFmtId="0" fontId="30" fillId="26" borderId="12" xfId="0" applyFont="1" applyFill="1" applyBorder="1" applyAlignment="1">
      <alignment horizontal="center" vertical="center"/>
    </xf>
  </cellXfs>
  <cellStyles count="47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3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Link" xfId="45" builtinId="8"/>
    <cellStyle name="Neutral" xfId="31" builtinId="28" customBuiltin="1"/>
    <cellStyle name="Notiz" xfId="32" builtinId="10" customBuiltin="1"/>
    <cellStyle name="Ohne_Nachkomma" xfId="44" xr:uid="{00000000-0005-0000-0000-000022000000}"/>
    <cellStyle name="Prozent" xfId="46" builtinId="5"/>
    <cellStyle name="Schlecht" xfId="33" builtinId="27" customBuiltin="1"/>
    <cellStyle name="Standard" xfId="0" builtinId="0"/>
    <cellStyle name="Standard 2" xfId="42" xr:uid="{00000000-0005-0000-0000-000025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125D86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40736171917718"/>
          <c:y val="1.7171571896151214E-4"/>
          <c:w val="0.69755861748364689"/>
          <c:h val="0.82716812886523794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Daten!$C$10</c:f>
              <c:strCache>
                <c:ptCount val="1"/>
                <c:pt idx="0">
                  <c:v>Bevölkerungswanderung</c:v>
                </c:pt>
              </c:strCache>
            </c:strRef>
          </c:tx>
          <c:spPr>
            <a:solidFill>
              <a:srgbClr val="5EAD35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4.958128825095906E-2"/>
                  <c:y val="-9.670928237236756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AC-41CF-9005-39DA7F3FC9B8}"/>
                </c:ext>
              </c:extLst>
            </c:dLbl>
            <c:dLbl>
              <c:idx val="2"/>
              <c:layout>
                <c:manualLayout>
                  <c:x val="-5.441567183818362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5A-42C7-997C-0B2AD41A2D9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50" b="1">
                      <a:solidFill>
                        <a:srgbClr val="5EAD35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AC-41CF-9005-39DA7F3FC9B8}"/>
                </c:ext>
              </c:extLst>
            </c:dLbl>
            <c:dLbl>
              <c:idx val="4"/>
              <c:layout>
                <c:manualLayout>
                  <c:x val="-5.1283484216845801E-3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50" b="1">
                      <a:solidFill>
                        <a:srgbClr val="5EAD35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AC-41CF-9005-39DA7F3FC9B8}"/>
                </c:ext>
              </c:extLst>
            </c:dLbl>
            <c:dLbl>
              <c:idx val="8"/>
              <c:layout>
                <c:manualLayout>
                  <c:x val="-5.167955852364116E-3"/>
                  <c:y val="-9.7291609997181356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50" b="1">
                      <a:solidFill>
                        <a:srgbClr val="5EAD35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AC-41CF-9005-39DA7F3FC9B8}"/>
                </c:ext>
              </c:extLst>
            </c:dLbl>
            <c:dLbl>
              <c:idx val="11"/>
              <c:layout>
                <c:manualLayout>
                  <c:x val="-3.4453039015760775E-3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50" b="1">
                      <a:solidFill>
                        <a:srgbClr val="5EAD35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AC-41CF-9005-39DA7F3FC9B8}"/>
                </c:ext>
              </c:extLst>
            </c:dLbl>
            <c:dLbl>
              <c:idx val="12"/>
              <c:layout>
                <c:manualLayout>
                  <c:x val="-5.7302191007954008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5A-42C7-997C-0B2AD41A2D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Daten!$B$11:$B$26</c:f>
              <c:strCache>
                <c:ptCount val="16"/>
                <c:pt idx="0">
                  <c:v>Thüringen</c:v>
                </c:pt>
                <c:pt idx="1">
                  <c:v>Schleswig -Holstein</c:v>
                </c:pt>
                <c:pt idx="2">
                  <c:v>Sachsen-Anhalt</c:v>
                </c:pt>
                <c:pt idx="3">
                  <c:v>Sachsen</c:v>
                </c:pt>
                <c:pt idx="4">
                  <c:v>Saarland</c:v>
                </c:pt>
                <c:pt idx="5">
                  <c:v>Rheinland-Pfalz</c:v>
                </c:pt>
                <c:pt idx="6">
                  <c:v>Nordrhein-Westfalen</c:v>
                </c:pt>
                <c:pt idx="7">
                  <c:v>Niedersachsen</c:v>
                </c:pt>
                <c:pt idx="8">
                  <c:v>Mecklenburg-Vorpommern</c:v>
                </c:pt>
                <c:pt idx="9">
                  <c:v>Hessen</c:v>
                </c:pt>
                <c:pt idx="10">
                  <c:v>Hamburg</c:v>
                </c:pt>
                <c:pt idx="11">
                  <c:v>Bremen</c:v>
                </c:pt>
                <c:pt idx="12">
                  <c:v>Brandenburg</c:v>
                </c:pt>
                <c:pt idx="13">
                  <c:v>Berlin</c:v>
                </c:pt>
                <c:pt idx="14">
                  <c:v>Bayern</c:v>
                </c:pt>
                <c:pt idx="15">
                  <c:v>Baden-Württemberg</c:v>
                </c:pt>
              </c:strCache>
            </c:strRef>
          </c:cat>
          <c:val>
            <c:numRef>
              <c:f>Daten!$C$11:$C$26</c:f>
              <c:numCache>
                <c:formatCode>#,##0</c:formatCode>
                <c:ptCount val="16"/>
                <c:pt idx="0">
                  <c:v>-81326</c:v>
                </c:pt>
                <c:pt idx="1">
                  <c:v>157251</c:v>
                </c:pt>
                <c:pt idx="2">
                  <c:v>-141139</c:v>
                </c:pt>
                <c:pt idx="3">
                  <c:v>-11760</c:v>
                </c:pt>
                <c:pt idx="4">
                  <c:v>14286</c:v>
                </c:pt>
                <c:pt idx="5">
                  <c:v>139536</c:v>
                </c:pt>
                <c:pt idx="6">
                  <c:v>489516</c:v>
                </c:pt>
                <c:pt idx="7">
                  <c:v>230236</c:v>
                </c:pt>
                <c:pt idx="8">
                  <c:v>-33302</c:v>
                </c:pt>
                <c:pt idx="9">
                  <c:v>287022</c:v>
                </c:pt>
                <c:pt idx="10">
                  <c:v>144378</c:v>
                </c:pt>
                <c:pt idx="11">
                  <c:v>52699</c:v>
                </c:pt>
                <c:pt idx="12">
                  <c:v>103567</c:v>
                </c:pt>
                <c:pt idx="13">
                  <c:v>359263</c:v>
                </c:pt>
                <c:pt idx="14">
                  <c:v>805556</c:v>
                </c:pt>
                <c:pt idx="15">
                  <c:v>733457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C5A-42C7-997C-0B2AD41A2D94}"/>
            </c:ext>
          </c:extLst>
        </c:ser>
        <c:ser>
          <c:idx val="2"/>
          <c:order val="1"/>
          <c:invertIfNegative val="0"/>
          <c:val>
            <c:numRef>
              <c:f>Daten!$E$11:$E$26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C5A-42C7-997C-0B2AD41A2D94}"/>
            </c:ext>
          </c:extLst>
        </c:ser>
        <c:ser>
          <c:idx val="0"/>
          <c:order val="2"/>
          <c:tx>
            <c:strRef>
              <c:f>Daten!$D$10</c:f>
              <c:strCache>
                <c:ptCount val="1"/>
                <c:pt idx="0">
                  <c:v>Wohnungsbestand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8.9385222477958697E-3"/>
                  <c:y val="-9.670928237236756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50" b="1">
                      <a:solidFill>
                        <a:schemeClr val="accent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AC-41CF-9005-39DA7F3FC9B8}"/>
                </c:ext>
              </c:extLst>
            </c:dLbl>
            <c:dLbl>
              <c:idx val="2"/>
              <c:layout>
                <c:manualLayout>
                  <c:x val="-2.9509112490200208E-3"/>
                  <c:y val="-2.671312085394485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50" b="1">
                      <a:solidFill>
                        <a:schemeClr val="accent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AC-41CF-9005-39DA7F3FC9B8}"/>
                </c:ext>
              </c:extLst>
            </c:dLbl>
            <c:dLbl>
              <c:idx val="3"/>
              <c:layout>
                <c:manualLayout>
                  <c:x val="-1.049738015138948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50" b="1">
                      <a:solidFill>
                        <a:schemeClr val="accent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43-4938-8560-A92AE40210CD}"/>
                </c:ext>
              </c:extLst>
            </c:dLbl>
            <c:dLbl>
              <c:idx val="4"/>
              <c:layout>
                <c:manualLayout>
                  <c:x val="-3.5416102251585673E-3"/>
                  <c:y val="-9.670928237236756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50" b="1">
                      <a:solidFill>
                        <a:schemeClr val="accent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AC-41CF-9005-39DA7F3FC9B8}"/>
                </c:ext>
              </c:extLst>
            </c:dLbl>
            <c:dLbl>
              <c:idx val="8"/>
              <c:layout>
                <c:manualLayout>
                  <c:x val="-4.3423079234299555E-2"/>
                  <c:y val="-2.63760850148009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C5A-42C7-997C-0B2AD41A2D94}"/>
                </c:ext>
              </c:extLst>
            </c:dLbl>
            <c:dLbl>
              <c:idx val="11"/>
              <c:layout>
                <c:manualLayout>
                  <c:x val="-5.3120583305832575E-3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50" b="1">
                      <a:solidFill>
                        <a:schemeClr val="accent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EAC-41CF-9005-39DA7F3FC9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Daten!$B$11:$B$26</c:f>
              <c:strCache>
                <c:ptCount val="16"/>
                <c:pt idx="0">
                  <c:v>Thüringen</c:v>
                </c:pt>
                <c:pt idx="1">
                  <c:v>Schleswig -Holstein</c:v>
                </c:pt>
                <c:pt idx="2">
                  <c:v>Sachsen-Anhalt</c:v>
                </c:pt>
                <c:pt idx="3">
                  <c:v>Sachsen</c:v>
                </c:pt>
                <c:pt idx="4">
                  <c:v>Saarland</c:v>
                </c:pt>
                <c:pt idx="5">
                  <c:v>Rheinland-Pfalz</c:v>
                </c:pt>
                <c:pt idx="6">
                  <c:v>Nordrhein-Westfalen</c:v>
                </c:pt>
                <c:pt idx="7">
                  <c:v>Niedersachsen</c:v>
                </c:pt>
                <c:pt idx="8">
                  <c:v>Mecklenburg-Vorpommern</c:v>
                </c:pt>
                <c:pt idx="9">
                  <c:v>Hessen</c:v>
                </c:pt>
                <c:pt idx="10">
                  <c:v>Hamburg</c:v>
                </c:pt>
                <c:pt idx="11">
                  <c:v>Bremen</c:v>
                </c:pt>
                <c:pt idx="12">
                  <c:v>Brandenburg</c:v>
                </c:pt>
                <c:pt idx="13">
                  <c:v>Berlin</c:v>
                </c:pt>
                <c:pt idx="14">
                  <c:v>Bayern</c:v>
                </c:pt>
                <c:pt idx="15">
                  <c:v>Baden-Württemberg</c:v>
                </c:pt>
              </c:strCache>
            </c:strRef>
          </c:cat>
          <c:val>
            <c:numRef>
              <c:f>Daten!$D$11:$D$26</c:f>
              <c:numCache>
                <c:formatCode>#,##0</c:formatCode>
                <c:ptCount val="16"/>
                <c:pt idx="0">
                  <c:v>12261</c:v>
                </c:pt>
                <c:pt idx="1">
                  <c:v>144359</c:v>
                </c:pt>
                <c:pt idx="2">
                  <c:v>-18675</c:v>
                </c:pt>
                <c:pt idx="3">
                  <c:v>31902</c:v>
                </c:pt>
                <c:pt idx="4">
                  <c:v>26624</c:v>
                </c:pt>
                <c:pt idx="5">
                  <c:v>140317</c:v>
                </c:pt>
                <c:pt idx="6">
                  <c:v>513135</c:v>
                </c:pt>
                <c:pt idx="7">
                  <c:v>359546</c:v>
                </c:pt>
                <c:pt idx="8">
                  <c:v>53193</c:v>
                </c:pt>
                <c:pt idx="9">
                  <c:v>246407</c:v>
                </c:pt>
                <c:pt idx="10">
                  <c:v>96963</c:v>
                </c:pt>
                <c:pt idx="11">
                  <c:v>21590</c:v>
                </c:pt>
                <c:pt idx="12">
                  <c:v>114892</c:v>
                </c:pt>
                <c:pt idx="13">
                  <c:v>186884</c:v>
                </c:pt>
                <c:pt idx="14">
                  <c:v>699271</c:v>
                </c:pt>
                <c:pt idx="15">
                  <c:v>496755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C5A-42C7-997C-0B2AD41A2D94}"/>
            </c:ext>
          </c:extLst>
        </c:ser>
        <c:ser>
          <c:idx val="3"/>
          <c:order val="3"/>
          <c:invertIfNegative val="0"/>
          <c:val>
            <c:numRef>
              <c:f>Daten!$E$11:$E$26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C5A-42C7-997C-0B2AD41A2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48"/>
        <c:axId val="298882968"/>
        <c:axId val="298883360"/>
      </c:barChart>
      <c:catAx>
        <c:axId val="298882968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="0" baseline="0">
                <a:solidFill>
                  <a:sysClr val="windowText" lastClr="000000"/>
                </a:solidFill>
                <a:latin typeface="Meta Offc" pitchFamily="34" charset="0"/>
              </a:defRPr>
            </a:pPr>
            <a:endParaRPr lang="de-DE"/>
          </a:p>
        </c:txPr>
        <c:crossAx val="298883360"/>
        <c:crosses val="autoZero"/>
        <c:auto val="1"/>
        <c:lblAlgn val="ctr"/>
        <c:lblOffset val="100"/>
        <c:noMultiLvlLbl val="0"/>
      </c:catAx>
      <c:valAx>
        <c:axId val="298883360"/>
        <c:scaling>
          <c:orientation val="minMax"/>
          <c:max val="1000000"/>
          <c:min val="-150000"/>
        </c:scaling>
        <c:delete val="0"/>
        <c:axPos val="b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chemeClr val="tx1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98882968"/>
        <c:crosses val="autoZero"/>
        <c:crossBetween val="between"/>
        <c:majorUnit val="10000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23874035342058211"/>
          <c:y val="0.91497977060969637"/>
          <c:w val="0.63205223463613291"/>
          <c:h val="5.0408951458232334E-2"/>
        </c:manualLayout>
      </c:layout>
      <c:overlay val="0"/>
      <c:txPr>
        <a:bodyPr/>
        <a:lstStyle/>
        <a:p>
          <a:pPr>
            <a:defRPr sz="700"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22859</xdr:colOff>
      <xdr:row>2</xdr:row>
      <xdr:rowOff>143684</xdr:rowOff>
    </xdr:from>
    <xdr:to>
      <xdr:col>13</xdr:col>
      <xdr:colOff>173934</xdr:colOff>
      <xdr:row>20</xdr:row>
      <xdr:rowOff>361250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514894</xdr:colOff>
      <xdr:row>20</xdr:row>
      <xdr:rowOff>238194</xdr:rowOff>
    </xdr:from>
    <xdr:to>
      <xdr:col>12</xdr:col>
      <xdr:colOff>856957</xdr:colOff>
      <xdr:row>20</xdr:row>
      <xdr:rowOff>547268</xdr:rowOff>
    </xdr:to>
    <xdr:sp macro="" textlink="Daten!AI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603715" y="5327265"/>
          <a:ext cx="3342438" cy="309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B7578140-FA4E-4C0A-AB6F-A77B960E446B}" type="TxLink">
            <a:rPr lang="en-US" sz="600" b="0" i="0" u="none" strike="noStrike">
              <a:solidFill>
                <a:srgbClr val="000000"/>
              </a:solidFill>
              <a:latin typeface="Meta Serif Offc"/>
              <a:cs typeface="Meta Serif Offc"/>
            </a:rPr>
            <a:pPr algn="r"/>
            <a:t>Quelle: Statistisches Bundesamt 2025: GENESIS Datenbank, Wohnungen in Wohn- und Nichtwohngebäuden: Bundesländer,
Stichtag, Anzahl der Räume (abgerufen am 20.11.2025) 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2484</xdr:colOff>
      <xdr:row>20</xdr:row>
      <xdr:rowOff>239172</xdr:rowOff>
    </xdr:from>
    <xdr:to>
      <xdr:col>6</xdr:col>
      <xdr:colOff>224518</xdr:colOff>
      <xdr:row>20</xdr:row>
      <xdr:rowOff>581550</xdr:rowOff>
    </xdr:to>
    <xdr:sp macro="" textlink="Daten!B5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13395" y="5328243"/>
          <a:ext cx="2052194" cy="3423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Bevölkerung ab 2011 Berechnung auf Grundlage des Zensus 2011, ab 2022 auf Grundlage des Zensus 2022; Wohnungsbestand in Wohn- und Nichtwohngebäuden, einschließlich Wohnheime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140803</xdr:colOff>
      <xdr:row>0</xdr:row>
      <xdr:rowOff>241437</xdr:rowOff>
    </xdr:from>
    <xdr:to>
      <xdr:col>13</xdr:col>
      <xdr:colOff>124238</xdr:colOff>
      <xdr:row>2</xdr:row>
      <xdr:rowOff>13251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40803" y="241437"/>
          <a:ext cx="6120848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Veränderung Bevölkerung und Wohnungsbestand in den Bundesländern 2011* bis 2024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4</xdr:col>
      <xdr:colOff>98434</xdr:colOff>
      <xdr:row>1</xdr:row>
      <xdr:rowOff>179032</xdr:rowOff>
    </xdr:from>
    <xdr:to>
      <xdr:col>8</xdr:col>
      <xdr:colOff>232231</xdr:colOff>
      <xdr:row>2</xdr:row>
      <xdr:rowOff>180943</xdr:rowOff>
    </xdr:to>
    <xdr:sp macro="" textlink="Daten!B6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094896" y="435474"/>
          <a:ext cx="2229297" cy="25835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D436543-8144-4F04-A7B9-7A7CF9C3EAFE}" type="TxLink">
            <a:rPr lang="en-US" sz="900" b="1" i="0" u="none" strike="noStrike">
              <a:solidFill>
                <a:schemeClr val="accent1"/>
              </a:solidFill>
              <a:latin typeface="Meta Offc"/>
              <a:cs typeface="Meta Offc"/>
            </a:rPr>
            <a:pPr/>
            <a:t> </a:t>
          </a:fld>
          <a:endParaRPr lang="de-DE" sz="800" b="1">
            <a:solidFill>
              <a:schemeClr val="accent1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</xdr:colOff>
      <xdr:row>1</xdr:row>
      <xdr:rowOff>11766</xdr:rowOff>
    </xdr:from>
    <xdr:to>
      <xdr:col>12</xdr:col>
      <xdr:colOff>877956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07069" y="268527"/>
          <a:ext cx="677517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20</xdr:row>
      <xdr:rowOff>229051</xdr:rowOff>
    </xdr:from>
    <xdr:to>
      <xdr:col>12</xdr:col>
      <xdr:colOff>877986</xdr:colOff>
      <xdr:row>20</xdr:row>
      <xdr:rowOff>229051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10915" y="5318122"/>
          <a:ext cx="675626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4</xdr:colOff>
      <xdr:row>19</xdr:row>
      <xdr:rowOff>32870</xdr:rowOff>
    </xdr:from>
    <xdr:to>
      <xdr:col>12</xdr:col>
      <xdr:colOff>877986</xdr:colOff>
      <xdr:row>19</xdr:row>
      <xdr:rowOff>32870</xdr:rowOff>
    </xdr:to>
    <xdr:cxnSp macro="">
      <xdr:nvCxnSpPr>
        <xdr:cNvPr id="18" name="Gerade Verbindung 8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210915" y="5006281"/>
          <a:ext cx="6756267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6</xdr:col>
      <xdr:colOff>359019</xdr:colOff>
      <xdr:row>20</xdr:row>
      <xdr:rowOff>538120</xdr:rowOff>
    </xdr:from>
    <xdr:to>
      <xdr:col>12</xdr:col>
      <xdr:colOff>856957</xdr:colOff>
      <xdr:row>21</xdr:row>
      <xdr:rowOff>32839</xdr:rowOff>
    </xdr:to>
    <xdr:sp macro="" textlink="Daten!B4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2400090" y="5627191"/>
          <a:ext cx="4546063" cy="2567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75B4F004-1328-4C3C-8711-0C2B3E2ABD46}" type="TxLink">
            <a:rPr lang="en-US" sz="600" b="0" i="0" u="none" strike="noStrike">
              <a:solidFill>
                <a:srgbClr val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Statistisches Bundesamt 2025: Bevölkerung am 31.12.2024 nach Bundesländern (abgerufen am 20.11.2025)</a:t>
          </a:fld>
          <a:endParaRPr lang="de-DE" sz="3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workbookViewId="0">
      <selection activeCell="E5" sqref="E5"/>
    </sheetView>
  </sheetViews>
  <sheetFormatPr baseColWidth="10" defaultRowHeight="12.75"/>
  <cols>
    <col min="1" max="1" width="25" customWidth="1"/>
    <col min="7" max="7" width="11.42578125" customWidth="1"/>
    <col min="13" max="13" width="12" bestFit="1" customWidth="1"/>
  </cols>
  <sheetData>
    <row r="1" spans="1:9">
      <c r="A1" s="55" t="s">
        <v>28</v>
      </c>
    </row>
    <row r="2" spans="1:9">
      <c r="A2" s="56"/>
      <c r="B2" s="57">
        <v>2011</v>
      </c>
      <c r="C2" s="57">
        <v>2024</v>
      </c>
      <c r="D2" s="60" t="s">
        <v>59</v>
      </c>
      <c r="E2" s="60" t="s">
        <v>60</v>
      </c>
      <c r="G2" s="55" t="s">
        <v>56</v>
      </c>
      <c r="H2" s="55"/>
    </row>
    <row r="3" spans="1:9">
      <c r="A3" s="58" t="s">
        <v>44</v>
      </c>
      <c r="B3" s="59">
        <v>1162954</v>
      </c>
      <c r="C3" s="59">
        <v>1175215</v>
      </c>
      <c r="D3" s="65">
        <f>C3-B3</f>
        <v>12261</v>
      </c>
      <c r="E3" s="69">
        <f>(C3/B3)-1</f>
        <v>1.0542979343980852E-2</v>
      </c>
      <c r="F3" s="77" t="s">
        <v>62</v>
      </c>
      <c r="G3" s="71">
        <v>-3.7278093218610309E-2</v>
      </c>
      <c r="H3" t="s">
        <v>49</v>
      </c>
    </row>
    <row r="4" spans="1:9">
      <c r="A4" s="58" t="s">
        <v>29</v>
      </c>
      <c r="B4" s="59">
        <v>1415955</v>
      </c>
      <c r="C4" s="59">
        <v>1560314</v>
      </c>
      <c r="D4" s="65">
        <f t="shared" ref="D4:D18" si="0">C4-B4</f>
        <v>144359</v>
      </c>
      <c r="E4" s="69">
        <f t="shared" ref="E4:E18" si="1">(C4/B4)-1</f>
        <v>0.10195168631771501</v>
      </c>
      <c r="F4" s="77" t="s">
        <v>62</v>
      </c>
      <c r="G4" s="69">
        <v>5.6115657828343268E-2</v>
      </c>
      <c r="H4" s="54" t="s">
        <v>49</v>
      </c>
    </row>
    <row r="5" spans="1:9">
      <c r="A5" s="58" t="s">
        <v>43</v>
      </c>
      <c r="B5" s="59">
        <v>1287516</v>
      </c>
      <c r="C5" s="59">
        <v>1268841</v>
      </c>
      <c r="D5" s="65">
        <f t="shared" si="0"/>
        <v>-18675</v>
      </c>
      <c r="E5" s="81">
        <f t="shared" si="1"/>
        <v>-1.4504674116671223E-2</v>
      </c>
      <c r="F5" s="77" t="s">
        <v>62</v>
      </c>
      <c r="G5" s="71">
        <v>-6.1991816354641016E-2</v>
      </c>
      <c r="H5" s="54" t="s">
        <v>49</v>
      </c>
    </row>
    <row r="6" spans="1:9">
      <c r="A6" s="58" t="s">
        <v>42</v>
      </c>
      <c r="B6" s="59">
        <v>2324242</v>
      </c>
      <c r="C6" s="59">
        <v>2356144</v>
      </c>
      <c r="D6" s="65">
        <f t="shared" si="0"/>
        <v>31902</v>
      </c>
      <c r="E6" s="69">
        <f t="shared" si="1"/>
        <v>1.3725765217219132E-2</v>
      </c>
      <c r="F6" s="77" t="s">
        <v>62</v>
      </c>
      <c r="G6" s="71">
        <v>-2.9007084536412098E-3</v>
      </c>
      <c r="H6" s="54" t="s">
        <v>49</v>
      </c>
    </row>
    <row r="7" spans="1:9">
      <c r="A7" s="58" t="s">
        <v>38</v>
      </c>
      <c r="B7" s="59">
        <v>504576</v>
      </c>
      <c r="C7" s="59">
        <v>531200</v>
      </c>
      <c r="D7" s="65">
        <f t="shared" si="0"/>
        <v>26624</v>
      </c>
      <c r="E7" s="69">
        <f t="shared" si="1"/>
        <v>5.2765093860984269E-2</v>
      </c>
      <c r="F7" s="77" t="s">
        <v>62</v>
      </c>
      <c r="G7" s="79">
        <v>1.4316709341537504E-2</v>
      </c>
      <c r="H7" s="54" t="s">
        <v>49</v>
      </c>
    </row>
    <row r="8" spans="1:9">
      <c r="A8" s="58" t="s">
        <v>35</v>
      </c>
      <c r="B8" s="59">
        <v>2017089</v>
      </c>
      <c r="C8" s="59">
        <v>2157406</v>
      </c>
      <c r="D8" s="65">
        <f t="shared" si="0"/>
        <v>140317</v>
      </c>
      <c r="E8" s="69">
        <f t="shared" si="1"/>
        <v>6.9564109466662138E-2</v>
      </c>
      <c r="F8" s="77" t="s">
        <v>62</v>
      </c>
      <c r="G8" s="69">
        <v>3.4971139336441581E-2</v>
      </c>
      <c r="H8" s="54" t="s">
        <v>49</v>
      </c>
    </row>
    <row r="9" spans="1:9">
      <c r="A9" s="58" t="s">
        <v>33</v>
      </c>
      <c r="B9" s="59">
        <v>8743547</v>
      </c>
      <c r="C9" s="59">
        <v>9256682</v>
      </c>
      <c r="D9" s="65">
        <f t="shared" si="0"/>
        <v>513135</v>
      </c>
      <c r="E9" s="69">
        <f t="shared" si="1"/>
        <v>5.8687281031370997E-2</v>
      </c>
      <c r="F9" s="77" t="s">
        <v>62</v>
      </c>
      <c r="G9" s="69">
        <v>2.7900697055754708E-2</v>
      </c>
      <c r="H9" s="54" t="s">
        <v>49</v>
      </c>
    </row>
    <row r="10" spans="1:9">
      <c r="A10" s="58" t="s">
        <v>31</v>
      </c>
      <c r="B10" s="59">
        <v>3820559</v>
      </c>
      <c r="C10" s="59">
        <v>4180105</v>
      </c>
      <c r="D10" s="65">
        <f t="shared" si="0"/>
        <v>359546</v>
      </c>
      <c r="E10" s="69">
        <f t="shared" si="1"/>
        <v>9.4108218195295468E-2</v>
      </c>
      <c r="F10" s="77" t="s">
        <v>62</v>
      </c>
      <c r="G10" s="69">
        <v>2.9615192610788377E-2</v>
      </c>
      <c r="H10" s="54" t="s">
        <v>49</v>
      </c>
    </row>
    <row r="11" spans="1:9">
      <c r="A11" s="58" t="s">
        <v>41</v>
      </c>
      <c r="B11" s="59">
        <v>877786</v>
      </c>
      <c r="C11" s="59">
        <v>930979</v>
      </c>
      <c r="D11" s="65">
        <f t="shared" si="0"/>
        <v>53193</v>
      </c>
      <c r="E11" s="69">
        <f t="shared" si="1"/>
        <v>6.0599052616469251E-2</v>
      </c>
      <c r="F11" s="77" t="s">
        <v>62</v>
      </c>
      <c r="G11" s="71">
        <v>-2.0724389025072565E-2</v>
      </c>
      <c r="H11" s="54" t="s">
        <v>49</v>
      </c>
    </row>
    <row r="12" spans="1:9">
      <c r="A12" s="58" t="s">
        <v>34</v>
      </c>
      <c r="B12" s="59">
        <v>2931288</v>
      </c>
      <c r="C12" s="59">
        <v>3177695</v>
      </c>
      <c r="D12" s="65">
        <f t="shared" si="0"/>
        <v>246407</v>
      </c>
      <c r="E12" s="69">
        <f t="shared" si="1"/>
        <v>8.4060999806228498E-2</v>
      </c>
      <c r="F12" s="77" t="s">
        <v>62</v>
      </c>
      <c r="G12" s="69">
        <v>4.7886714390656504E-2</v>
      </c>
      <c r="H12" s="54" t="s">
        <v>49</v>
      </c>
      <c r="I12" s="54" t="s">
        <v>48</v>
      </c>
    </row>
    <row r="13" spans="1:9">
      <c r="A13" s="58" t="s">
        <v>30</v>
      </c>
      <c r="B13" s="59">
        <v>907863</v>
      </c>
      <c r="C13" s="59">
        <v>1004826</v>
      </c>
      <c r="D13" s="65">
        <f t="shared" si="0"/>
        <v>96963</v>
      </c>
      <c r="E13" s="69">
        <f t="shared" si="1"/>
        <v>0.10680355956790843</v>
      </c>
      <c r="F13" s="77" t="s">
        <v>62</v>
      </c>
      <c r="G13" s="69">
        <v>8.4029270387914634E-2</v>
      </c>
      <c r="H13" s="54" t="s">
        <v>49</v>
      </c>
      <c r="I13" s="54" t="s">
        <v>53</v>
      </c>
    </row>
    <row r="14" spans="1:9">
      <c r="A14" s="58" t="s">
        <v>32</v>
      </c>
      <c r="B14" s="59">
        <v>347623</v>
      </c>
      <c r="C14" s="59">
        <v>369213</v>
      </c>
      <c r="D14" s="65">
        <f t="shared" si="0"/>
        <v>21590</v>
      </c>
      <c r="E14" s="69">
        <f t="shared" si="1"/>
        <v>6.210751302416706E-2</v>
      </c>
      <c r="F14" s="77" t="s">
        <v>63</v>
      </c>
      <c r="G14" s="69">
        <v>8.0804131362104403E-2</v>
      </c>
      <c r="H14" s="54" t="s">
        <v>47</v>
      </c>
    </row>
    <row r="15" spans="1:9">
      <c r="A15" s="58" t="s">
        <v>40</v>
      </c>
      <c r="B15" s="59">
        <v>1275919</v>
      </c>
      <c r="C15" s="59">
        <v>1390811</v>
      </c>
      <c r="D15" s="65">
        <f t="shared" si="0"/>
        <v>114892</v>
      </c>
      <c r="E15" s="69">
        <f t="shared" si="1"/>
        <v>9.0046468467042118E-2</v>
      </c>
      <c r="F15" s="77" t="s">
        <v>62</v>
      </c>
      <c r="G15" s="69">
        <v>4.2217448373132127E-2</v>
      </c>
      <c r="H15" s="54" t="s">
        <v>49</v>
      </c>
    </row>
    <row r="16" spans="1:9">
      <c r="A16" s="58" t="s">
        <v>39</v>
      </c>
      <c r="B16" s="59">
        <v>1871782</v>
      </c>
      <c r="C16" s="59">
        <v>2058666</v>
      </c>
      <c r="D16" s="65">
        <f t="shared" si="0"/>
        <v>186884</v>
      </c>
      <c r="E16" s="69">
        <f t="shared" si="1"/>
        <v>9.9842823576677286E-2</v>
      </c>
      <c r="F16" s="77" t="s">
        <v>63</v>
      </c>
      <c r="G16" s="69">
        <v>0.10801647142725712</v>
      </c>
      <c r="H16" s="54" t="s">
        <v>47</v>
      </c>
    </row>
    <row r="17" spans="1:13">
      <c r="A17" s="58" t="s">
        <v>37</v>
      </c>
      <c r="B17" s="59">
        <v>6078868</v>
      </c>
      <c r="C17" s="59">
        <v>6778139</v>
      </c>
      <c r="D17" s="65">
        <f t="shared" si="0"/>
        <v>699271</v>
      </c>
      <c r="E17" s="69">
        <f t="shared" si="1"/>
        <v>0.11503309497755176</v>
      </c>
      <c r="F17" s="77" t="s">
        <v>62</v>
      </c>
      <c r="G17" s="69">
        <v>6.4737757578894106E-2</v>
      </c>
      <c r="H17" s="54" t="s">
        <v>49</v>
      </c>
    </row>
    <row r="18" spans="1:13">
      <c r="A18" s="58" t="s">
        <v>36</v>
      </c>
      <c r="B18" s="59">
        <v>5062735</v>
      </c>
      <c r="C18" s="59">
        <v>5559490</v>
      </c>
      <c r="D18" s="65">
        <f t="shared" si="0"/>
        <v>496755</v>
      </c>
      <c r="E18" s="69">
        <f t="shared" si="1"/>
        <v>9.8119889743389699E-2</v>
      </c>
      <c r="F18" s="77" t="s">
        <v>62</v>
      </c>
      <c r="G18" s="69">
        <v>6.9770379686316497E-2</v>
      </c>
      <c r="H18" s="54" t="s">
        <v>49</v>
      </c>
    </row>
    <row r="19" spans="1:13">
      <c r="A19" s="68" t="s">
        <v>58</v>
      </c>
    </row>
    <row r="20" spans="1:13">
      <c r="A20" s="76"/>
    </row>
    <row r="23" spans="1:13">
      <c r="A23" s="55" t="s">
        <v>45</v>
      </c>
      <c r="K23">
        <v>2011</v>
      </c>
      <c r="L23">
        <v>2024</v>
      </c>
      <c r="M23" s="54" t="s">
        <v>60</v>
      </c>
    </row>
    <row r="24" spans="1:13">
      <c r="A24" s="56"/>
      <c r="B24" s="57">
        <v>2011</v>
      </c>
      <c r="C24" s="57">
        <v>2024</v>
      </c>
      <c r="D24" s="57" t="s">
        <v>59</v>
      </c>
      <c r="E24" s="57" t="s">
        <v>60</v>
      </c>
      <c r="I24" t="s">
        <v>50</v>
      </c>
      <c r="K24" s="73">
        <f>SUM(B3:B18)</f>
        <v>40630302</v>
      </c>
      <c r="L24" s="73">
        <f>SUM(C3:C18)</f>
        <v>43755726</v>
      </c>
      <c r="M24" s="75">
        <f>(L24/K24)-1</f>
        <v>7.6923474504324352E-2</v>
      </c>
    </row>
    <row r="25" spans="1:13">
      <c r="A25" s="62" t="s">
        <v>12</v>
      </c>
      <c r="B25" s="61">
        <v>2181603</v>
      </c>
      <c r="C25" s="61">
        <v>2100277</v>
      </c>
      <c r="D25" s="70">
        <f t="shared" ref="D25:D40" si="2">C25-B25</f>
        <v>-81326</v>
      </c>
      <c r="E25" s="71">
        <f>(C25/B25)-1</f>
        <v>-3.7278093218610309E-2</v>
      </c>
      <c r="I25" t="s">
        <v>51</v>
      </c>
      <c r="K25" s="73">
        <f>SUM(B25:B40)</f>
        <v>80327900</v>
      </c>
      <c r="L25" s="73">
        <f>SUM(C25:C40)</f>
        <v>83577140</v>
      </c>
      <c r="M25" s="74">
        <f>(L25/K25)-1</f>
        <v>4.0449706764399407E-2</v>
      </c>
    </row>
    <row r="26" spans="1:13">
      <c r="A26" s="62" t="s">
        <v>46</v>
      </c>
      <c r="B26" s="61">
        <v>2802266</v>
      </c>
      <c r="C26" s="61">
        <v>2959517</v>
      </c>
      <c r="D26" s="63">
        <f t="shared" si="2"/>
        <v>157251</v>
      </c>
      <c r="E26" s="69">
        <f t="shared" ref="E26:E40" si="3">(C26/B26)-1</f>
        <v>5.6115657828343268E-2</v>
      </c>
      <c r="L26" s="73"/>
    </row>
    <row r="27" spans="1:13">
      <c r="A27" s="62" t="s">
        <v>14</v>
      </c>
      <c r="B27" s="61">
        <v>2276736</v>
      </c>
      <c r="C27" s="61">
        <v>2135597</v>
      </c>
      <c r="D27" s="70">
        <f t="shared" si="2"/>
        <v>-141139</v>
      </c>
      <c r="E27" s="71">
        <f t="shared" si="3"/>
        <v>-6.1991816354641016E-2</v>
      </c>
    </row>
    <row r="28" spans="1:13">
      <c r="A28" s="62" t="s">
        <v>15</v>
      </c>
      <c r="B28" s="61">
        <v>4054182</v>
      </c>
      <c r="C28" s="61">
        <v>4042422</v>
      </c>
      <c r="D28" s="70">
        <f t="shared" si="2"/>
        <v>-11760</v>
      </c>
      <c r="E28" s="71">
        <f t="shared" si="3"/>
        <v>-2.9007084536412098E-3</v>
      </c>
      <c r="I28" t="s">
        <v>54</v>
      </c>
      <c r="K28" s="73">
        <f>L24-K24</f>
        <v>3125424</v>
      </c>
    </row>
    <row r="29" spans="1:13">
      <c r="A29" s="62" t="s">
        <v>16</v>
      </c>
      <c r="B29" s="61">
        <v>997855</v>
      </c>
      <c r="C29" s="61">
        <v>1012141</v>
      </c>
      <c r="D29" s="78">
        <f t="shared" si="2"/>
        <v>14286</v>
      </c>
      <c r="E29" s="79">
        <f t="shared" si="3"/>
        <v>1.4316709341537504E-2</v>
      </c>
      <c r="I29" t="s">
        <v>55</v>
      </c>
      <c r="K29" s="73">
        <f>L25-K25</f>
        <v>3249240</v>
      </c>
    </row>
    <row r="30" spans="1:13">
      <c r="A30" s="62" t="s">
        <v>17</v>
      </c>
      <c r="B30" s="61">
        <v>3990033</v>
      </c>
      <c r="C30" s="61">
        <v>4129569</v>
      </c>
      <c r="D30" s="63">
        <f t="shared" si="2"/>
        <v>139536</v>
      </c>
      <c r="E30" s="69">
        <f t="shared" si="3"/>
        <v>3.4971139336441581E-2</v>
      </c>
    </row>
    <row r="31" spans="1:13">
      <c r="A31" s="62" t="s">
        <v>18</v>
      </c>
      <c r="B31" s="61">
        <v>17544938</v>
      </c>
      <c r="C31" s="61">
        <v>18034454</v>
      </c>
      <c r="D31" s="63">
        <f t="shared" si="2"/>
        <v>489516</v>
      </c>
      <c r="E31" s="69">
        <f t="shared" si="3"/>
        <v>2.7900697055754708E-2</v>
      </c>
    </row>
    <row r="32" spans="1:13">
      <c r="A32" s="62" t="s">
        <v>19</v>
      </c>
      <c r="B32" s="61">
        <v>7774253</v>
      </c>
      <c r="C32" s="61">
        <v>8004489</v>
      </c>
      <c r="D32" s="63">
        <f t="shared" si="2"/>
        <v>230236</v>
      </c>
      <c r="E32" s="69">
        <f t="shared" si="3"/>
        <v>2.9615192610788377E-2</v>
      </c>
    </row>
    <row r="33" spans="1:8">
      <c r="A33" s="80" t="s">
        <v>20</v>
      </c>
      <c r="B33" s="61">
        <v>1606899</v>
      </c>
      <c r="C33" s="61">
        <v>1573597</v>
      </c>
      <c r="D33" s="70">
        <f t="shared" si="2"/>
        <v>-33302</v>
      </c>
      <c r="E33" s="71">
        <f t="shared" si="3"/>
        <v>-2.0724389025072565E-2</v>
      </c>
    </row>
    <row r="34" spans="1:8">
      <c r="A34" s="62" t="s">
        <v>21</v>
      </c>
      <c r="B34" s="61">
        <v>5993771</v>
      </c>
      <c r="C34" s="61">
        <v>6280793</v>
      </c>
      <c r="D34" s="63">
        <f t="shared" si="2"/>
        <v>287022</v>
      </c>
      <c r="E34" s="69">
        <f t="shared" si="3"/>
        <v>4.7886714390656504E-2</v>
      </c>
    </row>
    <row r="35" spans="1:8">
      <c r="A35" s="62" t="s">
        <v>22</v>
      </c>
      <c r="B35" s="61">
        <v>1718187</v>
      </c>
      <c r="C35" s="61">
        <v>1862565</v>
      </c>
      <c r="D35" s="63">
        <f t="shared" si="2"/>
        <v>144378</v>
      </c>
      <c r="E35" s="69">
        <f t="shared" si="3"/>
        <v>8.4029270387914634E-2</v>
      </c>
      <c r="H35" s="72"/>
    </row>
    <row r="36" spans="1:8">
      <c r="A36" s="62" t="s">
        <v>23</v>
      </c>
      <c r="B36" s="61">
        <v>652182</v>
      </c>
      <c r="C36" s="61">
        <v>704881</v>
      </c>
      <c r="D36" s="63">
        <f t="shared" si="2"/>
        <v>52699</v>
      </c>
      <c r="E36" s="69">
        <f t="shared" si="3"/>
        <v>8.0804131362104403E-2</v>
      </c>
    </row>
    <row r="37" spans="1:8">
      <c r="A37" s="62" t="s">
        <v>24</v>
      </c>
      <c r="B37" s="61">
        <v>2453180</v>
      </c>
      <c r="C37" s="61">
        <v>2556747</v>
      </c>
      <c r="D37" s="63">
        <f t="shared" si="2"/>
        <v>103567</v>
      </c>
      <c r="E37" s="69">
        <f t="shared" si="3"/>
        <v>4.2217448373132127E-2</v>
      </c>
    </row>
    <row r="38" spans="1:8">
      <c r="A38" s="62" t="s">
        <v>25</v>
      </c>
      <c r="B38" s="61">
        <v>3326002</v>
      </c>
      <c r="C38" s="61">
        <v>3685265</v>
      </c>
      <c r="D38" s="63">
        <f t="shared" si="2"/>
        <v>359263</v>
      </c>
      <c r="E38" s="69">
        <f t="shared" si="3"/>
        <v>0.10801647142725712</v>
      </c>
    </row>
    <row r="39" spans="1:8">
      <c r="A39" s="62" t="s">
        <v>26</v>
      </c>
      <c r="B39" s="61">
        <v>12443372</v>
      </c>
      <c r="C39" s="61">
        <v>13248928</v>
      </c>
      <c r="D39" s="63">
        <f t="shared" si="2"/>
        <v>805556</v>
      </c>
      <c r="E39" s="69">
        <f t="shared" si="3"/>
        <v>6.4737757578894106E-2</v>
      </c>
    </row>
    <row r="40" spans="1:8">
      <c r="A40" s="62" t="s">
        <v>27</v>
      </c>
      <c r="B40" s="61">
        <v>10512441</v>
      </c>
      <c r="C40" s="61">
        <v>11245898</v>
      </c>
      <c r="D40" s="63">
        <f t="shared" si="2"/>
        <v>733457</v>
      </c>
      <c r="E40" s="69">
        <f t="shared" si="3"/>
        <v>6.9770379686316497E-2</v>
      </c>
    </row>
    <row r="41" spans="1:8">
      <c r="A41" s="64" t="s">
        <v>61</v>
      </c>
    </row>
  </sheetData>
  <sortState xmlns:xlrd2="http://schemas.microsoft.com/office/spreadsheetml/2017/richdata2" ref="A3:C18">
    <sortCondition descending="1" ref="A3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AI29"/>
  <sheetViews>
    <sheetView showGridLines="0" zoomScaleNormal="100" workbookViewId="0">
      <selection activeCell="D11" sqref="D11:D26"/>
    </sheetView>
  </sheetViews>
  <sheetFormatPr baseColWidth="10" defaultColWidth="11.42578125" defaultRowHeight="12.75"/>
  <cols>
    <col min="1" max="1" width="18" style="25" bestFit="1" customWidth="1"/>
    <col min="2" max="2" width="33.85546875" style="25" customWidth="1"/>
    <col min="3" max="4" width="22.85546875" style="25" customWidth="1"/>
    <col min="5" max="8" width="11.42578125" style="13"/>
    <col min="9" max="34" width="11.42578125" style="25"/>
    <col min="35" max="35" width="51" style="25" customWidth="1"/>
    <col min="36" max="16384" width="11.42578125" style="25"/>
  </cols>
  <sheetData>
    <row r="1" spans="1:35">
      <c r="A1" s="43" t="s">
        <v>1</v>
      </c>
      <c r="B1" s="82" t="s">
        <v>66</v>
      </c>
      <c r="C1" s="82"/>
      <c r="D1" s="82"/>
    </row>
    <row r="2" spans="1:35" ht="15.95" customHeight="1">
      <c r="A2" s="43" t="s">
        <v>2</v>
      </c>
      <c r="B2" s="83"/>
      <c r="C2" s="83"/>
      <c r="D2" s="83"/>
      <c r="G2" s="68"/>
    </row>
    <row r="3" spans="1:35" ht="46.5" customHeight="1">
      <c r="A3" s="43" t="s">
        <v>0</v>
      </c>
      <c r="B3" s="87" t="s">
        <v>64</v>
      </c>
      <c r="C3" s="88"/>
      <c r="D3" s="89"/>
      <c r="E3" s="67"/>
      <c r="G3" s="25"/>
      <c r="H3" s="25"/>
      <c r="S3" s="26" t="str">
        <f>"Quelle: "&amp;Daten!B3</f>
        <v xml:space="preserve">Quelle: Statistisches Bundesamt 2025: GENESIS Datenbank, Wohnungen in Wohn- und Nichtwohngebäuden: Bundesländer,
Stichtag, Anzahl der Räume (abgerufen am 20.11.2025) </v>
      </c>
      <c r="AI3" s="51" t="str">
        <f>"Quelle: "&amp; Daten!B3</f>
        <v xml:space="preserve">Quelle: Statistisches Bundesamt 2025: GENESIS Datenbank, Wohnungen in Wohn- und Nichtwohngebäuden: Bundesländer,
Stichtag, Anzahl der Räume (abgerufen am 20.11.2025) </v>
      </c>
    </row>
    <row r="4" spans="1:35" ht="25.5" customHeight="1">
      <c r="A4" s="43" t="s">
        <v>0</v>
      </c>
      <c r="B4" s="87" t="s">
        <v>65</v>
      </c>
      <c r="C4" s="90"/>
      <c r="D4" s="91"/>
      <c r="E4" s="67"/>
      <c r="G4" s="25"/>
      <c r="H4" s="25"/>
      <c r="S4" s="26"/>
      <c r="AI4" s="51" t="str">
        <f>"Quelle: "&amp; Daten!B4</f>
        <v>Quelle: Statistisches Bundesamt 2025: Bevölkerung am 31.12.2024 nach Bundesländern (abgerufen am 20.11.2025)</v>
      </c>
    </row>
    <row r="5" spans="1:35" ht="27" customHeight="1">
      <c r="A5" s="43" t="s">
        <v>3</v>
      </c>
      <c r="B5" s="85" t="s">
        <v>57</v>
      </c>
      <c r="C5" s="86"/>
      <c r="D5" s="82"/>
      <c r="G5" s="25"/>
      <c r="H5" s="25"/>
    </row>
    <row r="6" spans="1:35">
      <c r="A6" s="43" t="s">
        <v>8</v>
      </c>
      <c r="B6" s="83"/>
      <c r="C6" s="83"/>
      <c r="D6" s="83"/>
      <c r="G6" s="25"/>
      <c r="H6" s="25"/>
    </row>
    <row r="7" spans="1:35">
      <c r="A7" s="44" t="s">
        <v>9</v>
      </c>
      <c r="B7" s="84"/>
      <c r="C7" s="84"/>
      <c r="D7" s="84"/>
      <c r="G7" s="25"/>
      <c r="H7" s="25"/>
    </row>
    <row r="8" spans="1:35">
      <c r="G8" s="25"/>
      <c r="H8" s="25"/>
    </row>
    <row r="9" spans="1:35" ht="13.5">
      <c r="A9" s="14"/>
      <c r="B9" s="14"/>
      <c r="C9" s="14"/>
      <c r="D9" s="66"/>
      <c r="G9" s="25"/>
      <c r="H9" s="25"/>
    </row>
    <row r="10" spans="1:35" ht="24.75" customHeight="1">
      <c r="A10" s="13"/>
      <c r="B10" s="40"/>
      <c r="C10" s="41" t="s">
        <v>52</v>
      </c>
      <c r="D10" s="41" t="s">
        <v>11</v>
      </c>
      <c r="E10" s="16"/>
      <c r="G10" s="25"/>
      <c r="H10" s="25"/>
      <c r="K10" s="6"/>
      <c r="L10" s="6"/>
      <c r="M10" s="6"/>
      <c r="N10" s="6"/>
      <c r="O10" s="6"/>
      <c r="P10" s="6"/>
      <c r="Q10" s="6"/>
      <c r="R10" s="6"/>
      <c r="S10" s="6"/>
    </row>
    <row r="11" spans="1:35" ht="18" customHeight="1">
      <c r="A11" s="13"/>
      <c r="B11" s="45" t="s">
        <v>12</v>
      </c>
      <c r="C11" s="47">
        <v>-81326</v>
      </c>
      <c r="D11" s="47">
        <v>12261</v>
      </c>
      <c r="E11" s="52">
        <v>0</v>
      </c>
      <c r="G11" s="25"/>
      <c r="H11" s="25"/>
    </row>
    <row r="12" spans="1:35" ht="18" customHeight="1">
      <c r="A12" s="15"/>
      <c r="B12" s="46" t="s">
        <v>13</v>
      </c>
      <c r="C12" s="48">
        <v>157251</v>
      </c>
      <c r="D12" s="48">
        <v>144359</v>
      </c>
      <c r="E12" s="52">
        <v>0</v>
      </c>
      <c r="G12" s="25"/>
      <c r="H12" s="25"/>
    </row>
    <row r="13" spans="1:35" ht="18" customHeight="1">
      <c r="A13" s="15"/>
      <c r="B13" s="45" t="s">
        <v>14</v>
      </c>
      <c r="C13" s="47">
        <v>-141139</v>
      </c>
      <c r="D13" s="47">
        <v>-18675</v>
      </c>
      <c r="E13" s="52">
        <v>0</v>
      </c>
      <c r="G13" s="25"/>
      <c r="H13" s="25"/>
    </row>
    <row r="14" spans="1:35" ht="18" customHeight="1">
      <c r="A14" s="15"/>
      <c r="B14" s="46" t="s">
        <v>15</v>
      </c>
      <c r="C14" s="48">
        <v>-11760</v>
      </c>
      <c r="D14" s="48">
        <v>31902</v>
      </c>
      <c r="E14" s="52">
        <v>0</v>
      </c>
      <c r="G14" s="25"/>
      <c r="H14" s="25"/>
    </row>
    <row r="15" spans="1:35" ht="18" customHeight="1">
      <c r="A15" s="15"/>
      <c r="B15" s="45" t="s">
        <v>16</v>
      </c>
      <c r="C15" s="47">
        <v>14286</v>
      </c>
      <c r="D15" s="47">
        <v>26624</v>
      </c>
      <c r="E15" s="52">
        <v>0</v>
      </c>
    </row>
    <row r="16" spans="1:35" ht="18" customHeight="1">
      <c r="A16" s="15"/>
      <c r="B16" s="46" t="s">
        <v>17</v>
      </c>
      <c r="C16" s="48">
        <v>139536</v>
      </c>
      <c r="D16" s="48">
        <v>140317</v>
      </c>
      <c r="E16" s="52">
        <v>0</v>
      </c>
    </row>
    <row r="17" spans="1:5" ht="18" customHeight="1">
      <c r="A17" s="15"/>
      <c r="B17" s="45" t="s">
        <v>18</v>
      </c>
      <c r="C17" s="47">
        <v>489516</v>
      </c>
      <c r="D17" s="47">
        <v>513135</v>
      </c>
      <c r="E17" s="52">
        <v>0</v>
      </c>
    </row>
    <row r="18" spans="1:5" ht="18" customHeight="1">
      <c r="A18" s="15"/>
      <c r="B18" s="46" t="s">
        <v>19</v>
      </c>
      <c r="C18" s="48">
        <v>230236</v>
      </c>
      <c r="D18" s="48">
        <v>359546</v>
      </c>
      <c r="E18" s="52">
        <v>0</v>
      </c>
    </row>
    <row r="19" spans="1:5" ht="18" customHeight="1">
      <c r="A19" s="15"/>
      <c r="B19" s="45" t="s">
        <v>20</v>
      </c>
      <c r="C19" s="47">
        <v>-33302</v>
      </c>
      <c r="D19" s="47">
        <v>53193</v>
      </c>
      <c r="E19" s="52">
        <v>0</v>
      </c>
    </row>
    <row r="20" spans="1:5" ht="18" customHeight="1">
      <c r="A20" s="15"/>
      <c r="B20" s="46" t="s">
        <v>21</v>
      </c>
      <c r="C20" s="48">
        <v>287022</v>
      </c>
      <c r="D20" s="48">
        <v>246407</v>
      </c>
      <c r="E20" s="52">
        <v>0</v>
      </c>
    </row>
    <row r="21" spans="1:5" ht="18" customHeight="1">
      <c r="A21" s="15"/>
      <c r="B21" s="45" t="s">
        <v>22</v>
      </c>
      <c r="C21" s="47">
        <v>144378</v>
      </c>
      <c r="D21" s="47">
        <v>96963</v>
      </c>
      <c r="E21" s="52">
        <v>0</v>
      </c>
    </row>
    <row r="22" spans="1:5" ht="18" customHeight="1">
      <c r="B22" s="46" t="s">
        <v>23</v>
      </c>
      <c r="C22" s="48">
        <v>52699</v>
      </c>
      <c r="D22" s="48">
        <v>21590</v>
      </c>
      <c r="E22" s="52">
        <v>0</v>
      </c>
    </row>
    <row r="23" spans="1:5" ht="18" customHeight="1">
      <c r="B23" s="45" t="s">
        <v>24</v>
      </c>
      <c r="C23" s="47">
        <v>103567</v>
      </c>
      <c r="D23" s="47">
        <v>114892</v>
      </c>
      <c r="E23" s="52">
        <v>0</v>
      </c>
    </row>
    <row r="24" spans="1:5" ht="18" customHeight="1">
      <c r="B24" s="46" t="s">
        <v>25</v>
      </c>
      <c r="C24" s="48">
        <v>359263</v>
      </c>
      <c r="D24" s="48">
        <v>186884</v>
      </c>
      <c r="E24" s="52">
        <v>0</v>
      </c>
    </row>
    <row r="25" spans="1:5" ht="18" customHeight="1">
      <c r="B25" s="45" t="s">
        <v>26</v>
      </c>
      <c r="C25" s="47">
        <v>805556</v>
      </c>
      <c r="D25" s="47">
        <v>699271</v>
      </c>
      <c r="E25" s="52">
        <v>0</v>
      </c>
    </row>
    <row r="26" spans="1:5" ht="18" customHeight="1">
      <c r="B26" s="46" t="s">
        <v>27</v>
      </c>
      <c r="C26" s="48">
        <v>733457</v>
      </c>
      <c r="D26" s="48">
        <v>496755</v>
      </c>
      <c r="E26" s="52">
        <v>0</v>
      </c>
    </row>
    <row r="27" spans="1:5" ht="18" customHeight="1">
      <c r="B27" s="40" t="s">
        <v>10</v>
      </c>
      <c r="C27" s="49">
        <f>SUM(C11:C26)</f>
        <v>3249240</v>
      </c>
      <c r="D27" s="49">
        <f>SUM(D11:D26)</f>
        <v>3125424</v>
      </c>
    </row>
    <row r="29" spans="1:5">
      <c r="C29" s="50"/>
      <c r="D29" s="50"/>
    </row>
  </sheetData>
  <sheetProtection selectLockedCells="1"/>
  <mergeCells count="7">
    <mergeCell ref="B1:D1"/>
    <mergeCell ref="B6:D6"/>
    <mergeCell ref="B7:D7"/>
    <mergeCell ref="B5:D5"/>
    <mergeCell ref="B3:D3"/>
    <mergeCell ref="B2:D2"/>
    <mergeCell ref="B4:D4"/>
  </mergeCells>
  <phoneticPr fontId="19" type="noConversion"/>
  <conditionalFormatting sqref="E10 I10:S10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1"/>
  <sheetViews>
    <sheetView showGridLines="0" tabSelected="1" zoomScale="140" zoomScaleNormal="140" workbookViewId="0">
      <selection activeCell="P18" sqref="P18"/>
    </sheetView>
  </sheetViews>
  <sheetFormatPr baseColWidth="10" defaultRowHeight="12.75"/>
  <cols>
    <col min="1" max="1" width="3.140625" style="34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5703125" style="1" customWidth="1"/>
    <col min="12" max="12" width="1.7109375" style="1" customWidth="1"/>
    <col min="13" max="13" width="14" style="1" customWidth="1"/>
    <col min="14" max="14" width="2.71093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6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</row>
    <row r="2" spans="1:25" ht="20.25" customHeight="1">
      <c r="A2" s="3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9"/>
      <c r="Q2" s="92" t="s">
        <v>7</v>
      </c>
      <c r="R2" s="93"/>
      <c r="S2" s="93"/>
      <c r="T2" s="93"/>
      <c r="U2" s="93"/>
      <c r="V2" s="93"/>
      <c r="W2" s="93"/>
      <c r="X2" s="93"/>
      <c r="Y2" s="94"/>
    </row>
    <row r="3" spans="1:25" ht="18.75" customHeight="1">
      <c r="A3" s="37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29"/>
      <c r="Q3" s="18"/>
      <c r="R3" s="19"/>
      <c r="S3" s="24"/>
      <c r="T3" s="19"/>
      <c r="U3" s="19"/>
      <c r="V3" s="24"/>
      <c r="W3" s="19"/>
      <c r="X3" s="19"/>
      <c r="Y3" s="20"/>
    </row>
    <row r="4" spans="1:25" ht="15.95" customHeight="1">
      <c r="A4" s="3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29"/>
      <c r="Q4" s="18"/>
      <c r="R4" s="19"/>
      <c r="S4" s="19"/>
      <c r="T4" s="19"/>
      <c r="U4" s="19"/>
      <c r="V4" s="19"/>
      <c r="W4" s="19"/>
      <c r="X4" s="19"/>
      <c r="Y4" s="20"/>
    </row>
    <row r="5" spans="1:25" ht="7.5" customHeight="1">
      <c r="A5" s="3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9"/>
      <c r="Q5" s="18"/>
      <c r="R5" s="19"/>
      <c r="S5" s="19"/>
      <c r="T5" s="19"/>
      <c r="U5" s="19"/>
      <c r="V5" s="19"/>
      <c r="W5" s="19"/>
      <c r="X5" s="19"/>
      <c r="Y5" s="20"/>
    </row>
    <row r="6" spans="1:25" ht="16.5" customHeight="1">
      <c r="A6" s="37"/>
      <c r="C6" s="4"/>
      <c r="N6" s="29"/>
      <c r="Q6" s="18"/>
      <c r="R6" s="19"/>
      <c r="S6" s="19"/>
      <c r="T6" s="19"/>
      <c r="U6" s="19"/>
      <c r="V6" s="19"/>
      <c r="W6" s="19"/>
      <c r="X6" s="19"/>
      <c r="Y6" s="20"/>
    </row>
    <row r="7" spans="1:25" ht="16.5" customHeight="1">
      <c r="A7" s="37"/>
      <c r="C7" s="4"/>
      <c r="N7" s="29"/>
      <c r="Q7" s="18"/>
      <c r="R7" s="19"/>
      <c r="S7" s="19"/>
      <c r="T7" s="19"/>
      <c r="U7" s="19"/>
      <c r="V7" s="19"/>
      <c r="W7" s="19"/>
      <c r="X7" s="19"/>
      <c r="Y7" s="20"/>
    </row>
    <row r="8" spans="1:25" ht="16.5" customHeight="1">
      <c r="A8" s="37"/>
      <c r="C8" s="4"/>
      <c r="N8" s="29"/>
      <c r="Q8" s="18"/>
      <c r="R8" s="19"/>
      <c r="S8" s="19"/>
      <c r="T8" s="19"/>
      <c r="U8" s="19"/>
      <c r="V8" s="19"/>
      <c r="W8" s="19"/>
      <c r="X8" s="19"/>
      <c r="Y8" s="20"/>
    </row>
    <row r="9" spans="1:25" ht="16.5" customHeight="1">
      <c r="A9" s="37"/>
      <c r="C9" s="4"/>
      <c r="N9" s="29"/>
      <c r="Q9" s="18"/>
      <c r="R9" s="19"/>
      <c r="S9" s="19"/>
      <c r="T9" s="19"/>
      <c r="U9" s="19"/>
      <c r="V9" s="19"/>
      <c r="W9" s="19"/>
      <c r="X9" s="19"/>
      <c r="Y9" s="20"/>
    </row>
    <row r="10" spans="1:25" ht="16.5" customHeight="1">
      <c r="A10" s="37"/>
      <c r="C10" s="4"/>
      <c r="N10" s="29"/>
      <c r="Q10" s="18"/>
      <c r="R10" s="19"/>
      <c r="S10" s="19"/>
      <c r="T10" s="19"/>
      <c r="U10" s="19"/>
      <c r="V10" s="19"/>
      <c r="W10" s="19"/>
      <c r="X10" s="19"/>
      <c r="Y10" s="20"/>
    </row>
    <row r="11" spans="1:25" ht="16.5" customHeight="1">
      <c r="A11" s="37"/>
      <c r="C11" s="4"/>
      <c r="N11" s="29"/>
      <c r="Q11" s="18"/>
      <c r="R11" s="24" t="s">
        <v>4</v>
      </c>
      <c r="S11" s="19"/>
      <c r="T11" s="19"/>
      <c r="U11" s="19"/>
      <c r="V11" s="19"/>
      <c r="W11" s="19"/>
      <c r="X11" s="19"/>
      <c r="Y11" s="20"/>
    </row>
    <row r="12" spans="1:25" ht="16.5" customHeight="1">
      <c r="A12" s="37"/>
      <c r="C12" s="4"/>
      <c r="N12" s="29"/>
      <c r="Q12" s="18"/>
      <c r="R12" s="19"/>
      <c r="S12" s="19"/>
      <c r="T12" s="19"/>
      <c r="U12" s="19"/>
      <c r="V12" s="19"/>
      <c r="W12" s="19"/>
      <c r="X12" s="19"/>
      <c r="Y12" s="20"/>
    </row>
    <row r="13" spans="1:25" ht="17.25" customHeight="1">
      <c r="A13" s="37"/>
      <c r="C13" s="4"/>
      <c r="N13" s="29"/>
      <c r="Q13" s="18"/>
      <c r="R13" s="24" t="s">
        <v>5</v>
      </c>
      <c r="S13" s="19"/>
      <c r="T13" s="19"/>
      <c r="U13" s="19"/>
      <c r="V13" s="19"/>
      <c r="W13" s="19"/>
      <c r="X13" s="19"/>
      <c r="Y13" s="20"/>
    </row>
    <row r="14" spans="1:25" ht="16.5" customHeight="1">
      <c r="A14" s="37"/>
      <c r="C14" s="4"/>
      <c r="N14" s="29"/>
      <c r="Q14" s="18"/>
      <c r="R14" s="19"/>
      <c r="S14" s="19"/>
      <c r="T14" s="19"/>
      <c r="U14" s="19"/>
      <c r="V14" s="19"/>
      <c r="W14" s="19"/>
      <c r="X14" s="19"/>
      <c r="Y14" s="20"/>
    </row>
    <row r="15" spans="1:25" ht="16.5" customHeight="1">
      <c r="A15" s="37"/>
      <c r="C15" s="4"/>
      <c r="N15" s="29"/>
      <c r="Q15" s="18"/>
      <c r="R15" s="19"/>
      <c r="S15" s="24" t="s">
        <v>6</v>
      </c>
      <c r="T15" s="19"/>
      <c r="U15" s="19"/>
      <c r="V15" s="24" t="s">
        <v>6</v>
      </c>
      <c r="W15" s="19"/>
      <c r="X15" s="19"/>
      <c r="Y15" s="20"/>
    </row>
    <row r="16" spans="1:25" ht="16.5" customHeight="1">
      <c r="A16" s="37"/>
      <c r="C16" s="4"/>
      <c r="N16" s="29"/>
      <c r="Q16" s="18"/>
      <c r="R16" s="19"/>
      <c r="S16" s="19"/>
      <c r="T16" s="19"/>
      <c r="U16" s="19"/>
      <c r="V16" s="19"/>
      <c r="W16" s="19"/>
      <c r="X16" s="19"/>
      <c r="Y16" s="20"/>
    </row>
    <row r="17" spans="1:25" ht="16.5" customHeight="1">
      <c r="A17" s="37"/>
      <c r="C17" s="4"/>
      <c r="N17" s="29"/>
      <c r="Q17" s="18"/>
      <c r="R17" s="19"/>
      <c r="S17" s="19"/>
      <c r="T17" s="19"/>
      <c r="U17" s="19"/>
      <c r="V17" s="19"/>
      <c r="W17" s="19"/>
      <c r="X17" s="19"/>
      <c r="Y17" s="20"/>
    </row>
    <row r="18" spans="1:25" ht="22.5" customHeight="1">
      <c r="A18" s="37"/>
      <c r="C18" s="4"/>
      <c r="N18" s="29"/>
      <c r="Q18" s="18"/>
      <c r="R18" s="19"/>
      <c r="S18" s="19"/>
      <c r="T18" s="19"/>
      <c r="U18" s="19"/>
      <c r="V18" s="19"/>
      <c r="W18" s="19"/>
      <c r="X18" s="19"/>
      <c r="Y18" s="20"/>
    </row>
    <row r="19" spans="1:25" ht="87" customHeight="1">
      <c r="A19" s="37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38"/>
      <c r="Q19" s="21"/>
      <c r="R19" s="22"/>
      <c r="S19" s="22"/>
      <c r="T19" s="22"/>
      <c r="U19" s="22"/>
      <c r="V19" s="22"/>
      <c r="W19" s="22"/>
      <c r="X19" s="22"/>
      <c r="Y19" s="23"/>
    </row>
    <row r="20" spans="1:25" ht="9" customHeight="1">
      <c r="A20" s="37"/>
      <c r="B20" s="10"/>
      <c r="C20" s="11"/>
      <c r="D20" s="12"/>
      <c r="E20" s="42"/>
      <c r="F20" s="12"/>
      <c r="G20" s="42"/>
      <c r="H20" s="12"/>
      <c r="I20" s="42"/>
      <c r="J20" s="12"/>
      <c r="K20" s="42"/>
      <c r="L20" s="12"/>
      <c r="M20" s="42"/>
      <c r="N20" s="38"/>
    </row>
    <row r="21" spans="1:25" ht="60" customHeight="1">
      <c r="A21" s="39"/>
      <c r="B21" s="32"/>
      <c r="C21" s="30"/>
      <c r="D21" s="31"/>
      <c r="E21" s="31"/>
      <c r="F21" s="31"/>
      <c r="G21" s="31"/>
      <c r="H21" s="31"/>
      <c r="I21" s="31"/>
      <c r="J21" s="31"/>
      <c r="K21" s="31"/>
      <c r="L21" s="31"/>
      <c r="M21" s="32"/>
      <c r="N21" s="33"/>
    </row>
    <row r="22" spans="1:25" ht="21.75" customHeight="1">
      <c r="A22" s="35"/>
      <c r="T22" s="53"/>
    </row>
    <row r="23" spans="1:25" ht="6.75" customHeight="1"/>
    <row r="24" spans="1:25" ht="6" customHeight="1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4.5" customHeight="1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" customHeight="1">
      <c r="B26" s="7"/>
      <c r="C26" s="7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25" ht="6.75" customHeight="1"/>
    <row r="28" spans="1:25" ht="4.5" customHeight="1">
      <c r="H28" s="3"/>
      <c r="I28" s="3"/>
      <c r="J28" s="3"/>
      <c r="K28" s="3"/>
      <c r="L28" s="3"/>
    </row>
    <row r="29" spans="1:25" ht="18" customHeight="1">
      <c r="B29" s="17"/>
      <c r="C29" s="17"/>
      <c r="D29" s="17"/>
      <c r="E29" s="17"/>
      <c r="F29" s="17"/>
      <c r="G29" s="3"/>
      <c r="H29" s="3"/>
      <c r="I29" s="3"/>
      <c r="J29" s="3"/>
      <c r="K29" s="3"/>
      <c r="L29" s="3"/>
    </row>
    <row r="30" spans="1:25">
      <c r="B30" s="17"/>
      <c r="C30" s="17"/>
      <c r="D30" s="17"/>
      <c r="E30" s="17"/>
      <c r="F30" s="17"/>
      <c r="G30" s="3"/>
      <c r="H30" s="3"/>
      <c r="I30" s="3"/>
      <c r="J30" s="3"/>
      <c r="K30" s="3"/>
      <c r="L30" s="3"/>
    </row>
    <row r="31" spans="1:25">
      <c r="B31" s="17"/>
      <c r="C31" s="17"/>
      <c r="D31" s="17"/>
      <c r="E31" s="17"/>
      <c r="F31" s="17"/>
      <c r="G31" s="3"/>
      <c r="H31" s="3"/>
      <c r="I31" s="3"/>
      <c r="J31" s="3"/>
      <c r="K31" s="3"/>
      <c r="L31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Vorberechnungen</vt:lpstr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2018-03-05T10:22:56Z</cp:lastPrinted>
  <dcterms:created xsi:type="dcterms:W3CDTF">2010-08-25T11:28:54Z</dcterms:created>
  <dcterms:modified xsi:type="dcterms:W3CDTF">2025-11-25T10:15:29Z</dcterms:modified>
</cp:coreProperties>
</file>