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6_CHEMIKALIEN\6-7_POPs_Umwelt\"/>
    </mc:Choice>
  </mc:AlternateContent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Daten!$A$1:$M$27</definedName>
    <definedName name="_xlnm.Print_Area" localSheetId="1">Diagramm!$A$1:$O$21</definedName>
    <definedName name="Print_Area" localSheetId="1">Diagramm!$B$1:$N$28</definedName>
  </definedNames>
  <calcPr calcId="152511" calcOnSave="0"/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AF3" i="1" l="1"/>
</calcChain>
</file>

<file path=xl/sharedStrings.xml><?xml version="1.0" encoding="utf-8"?>
<sst xmlns="http://schemas.openxmlformats.org/spreadsheetml/2006/main" count="36" uniqueCount="35">
  <si>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</si>
  <si>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</si>
  <si>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</si>
  <si>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</si>
  <si>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</si>
  <si>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</si>
  <si>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</si>
  <si>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</si>
  <si>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</si>
  <si>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</si>
  <si>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 der Probenahme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</si>
  <si>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</si>
  <si>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</si>
  <si>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</si>
  <si>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</si>
  <si>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</si>
  <si>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</si>
  <si>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</si>
  <si>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</si>
  <si>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</si>
  <si>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Eining</t>
  </si>
  <si>
    <t>Grassau</t>
  </si>
  <si>
    <t>Weibersbrunn</t>
  </si>
  <si>
    <t>Bidingen</t>
  </si>
  <si>
    <t>Kulmbach</t>
  </si>
  <si>
    <t>Moehrendorf</t>
  </si>
  <si>
    <t>Augsburg</t>
  </si>
  <si>
    <t>Muenchen</t>
  </si>
  <si>
    <t>Scheyern</t>
  </si>
  <si>
    <t>Weissenstadt</t>
  </si>
  <si>
    <t>Bayerisches Landesamt für Umwelt 2016</t>
  </si>
  <si>
    <t>Durchschnitt - Eining, Grassau, Weibersbrunn, Bidingen, Kulmbach, Augsburg</t>
  </si>
  <si>
    <t>Belastung von Grünkohl mit Dioxinen und Furanen für verschiedene Probenahmeorte in Bayern</t>
  </si>
  <si>
    <t>WHO-TEQ (2005) ng/kg TS</t>
  </si>
  <si>
    <t>* TEQ = Toxizitätsäquivalent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</si>
</sst>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uelle:&quot;\ @"/>
    <numFmt numFmtId="165" formatCode="0.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/>
    <xf numFmtId="4" fontId="31" fillId="0" borderId="15" applyFill="0" applyBorder="0" applyProtection="0">
      <alignment horizontal="right" vertical="center"/>
    </xf>
  </cellStyleXfs>
  <cellXfs count="6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6" xfId="0" applyFill="1" applyBorder="1" applyProtection="1"/>
    <xf numFmtId="0" fontId="0" fillId="24" borderId="17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165" fontId="26" fillId="24" borderId="0" xfId="0" applyNumberFormat="1" applyFont="1" applyFill="1"/>
    <xf numFmtId="165" fontId="26" fillId="24" borderId="0" xfId="0" applyNumberFormat="1" applyFont="1" applyFill="1" applyProtection="1"/>
    <xf numFmtId="165" fontId="26" fillId="0" borderId="0" xfId="0" applyNumberFormat="1" applyFont="1" applyFill="1"/>
    <xf numFmtId="0" fontId="28" fillId="25" borderId="24" xfId="0" applyFont="1" applyFill="1" applyBorder="1" applyAlignment="1">
      <alignment horizontal="left" vertical="center" wrapText="1"/>
    </xf>
    <xf numFmtId="0" fontId="28" fillId="25" borderId="24" xfId="0" applyFont="1" applyFill="1" applyBorder="1" applyAlignment="1">
      <alignment horizontal="center" vertical="center" wrapText="1"/>
    </xf>
    <xf numFmtId="0" fontId="32" fillId="24" borderId="25" xfId="0" applyNumberFormat="1" applyFont="1" applyFill="1" applyBorder="1" applyAlignment="1">
      <alignment horizontal="left" vertical="center" wrapText="1"/>
    </xf>
    <xf numFmtId="0" fontId="32" fillId="26" borderId="25" xfId="0" applyNumberFormat="1" applyFont="1" applyFill="1" applyBorder="1" applyAlignment="1">
      <alignment horizontal="left" vertical="center" wrapText="1"/>
    </xf>
    <xf numFmtId="165" fontId="33" fillId="24" borderId="26" xfId="0" applyNumberFormat="1" applyFont="1" applyFill="1" applyBorder="1" applyAlignment="1">
      <alignment horizontal="center" vertical="center" wrapText="1"/>
    </xf>
    <xf numFmtId="165" fontId="33" fillId="26" borderId="26" xfId="0" applyNumberFormat="1" applyFont="1" applyFill="1" applyBorder="1" applyAlignment="1">
      <alignment horizontal="center" vertical="center" wrapText="1"/>
    </xf>
    <xf numFmtId="165" fontId="32" fillId="24" borderId="27" xfId="0" applyNumberFormat="1" applyFont="1" applyFill="1" applyBorder="1" applyAlignment="1">
      <alignment horizontal="center" vertical="center" wrapText="1"/>
    </xf>
    <xf numFmtId="165" fontId="32" fillId="26" borderId="27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5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/>
    <cellStyle name="Schlecht" xfId="33" builtinId="27" customBuiltin="1"/>
    <cellStyle name="Standard" xfId="0" builtinId="0"/>
    <cellStyle name="Standard 2" xfId="42"/>
    <cellStyle name="Standard 3" xfId="44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DDDDDD"/>
      <color rgb="FFB2B2B2"/>
      <color rgb="FFC0C0C0"/>
      <color rgb="FFE6E6E6"/>
      <color rgb="FF333333"/>
      <color rgb="FFFFFFFF"/>
      <color rgb="FF080808"/>
      <color rgb="FF5EAD35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64593317412114E-2"/>
          <c:y val="0.10779767838059826"/>
          <c:w val="0.87765008632641739"/>
          <c:h val="0.64127153488737443"/>
        </c:manualLayout>
      </c:layout>
      <c:lineChart>
        <c:grouping val="standard"/>
        <c:varyColors val="0"/>
        <c:ser>
          <c:idx val="0"/>
          <c:order val="0"/>
          <c:tx>
            <c:strRef>
              <c:f>Daten!$L$9</c:f>
              <c:strCache>
                <c:ptCount val="1"/>
                <c:pt idx="0">
                  <c:v>Muenchen</c:v>
                </c:pt>
              </c:strCache>
            </c:strRef>
          </c:tx>
          <c:spPr>
            <a:ln w="25400" cap="flat" cmpd="sng" algn="ctr">
              <a:solidFill>
                <a:srgbClr val="C00000"/>
              </a:solidFill>
              <a:prstDash val="solid"/>
            </a:ln>
            <a:effectLst/>
          </c:spPr>
          <c:marker>
            <c:spPr>
              <a:solidFill>
                <a:srgbClr val="C00000"/>
              </a:solidFill>
              <a:ln w="25400" cap="flat" cmpd="sng" algn="ctr">
                <a:solidFill>
                  <a:srgbClr val="C00000"/>
                </a:solidFill>
                <a:prstDash val="solid"/>
              </a:ln>
              <a:effectLst/>
            </c:spPr>
          </c:marker>
          <c:cat>
            <c:strRef>
              <c:f>Daten!$B$10:$B$27</c:f>
              <c:strCache>
                <c:ptCount val="1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</c:strCache>
            </c:strRef>
          </c:cat>
          <c:val>
            <c:numRef>
              <c:f>Daten!$L$10:$L$27</c:f>
              <c:numCache>
                <c:formatCode>0.00000</c:formatCode>
                <c:ptCount val="18"/>
                <c:pt idx="0">
                  <c:v>0.542319</c:v>
                </c:pt>
                <c:pt idx="1">
                  <c:v>0.62039160000000004</c:v>
                </c:pt>
                <c:pt idx="2">
                  <c:v>0.53458099999999997</c:v>
                </c:pt>
                <c:pt idx="3">
                  <c:v>0.217752</c:v>
                </c:pt>
                <c:pt idx="4">
                  <c:v>0.53862600000000005</c:v>
                </c:pt>
                <c:pt idx="5">
                  <c:v>0.32319700000000001</c:v>
                </c:pt>
                <c:pt idx="6">
                  <c:v>0.66172730000000002</c:v>
                </c:pt>
                <c:pt idx="7">
                  <c:v>0.87762969999999996</c:v>
                </c:pt>
                <c:pt idx="8">
                  <c:v>0.42206630000000001</c:v>
                </c:pt>
                <c:pt idx="9">
                  <c:v>0.37269999999999998</c:v>
                </c:pt>
                <c:pt idx="10">
                  <c:v>0.66021810000000003</c:v>
                </c:pt>
                <c:pt idx="11">
                  <c:v>0.46026460000000002</c:v>
                </c:pt>
                <c:pt idx="12">
                  <c:v>0.35102119999999998</c:v>
                </c:pt>
                <c:pt idx="13">
                  <c:v>0.56033540000000004</c:v>
                </c:pt>
                <c:pt idx="14">
                  <c:v>0.52819819999999995</c:v>
                </c:pt>
                <c:pt idx="15">
                  <c:v>0.4652366</c:v>
                </c:pt>
                <c:pt idx="16">
                  <c:v>0.44618469999999999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Daten!$M$9</c:f>
              <c:strCache>
                <c:ptCount val="1"/>
                <c:pt idx="0">
                  <c:v>Durchschnitt - Eining, Grassau, Weibersbrunn, Bidingen, Kulmbach, Augsburg</c:v>
                </c:pt>
              </c:strCache>
            </c:strRef>
          </c:tx>
          <c:spPr>
            <a:ln w="25400" cap="flat" cmpd="sng" algn="ctr">
              <a:solidFill>
                <a:srgbClr val="FFC000"/>
              </a:solidFill>
              <a:prstDash val="solid"/>
            </a:ln>
            <a:effectLst/>
          </c:spPr>
          <c:marker>
            <c:spPr>
              <a:solidFill>
                <a:srgbClr val="FFC000"/>
              </a:solidFill>
              <a:ln w="25400" cap="flat" cmpd="sng" algn="ctr">
                <a:solidFill>
                  <a:srgbClr val="FFC000"/>
                </a:solidFill>
                <a:prstDash val="solid"/>
              </a:ln>
              <a:effectLst/>
            </c:spPr>
          </c:marker>
          <c:cat>
            <c:strRef>
              <c:f>Daten!$B$10:$B$27</c:f>
              <c:strCache>
                <c:ptCount val="1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</c:strCache>
            </c:strRef>
          </c:cat>
          <c:val>
            <c:numRef>
              <c:f>Daten!$M$10:$M$27</c:f>
              <c:numCache>
                <c:formatCode>0.00000</c:formatCode>
                <c:ptCount val="18"/>
                <c:pt idx="0">
                  <c:v>0.53704566666666664</c:v>
                </c:pt>
                <c:pt idx="1">
                  <c:v>0.62920275999999997</c:v>
                </c:pt>
                <c:pt idx="2">
                  <c:v>0.34825899999999999</c:v>
                </c:pt>
                <c:pt idx="3">
                  <c:v>0.23789083333333336</c:v>
                </c:pt>
                <c:pt idx="4">
                  <c:v>0.42445016666666663</c:v>
                </c:pt>
                <c:pt idx="5">
                  <c:v>0.33396159999999997</c:v>
                </c:pt>
                <c:pt idx="6">
                  <c:v>0.39864495</c:v>
                </c:pt>
                <c:pt idx="7">
                  <c:v>0.50950894999999996</c:v>
                </c:pt>
                <c:pt idx="8">
                  <c:v>0.38890359999999996</c:v>
                </c:pt>
                <c:pt idx="9">
                  <c:v>0.36964000000000002</c:v>
                </c:pt>
                <c:pt idx="10">
                  <c:v>0.26408979999999999</c:v>
                </c:pt>
                <c:pt idx="11">
                  <c:v>0.36752688333333333</c:v>
                </c:pt>
                <c:pt idx="12">
                  <c:v>0.19342656666666666</c:v>
                </c:pt>
                <c:pt idx="13">
                  <c:v>0.35839822999999993</c:v>
                </c:pt>
                <c:pt idx="14">
                  <c:v>0.183983646</c:v>
                </c:pt>
                <c:pt idx="15">
                  <c:v>0.232910014</c:v>
                </c:pt>
                <c:pt idx="16">
                  <c:v>0.19791591833333333</c:v>
                </c:pt>
                <c:pt idx="17">
                  <c:v>0.17554311333333331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696816"/>
        <c:axId val="258773064"/>
        <c:extLst/>
      </c:lineChart>
      <c:catAx>
        <c:axId val="383696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58773064"/>
        <c:crosses val="autoZero"/>
        <c:auto val="1"/>
        <c:lblAlgn val="ctr"/>
        <c:lblOffset val="100"/>
        <c:noMultiLvlLbl val="1"/>
      </c:catAx>
      <c:valAx>
        <c:axId val="25877306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696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6051958354993884E-2"/>
          <c:y val="0.83844291244338187"/>
          <c:w val="0.85210224520133038"/>
          <c:h val="3.9527103523704567E-2"/>
        </c:manualLayout>
      </c:layout>
      <c:overlay val="0"/>
      <c:txPr>
        <a:bodyPr/>
        <a:lstStyle/>
        <a:p>
          <a:pPr>
            <a:defRPr sz="700" baseline="0">
              <a:solidFill>
                <a:schemeClr val="tx1">
                  <a:lumMod val="50000"/>
                </a:schemeClr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127965</xdr:colOff>
      <xdr:row>1</xdr:row>
      <xdr:rowOff>182217</xdr:rowOff>
    </xdr:from>
    <xdr:to>
      <xdr:col>13</xdr:col>
      <xdr:colOff>182217</xdr:colOff>
      <xdr:row>20</xdr:row>
      <xdr:rowOff>229683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476889</xdr:colOff>
      <xdr:row>19</xdr:row>
      <xdr:rowOff>188968</xdr:rowOff>
    </xdr:from>
    <xdr:to>
      <xdr:col>12</xdr:col>
      <xdr:colOff>857889</xdr:colOff>
      <xdr:row>19</xdr:row>
      <xdr:rowOff>451081</xdr:rowOff>
    </xdr:to>
    <xdr:sp macro="" textlink="Daten!AF3">
      <xdr:nvSpPr>
        <xdr:cNvPr id="3" name="Textfeld 2"/>
        <xdr:cNvSpPr txBox="1"/>
      </xdr:nvSpPr>
      <xdr:spPr>
        <a:xfrm>
          <a:off x="2528427" y="4797603"/>
          <a:ext cx="4454770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Bayerisches Landesamt für Umwelt 2016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139850</xdr:colOff>
      <xdr:row>0</xdr:row>
      <xdr:rowOff>230288</xdr:rowOff>
    </xdr:from>
    <xdr:to>
      <xdr:col>12</xdr:col>
      <xdr:colOff>852154</xdr:colOff>
      <xdr:row>2</xdr:row>
      <xdr:rowOff>71678</xdr:rowOff>
    </xdr:to>
    <xdr:sp macro="" textlink="Daten!B1">
      <xdr:nvSpPr>
        <xdr:cNvPr id="5" name="Textfeld 4"/>
        <xdr:cNvSpPr txBox="1"/>
      </xdr:nvSpPr>
      <xdr:spPr>
        <a:xfrm>
          <a:off x="139850" y="230288"/>
          <a:ext cx="6837612" cy="3542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Belastung von Grünkohl mit Dioxinen und Furanen für verschiedene Probenahmeorte in Bayern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</xdr:row>
      <xdr:rowOff>3483</xdr:rowOff>
    </xdr:from>
    <xdr:to>
      <xdr:col>12</xdr:col>
      <xdr:colOff>870782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36372" y="259925"/>
          <a:ext cx="675971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16564</xdr:colOff>
      <xdr:row>19</xdr:row>
      <xdr:rowOff>176000</xdr:rowOff>
    </xdr:from>
    <xdr:to>
      <xdr:col>12</xdr:col>
      <xdr:colOff>865366</xdr:colOff>
      <xdr:row>19</xdr:row>
      <xdr:rowOff>176000</xdr:rowOff>
    </xdr:to>
    <xdr:cxnSp macro="">
      <xdr:nvCxnSpPr>
        <xdr:cNvPr id="9" name="Gerade Verbindung 8"/>
        <xdr:cNvCxnSpPr/>
      </xdr:nvCxnSpPr>
      <xdr:spPr>
        <a:xfrm>
          <a:off x="236372" y="4784635"/>
          <a:ext cx="675430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165652</xdr:colOff>
      <xdr:row>2</xdr:row>
      <xdr:rowOff>99391</xdr:rowOff>
    </xdr:from>
    <xdr:to>
      <xdr:col>13</xdr:col>
      <xdr:colOff>165652</xdr:colOff>
      <xdr:row>3</xdr:row>
      <xdr:rowOff>127966</xdr:rowOff>
    </xdr:to>
    <xdr:sp macro="" textlink="Daten!B5">
      <xdr:nvSpPr>
        <xdr:cNvPr id="23" name="Textfeld 22"/>
        <xdr:cNvSpPr txBox="1"/>
      </xdr:nvSpPr>
      <xdr:spPr>
        <a:xfrm>
          <a:off x="381000" y="612913"/>
          <a:ext cx="684971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60AFEDC-20C0-478E-B89C-545E8354796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WHO-TEQ (2005) ng/kg TS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16564</xdr:colOff>
      <xdr:row>18</xdr:row>
      <xdr:rowOff>554932</xdr:rowOff>
    </xdr:from>
    <xdr:to>
      <xdr:col>12</xdr:col>
      <xdr:colOff>870782</xdr:colOff>
      <xdr:row>18</xdr:row>
      <xdr:rowOff>554932</xdr:rowOff>
    </xdr:to>
    <xdr:cxnSp macro="">
      <xdr:nvCxnSpPr>
        <xdr:cNvPr id="20" name="Gerade Verbindung 19"/>
        <xdr:cNvCxnSpPr/>
      </xdr:nvCxnSpPr>
      <xdr:spPr>
        <a:xfrm>
          <a:off x="236372" y="4445528"/>
          <a:ext cx="675971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17842</xdr:colOff>
      <xdr:row>19</xdr:row>
      <xdr:rowOff>190499</xdr:rowOff>
    </xdr:from>
    <xdr:to>
      <xdr:col>5</xdr:col>
      <xdr:colOff>99458</xdr:colOff>
      <xdr:row>19</xdr:row>
      <xdr:rowOff>389282</xdr:rowOff>
    </xdr:to>
    <xdr:sp macro="" textlink="">
      <xdr:nvSpPr>
        <xdr:cNvPr id="22" name="Textfeld 21"/>
        <xdr:cNvSpPr txBox="1"/>
      </xdr:nvSpPr>
      <xdr:spPr>
        <a:xfrm>
          <a:off x="237650" y="4799134"/>
          <a:ext cx="1796116" cy="19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* TEQ = Toxizitätsäquivalent
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F29"/>
  <sheetViews>
    <sheetView showGridLines="0" workbookViewId="0">
      <selection activeCell="D29" sqref="D29"/>
    </sheetView>
  </sheetViews>
  <sheetFormatPr baseColWidth="10" defaultColWidth="11.42578125" defaultRowHeight="12.75" x14ac:dyDescent="0.2"/>
  <cols>
    <col min="1" max="1" width="18.5703125" style="9" bestFit="1" customWidth="1"/>
    <col min="2" max="2" width="18" style="9" bestFit="1" customWidth="1"/>
    <col min="3" max="8" width="12.7109375" style="9" customWidth="1"/>
    <col min="9" max="13" width="12.7109375" style="45" customWidth="1"/>
    <col min="14" max="14" width="8" style="46" bestFit="1" customWidth="1"/>
    <col min="15" max="15" width="9" style="45" bestFit="1" customWidth="1"/>
    <col min="16" max="16" width="11.42578125" style="45" customWidth="1"/>
    <col min="17" max="17" width="8.5703125" style="45" bestFit="1" customWidth="1"/>
    <col min="18" max="18" width="9" style="45" customWidth="1"/>
    <col min="19" max="19" width="11.42578125" style="45"/>
    <col min="20" max="31" width="11.42578125" style="9"/>
    <col min="32" max="32" width="81" style="9" bestFit="1" customWidth="1"/>
    <col min="33" max="16384" width="11.42578125" style="9"/>
  </cols>
  <sheetData>
    <row r="1" spans="1:32" x14ac:dyDescent="0.2">
      <c r="A1" s="12" t="s">
        <v>1</v>
      </c>
      <c r="B1" s="56" t="s">
        <v>32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32" ht="15.95" customHeight="1" x14ac:dyDescent="0.2">
      <c r="A2" s="12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32" x14ac:dyDescent="0.2">
      <c r="A3" s="12" t="s">
        <v>0</v>
      </c>
      <c r="B3" s="56" t="s">
        <v>30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AF3" s="9" t="str">
        <f>"Quelle: "&amp;Daten!B3</f>
        <v>Quelle: Bayerisches Landesamt für Umwelt 2016</v>
      </c>
    </row>
    <row r="4" spans="1:32" x14ac:dyDescent="0.2">
      <c r="A4" s="12" t="s">
        <v>3</v>
      </c>
      <c r="B4" s="56" t="s">
        <v>34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32" x14ac:dyDescent="0.2">
      <c r="A5" s="12" t="s">
        <v>8</v>
      </c>
      <c r="B5" s="57" t="s">
        <v>33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32" x14ac:dyDescent="0.2">
      <c r="A6" s="13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8" spans="1:32" x14ac:dyDescent="0.2">
      <c r="A8" s="10"/>
    </row>
    <row r="9" spans="1:32" ht="84" x14ac:dyDescent="0.2">
      <c r="A9" s="8"/>
      <c r="B9" s="48" t="s">
        <v>10</v>
      </c>
      <c r="C9" s="49" t="s">
        <v>20</v>
      </c>
      <c r="D9" s="49" t="s">
        <v>28</v>
      </c>
      <c r="E9" s="49" t="s">
        <v>21</v>
      </c>
      <c r="F9" s="49" t="s">
        <v>22</v>
      </c>
      <c r="G9" s="49" t="s">
        <v>29</v>
      </c>
      <c r="H9" s="49" t="s">
        <v>23</v>
      </c>
      <c r="I9" s="49" t="s">
        <v>24</v>
      </c>
      <c r="J9" s="49" t="s">
        <v>25</v>
      </c>
      <c r="K9" s="49" t="s">
        <v>26</v>
      </c>
      <c r="L9" s="49" t="s">
        <v>27</v>
      </c>
      <c r="M9" s="49" t="s">
        <v>31</v>
      </c>
      <c r="AC9" s="11"/>
      <c r="AD9" s="11"/>
      <c r="AE9" s="11"/>
      <c r="AF9" s="11"/>
    </row>
    <row r="10" spans="1:32" ht="18" customHeight="1" x14ac:dyDescent="0.2">
      <c r="A10" s="8"/>
      <c r="B10" s="50">
        <v>1997</v>
      </c>
      <c r="C10" s="52">
        <v>0.52697799999999995</v>
      </c>
      <c r="D10" s="52">
        <v>0.877552</v>
      </c>
      <c r="E10" s="52">
        <v>0.46170899999999998</v>
      </c>
      <c r="F10" s="52">
        <v>0.62244999999999995</v>
      </c>
      <c r="G10" s="52">
        <v>0.52697799999999995</v>
      </c>
      <c r="H10" s="52"/>
      <c r="I10" s="52"/>
      <c r="J10" s="52"/>
      <c r="K10" s="52"/>
      <c r="L10" s="52">
        <v>0.542319</v>
      </c>
      <c r="M10" s="54">
        <f>SUM(C10,E10,F10)/3</f>
        <v>0.53704566666666664</v>
      </c>
      <c r="AC10" s="11"/>
      <c r="AD10" s="11"/>
      <c r="AE10" s="11"/>
      <c r="AF10" s="11"/>
    </row>
    <row r="11" spans="1:32" ht="18" customHeight="1" x14ac:dyDescent="0.2">
      <c r="A11" s="8"/>
      <c r="B11" s="51">
        <v>1998</v>
      </c>
      <c r="C11" s="53">
        <v>0.80235369999999995</v>
      </c>
      <c r="D11" s="53">
        <v>0.52773289999999995</v>
      </c>
      <c r="E11" s="53">
        <v>0.63068250000000003</v>
      </c>
      <c r="F11" s="53">
        <v>0.62241389999999996</v>
      </c>
      <c r="G11" s="53">
        <v>0.80175370000000001</v>
      </c>
      <c r="H11" s="53">
        <v>0.43464039999999998</v>
      </c>
      <c r="I11" s="53"/>
      <c r="J11" s="53"/>
      <c r="K11" s="53">
        <v>0.65592329999999999</v>
      </c>
      <c r="L11" s="53">
        <v>0.62039160000000004</v>
      </c>
      <c r="M11" s="55">
        <f>SUM(C11,E11,F11,H11,K11)/5</f>
        <v>0.62920275999999997</v>
      </c>
      <c r="AC11" s="11"/>
      <c r="AD11" s="11"/>
      <c r="AE11" s="11"/>
      <c r="AF11" s="11"/>
    </row>
    <row r="12" spans="1:32" ht="18" customHeight="1" x14ac:dyDescent="0.2">
      <c r="A12" s="8"/>
      <c r="B12" s="50">
        <v>1999</v>
      </c>
      <c r="C12" s="52">
        <v>0.32167299999999999</v>
      </c>
      <c r="D12" s="52">
        <v>0.355296</v>
      </c>
      <c r="E12" s="52">
        <v>0.346327</v>
      </c>
      <c r="F12" s="52">
        <v>0.25681999999999999</v>
      </c>
      <c r="G12" s="52">
        <v>0.333673</v>
      </c>
      <c r="H12" s="52">
        <v>0.17413000000000001</v>
      </c>
      <c r="I12" s="52"/>
      <c r="J12" s="52"/>
      <c r="K12" s="52">
        <v>0.64234500000000005</v>
      </c>
      <c r="L12" s="52">
        <v>0.53458099999999997</v>
      </c>
      <c r="M12" s="54">
        <f>SUM(C12,E12,F12,H12,K12)/5</f>
        <v>0.34825899999999999</v>
      </c>
      <c r="AC12" s="11"/>
      <c r="AD12" s="11"/>
      <c r="AE12" s="11"/>
      <c r="AF12" s="11"/>
    </row>
    <row r="13" spans="1:32" ht="18" customHeight="1" x14ac:dyDescent="0.2">
      <c r="A13" s="8"/>
      <c r="B13" s="51">
        <v>2000</v>
      </c>
      <c r="C13" s="53">
        <v>0.43471500000000002</v>
      </c>
      <c r="D13" s="53">
        <v>0.23828099999999999</v>
      </c>
      <c r="E13" s="53">
        <v>0.20372299999999999</v>
      </c>
      <c r="F13" s="53">
        <v>0.20372899999999999</v>
      </c>
      <c r="G13" s="53">
        <v>0.410715</v>
      </c>
      <c r="H13" s="53">
        <v>9.9569000000000005E-2</v>
      </c>
      <c r="I13" s="53">
        <v>0.28999999999999998</v>
      </c>
      <c r="J13" s="53"/>
      <c r="K13" s="53">
        <v>0.19560900000000001</v>
      </c>
      <c r="L13" s="53">
        <v>0.217752</v>
      </c>
      <c r="M13" s="55">
        <f>SUM(C13,E13,F13,H13,I13,K13)/6</f>
        <v>0.23789083333333336</v>
      </c>
      <c r="AC13" s="11"/>
      <c r="AD13" s="11"/>
      <c r="AE13" s="11"/>
      <c r="AF13" s="11"/>
    </row>
    <row r="14" spans="1:32" ht="18" customHeight="1" x14ac:dyDescent="0.2">
      <c r="A14" s="8"/>
      <c r="B14" s="50">
        <v>2001</v>
      </c>
      <c r="C14" s="52">
        <v>0.67779500000000004</v>
      </c>
      <c r="D14" s="52">
        <v>0.43709900000000002</v>
      </c>
      <c r="E14" s="52">
        <v>0.33099899999999999</v>
      </c>
      <c r="F14" s="52">
        <v>0.599665</v>
      </c>
      <c r="G14" s="52">
        <v>0.68973499999999999</v>
      </c>
      <c r="H14" s="52">
        <v>0.18661700000000001</v>
      </c>
      <c r="I14" s="52">
        <v>0.47516700000000001</v>
      </c>
      <c r="J14" s="52"/>
      <c r="K14" s="52">
        <v>0.27645799999999998</v>
      </c>
      <c r="L14" s="52">
        <v>0.53862600000000005</v>
      </c>
      <c r="M14" s="54">
        <f>SUM(C14,E14,F14,H14,I14,K14)/6</f>
        <v>0.42445016666666663</v>
      </c>
      <c r="AC14" s="11"/>
      <c r="AD14" s="11"/>
      <c r="AE14" s="11"/>
      <c r="AF14" s="11"/>
    </row>
    <row r="15" spans="1:32" ht="18" customHeight="1" x14ac:dyDescent="0.2">
      <c r="B15" s="51" t="s">
        <v>11</v>
      </c>
      <c r="C15" s="53"/>
      <c r="D15" s="53">
        <v>0.49161300000000002</v>
      </c>
      <c r="E15" s="53">
        <v>0.130858</v>
      </c>
      <c r="F15" s="53">
        <v>0.363985</v>
      </c>
      <c r="G15" s="53"/>
      <c r="H15" s="53">
        <v>0.38454899999999997</v>
      </c>
      <c r="I15" s="53">
        <v>0.63695299999999999</v>
      </c>
      <c r="J15" s="53"/>
      <c r="K15" s="53">
        <v>0.15346299999999999</v>
      </c>
      <c r="L15" s="53">
        <v>0.32319700000000001</v>
      </c>
      <c r="M15" s="55">
        <f>SUM(E15,F15,H15,I15,K15)/5</f>
        <v>0.33396159999999997</v>
      </c>
    </row>
    <row r="16" spans="1:32" ht="18" customHeight="1" x14ac:dyDescent="0.2">
      <c r="B16" s="50">
        <v>2003</v>
      </c>
      <c r="C16" s="52">
        <v>0.49558279999999999</v>
      </c>
      <c r="D16" s="52">
        <v>0.54057556699999998</v>
      </c>
      <c r="E16" s="52">
        <v>0.48656820000000001</v>
      </c>
      <c r="F16" s="52">
        <v>0.3430762</v>
      </c>
      <c r="G16" s="52"/>
      <c r="H16" s="52">
        <v>0.28739110000000001</v>
      </c>
      <c r="I16" s="52">
        <v>0.41552070000000002</v>
      </c>
      <c r="J16" s="52"/>
      <c r="K16" s="52">
        <v>0.36373070000000002</v>
      </c>
      <c r="L16" s="52">
        <v>0.66172730000000002</v>
      </c>
      <c r="M16" s="54">
        <f>SUM(C16,E16,F16,H16,I16,K16)/6</f>
        <v>0.39864495</v>
      </c>
    </row>
    <row r="17" spans="2:13" ht="18" customHeight="1" x14ac:dyDescent="0.2">
      <c r="B17" s="51" t="s">
        <v>12</v>
      </c>
      <c r="C17" s="53">
        <v>0.73124789999999995</v>
      </c>
      <c r="D17" s="53">
        <v>0.61013883300000005</v>
      </c>
      <c r="E17" s="53">
        <v>0.55706580000000006</v>
      </c>
      <c r="F17" s="53">
        <v>0.54508140000000005</v>
      </c>
      <c r="G17" s="53"/>
      <c r="H17" s="53">
        <v>0.3570062</v>
      </c>
      <c r="I17" s="53">
        <v>0.52361199999999997</v>
      </c>
      <c r="J17" s="53"/>
      <c r="K17" s="53">
        <v>0.34304040000000002</v>
      </c>
      <c r="L17" s="53">
        <v>0.87762969999999996</v>
      </c>
      <c r="M17" s="55">
        <f>SUM(C17,E17,F17,H17,I17,K17)/6</f>
        <v>0.50950894999999996</v>
      </c>
    </row>
    <row r="18" spans="2:13" ht="18" customHeight="1" x14ac:dyDescent="0.2">
      <c r="B18" s="50" t="s">
        <v>13</v>
      </c>
      <c r="C18" s="52">
        <v>0.56295759999999995</v>
      </c>
      <c r="D18" s="52">
        <v>0.43018190000000001</v>
      </c>
      <c r="E18" s="52">
        <v>0.47003210000000001</v>
      </c>
      <c r="F18" s="52">
        <v>0.39535789999999998</v>
      </c>
      <c r="G18" s="52"/>
      <c r="H18" s="52">
        <v>0.2243135</v>
      </c>
      <c r="I18" s="52">
        <v>0.40731679999999998</v>
      </c>
      <c r="J18" s="52"/>
      <c r="K18" s="52">
        <v>0.27344370000000001</v>
      </c>
      <c r="L18" s="52">
        <v>0.42206630000000001</v>
      </c>
      <c r="M18" s="54">
        <f>SUM(C18,E18,F18,H18,I18,K18)/6</f>
        <v>0.38890359999999996</v>
      </c>
    </row>
    <row r="19" spans="2:13" ht="18" customHeight="1" x14ac:dyDescent="0.2">
      <c r="B19" s="51" t="s">
        <v>14</v>
      </c>
      <c r="C19" s="53">
        <v>0.38786999999999999</v>
      </c>
      <c r="D19" s="53">
        <v>0.48255999999999999</v>
      </c>
      <c r="E19" s="53">
        <v>0.53649999999999998</v>
      </c>
      <c r="F19" s="53">
        <v>0.47592000000000001</v>
      </c>
      <c r="G19" s="53"/>
      <c r="H19" s="53">
        <v>0.20619000000000001</v>
      </c>
      <c r="I19" s="53">
        <v>0.34</v>
      </c>
      <c r="J19" s="53"/>
      <c r="K19" s="53">
        <v>0.27135999999999999</v>
      </c>
      <c r="L19" s="53">
        <v>0.37269999999999998</v>
      </c>
      <c r="M19" s="55">
        <f>SUM(C19,E19,F19,H19,I19,K19)/6</f>
        <v>0.36964000000000002</v>
      </c>
    </row>
    <row r="20" spans="2:13" ht="18" customHeight="1" x14ac:dyDescent="0.2">
      <c r="B20" s="50" t="s">
        <v>15</v>
      </c>
      <c r="C20" s="52"/>
      <c r="D20" s="52"/>
      <c r="E20" s="52"/>
      <c r="F20" s="52"/>
      <c r="G20" s="52"/>
      <c r="H20" s="52">
        <v>0.23021628999999999</v>
      </c>
      <c r="I20" s="52">
        <v>0.23774231000000001</v>
      </c>
      <c r="J20" s="52">
        <v>0.20657333999999999</v>
      </c>
      <c r="K20" s="52">
        <v>0.32431080000000001</v>
      </c>
      <c r="L20" s="52">
        <v>0.66021810000000003</v>
      </c>
      <c r="M20" s="54">
        <f>SUM(H20,I20,K20)/3</f>
        <v>0.26408979999999999</v>
      </c>
    </row>
    <row r="21" spans="2:13" ht="18" customHeight="1" x14ac:dyDescent="0.2">
      <c r="B21" s="51" t="s">
        <v>16</v>
      </c>
      <c r="C21" s="53">
        <v>0.57160200000000005</v>
      </c>
      <c r="D21" s="53"/>
      <c r="E21" s="53">
        <v>0.42477140000000002</v>
      </c>
      <c r="F21" s="53">
        <v>0.3796621</v>
      </c>
      <c r="G21" s="53"/>
      <c r="H21" s="53">
        <v>0.244889</v>
      </c>
      <c r="I21" s="53">
        <v>0.36697370000000001</v>
      </c>
      <c r="J21" s="53">
        <v>0.40929300000000002</v>
      </c>
      <c r="K21" s="53">
        <v>0.21726309999999999</v>
      </c>
      <c r="L21" s="53">
        <v>0.46026460000000002</v>
      </c>
      <c r="M21" s="55">
        <f>SUM(C21,E21,F21,H21,I21,K21)/6</f>
        <v>0.36752688333333333</v>
      </c>
    </row>
    <row r="22" spans="2:13" ht="18" customHeight="1" x14ac:dyDescent="0.2">
      <c r="B22" s="50" t="s">
        <v>17</v>
      </c>
      <c r="C22" s="52"/>
      <c r="D22" s="52"/>
      <c r="E22" s="52"/>
      <c r="F22" s="52"/>
      <c r="G22" s="52"/>
      <c r="H22" s="52">
        <v>0.18709719999999999</v>
      </c>
      <c r="I22" s="52">
        <v>0.24508089999999999</v>
      </c>
      <c r="J22" s="52">
        <v>0.22661829999999999</v>
      </c>
      <c r="K22" s="52">
        <v>0.1481016</v>
      </c>
      <c r="L22" s="52">
        <v>0.35102119999999998</v>
      </c>
      <c r="M22" s="54">
        <f>SUM(H22,I22,K22)/3</f>
        <v>0.19342656666666666</v>
      </c>
    </row>
    <row r="23" spans="2:13" ht="18" customHeight="1" x14ac:dyDescent="0.2">
      <c r="B23" s="51" t="s">
        <v>18</v>
      </c>
      <c r="C23" s="53">
        <v>0.32378449999999998</v>
      </c>
      <c r="D23" s="53"/>
      <c r="E23" s="53">
        <v>0.44512876000000001</v>
      </c>
      <c r="F23" s="53">
        <v>0.42273539999999998</v>
      </c>
      <c r="G23" s="53"/>
      <c r="H23" s="53"/>
      <c r="I23" s="53"/>
      <c r="J23" s="53"/>
      <c r="K23" s="53">
        <v>0.24194425999999999</v>
      </c>
      <c r="L23" s="53">
        <v>0.56033540000000004</v>
      </c>
      <c r="M23" s="55">
        <f>SUM(C23,E23,F23,K23)/4</f>
        <v>0.35839822999999993</v>
      </c>
    </row>
    <row r="24" spans="2:13" ht="18" customHeight="1" x14ac:dyDescent="0.2">
      <c r="B24" s="50" t="s">
        <v>19</v>
      </c>
      <c r="C24" s="52"/>
      <c r="D24" s="52"/>
      <c r="E24" s="52">
        <v>0.1025306</v>
      </c>
      <c r="F24" s="52">
        <v>0.21517341000000001</v>
      </c>
      <c r="G24" s="52"/>
      <c r="H24" s="52">
        <v>0.195574</v>
      </c>
      <c r="I24" s="52">
        <v>0.17896192</v>
      </c>
      <c r="J24" s="52">
        <v>0.10347439999999999</v>
      </c>
      <c r="K24" s="52">
        <v>0.2276783</v>
      </c>
      <c r="L24" s="52">
        <v>0.52819819999999995</v>
      </c>
      <c r="M24" s="54">
        <f>SUM(E24,F24,H24,I24,K24)/5</f>
        <v>0.183983646</v>
      </c>
    </row>
    <row r="25" spans="2:13" ht="18" customHeight="1" x14ac:dyDescent="0.2">
      <c r="B25" s="51">
        <v>2012</v>
      </c>
      <c r="C25" s="53">
        <v>0.32685449999999999</v>
      </c>
      <c r="D25" s="53"/>
      <c r="E25" s="53">
        <v>0.20276564999999999</v>
      </c>
      <c r="F25" s="53">
        <v>0.20746390000000001</v>
      </c>
      <c r="G25" s="53"/>
      <c r="H25" s="53"/>
      <c r="I25" s="53">
        <v>0.26213120000000001</v>
      </c>
      <c r="J25" s="53">
        <v>0.22929749999999999</v>
      </c>
      <c r="K25" s="53">
        <v>0.16533481999999999</v>
      </c>
      <c r="L25" s="53">
        <v>0.4652366</v>
      </c>
      <c r="M25" s="55">
        <f>SUM(C25,E25,F25,I25,K25)/5</f>
        <v>0.232910014</v>
      </c>
    </row>
    <row r="26" spans="2:13" ht="18" customHeight="1" x14ac:dyDescent="0.2">
      <c r="B26" s="50">
        <v>2013</v>
      </c>
      <c r="C26" s="52">
        <v>0.1994532</v>
      </c>
      <c r="D26" s="52"/>
      <c r="E26" s="52">
        <v>0.37767980000000001</v>
      </c>
      <c r="F26" s="52">
        <v>0.12165992</v>
      </c>
      <c r="G26" s="52"/>
      <c r="H26" s="52">
        <v>0.10025058000000001</v>
      </c>
      <c r="I26" s="52">
        <v>0.16947519</v>
      </c>
      <c r="J26" s="52">
        <v>0.14501639999999999</v>
      </c>
      <c r="K26" s="52">
        <v>0.21897681999999999</v>
      </c>
      <c r="L26" s="52">
        <v>0.44618469999999999</v>
      </c>
      <c r="M26" s="54">
        <f>SUM(C26,E26,F26,H26,I26,K26)/6</f>
        <v>0.19791591833333333</v>
      </c>
    </row>
    <row r="27" spans="2:13" ht="18" customHeight="1" x14ac:dyDescent="0.2">
      <c r="B27" s="51">
        <v>2014</v>
      </c>
      <c r="C27" s="53">
        <v>0.23875284999999999</v>
      </c>
      <c r="D27" s="53"/>
      <c r="E27" s="53">
        <v>0.20564800999999999</v>
      </c>
      <c r="F27" s="53">
        <v>0.1738228</v>
      </c>
      <c r="G27" s="53"/>
      <c r="H27" s="53">
        <v>7.8512769999999996E-2</v>
      </c>
      <c r="I27" s="53">
        <v>0.19951089999999999</v>
      </c>
      <c r="J27" s="53">
        <v>0.11489522000000001</v>
      </c>
      <c r="K27" s="53">
        <v>0.15701134999999999</v>
      </c>
      <c r="L27" s="53"/>
      <c r="M27" s="55">
        <f>SUM(C27,E27,F27,H27,I27,K27)/6</f>
        <v>0.17554311333333331</v>
      </c>
    </row>
    <row r="28" spans="2:13" ht="18" customHeight="1" x14ac:dyDescent="0.2">
      <c r="I28" s="47"/>
    </row>
    <row r="29" spans="2:13" ht="18" customHeight="1" x14ac:dyDescent="0.2"/>
  </sheetData>
  <sheetProtection selectLockedCells="1"/>
  <mergeCells count="6">
    <mergeCell ref="B1:M1"/>
    <mergeCell ref="B2:M2"/>
    <mergeCell ref="B3:M3"/>
    <mergeCell ref="B4:M4"/>
    <mergeCell ref="B6:M6"/>
    <mergeCell ref="B5:M5"/>
  </mergeCells>
  <phoneticPr fontId="19" type="noConversion"/>
  <conditionalFormatting sqref="AC9:AF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30" zoomScaleNormal="130" workbookViewId="0">
      <selection activeCell="P21" sqref="P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7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3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7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7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7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36"/>
      <c r="C6" s="4"/>
      <c r="N6" s="37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36"/>
      <c r="C7" s="4"/>
      <c r="N7" s="37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36"/>
      <c r="C8" s="4"/>
      <c r="N8" s="37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36"/>
      <c r="C9" s="4"/>
      <c r="N9" s="37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36"/>
      <c r="C10" s="4"/>
      <c r="N10" s="37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36"/>
      <c r="C11" s="4"/>
      <c r="N11" s="37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36"/>
      <c r="C12" s="4"/>
      <c r="N12" s="37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36"/>
      <c r="C13" s="4"/>
      <c r="N13" s="37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36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38"/>
      <c r="O14" s="14"/>
      <c r="P14" s="1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36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38"/>
      <c r="O15" s="14"/>
      <c r="P15" s="14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36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8"/>
      <c r="O16" s="14"/>
      <c r="P16" s="1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36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38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36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8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56.25" customHeight="1" x14ac:dyDescent="0.2">
      <c r="A19" s="36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0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36" customHeight="1" x14ac:dyDescent="0.2">
      <c r="A20" s="39"/>
      <c r="B20" s="41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1"/>
      <c r="N20" s="44"/>
      <c r="O20" s="14"/>
      <c r="P20" s="14"/>
    </row>
    <row r="21" spans="1:25" ht="21.7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2016-03-04T08:44:44Z</cp:lastPrinted>
  <dcterms:created xsi:type="dcterms:W3CDTF">2010-08-25T11:28:54Z</dcterms:created>
  <dcterms:modified xsi:type="dcterms:W3CDTF">2018-02-02T08:48:32Z</dcterms:modified>
</cp:coreProperties>
</file>