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9_Bioabfaelle\"/>
    </mc:Choice>
  </mc:AlternateContent>
  <xr:revisionPtr revIDLastSave="0" documentId="13_ncr:1_{15266220-1B99-4060-AB4C-01DB0BCA0862}" xr6:coauthVersionLast="47" xr6:coauthVersionMax="47" xr10:uidLastSave="{00000000-0000-0000-0000-000000000000}"/>
  <bookViews>
    <workbookView xWindow="-120" yWindow="-120" windowWidth="29040" windowHeight="17640" tabRatio="376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J20" i="1"/>
  <c r="J19" i="1" l="1"/>
  <c r="J18" i="1" l="1"/>
  <c r="J17" i="1" l="1"/>
  <c r="J16" i="1" l="1"/>
  <c r="J15" i="1" l="1"/>
  <c r="J14" i="1" l="1"/>
  <c r="J13" i="1" l="1"/>
  <c r="K10" i="1" l="1"/>
  <c r="K12" i="1"/>
  <c r="K11" i="1"/>
  <c r="Z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<sst xmlns="http://schemas.openxmlformats.org/spreadsheetml/2006/main" count="23" uniqueCount="22">
  <si>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</si>
  <si>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</si>
  <si>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</si>
  <si>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</si>
  <si>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</si>
  <si>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</si>
  <si>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</si>
  <si>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</si>
  <si>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</si>
  <si>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</si>
  <si>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Gülle, Jauche, Stallmist </t>
  </si>
  <si>
    <t>Abfälle und Schlämme aus Landwirtschaft und Nahrungsmittelverarbeitung</t>
  </si>
  <si>
    <t>Abfälle aus der Holzverarbeitung</t>
  </si>
  <si>
    <t>Kommunaler Klärschlamm</t>
  </si>
  <si>
    <t>Garten- und Parkabfälle</t>
  </si>
  <si>
    <t>Biotonnenabfälle</t>
  </si>
  <si>
    <t>Speiseabfälle aus Kantinen und Restaurants</t>
  </si>
  <si>
    <t>Sonstige</t>
  </si>
  <si>
    <t>Summe</t>
  </si>
  <si>
    <t>Millionen Tonnen</t>
  </si>
  <si>
    <t>Statistisches Bundesamt, Abfallentsorgung 2023, Wiesbaden, Stand 06/2025</t>
  </si>
  <si>
    <t>Zusammensetzung der an biologischen Behandlungsanlagen angelieferten biogenen Abfälle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</si>
</sst>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rgb="FF0000CC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0" fillId="0" borderId="11" xfId="0" applyFont="1" applyBorder="1" applyAlignment="1"/>
    <xf numFmtId="0" fontId="22" fillId="0" borderId="11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2" xfId="0" applyFill="1" applyBorder="1"/>
    <xf numFmtId="0" fontId="0" fillId="24" borderId="18" xfId="0" applyFill="1" applyBorder="1"/>
    <xf numFmtId="0" fontId="26" fillId="0" borderId="21" xfId="0" applyFont="1" applyFill="1" applyBorder="1" applyAlignment="1">
      <alignment horizontal="left" vertical="center" wrapText="1"/>
    </xf>
    <xf numFmtId="0" fontId="20" fillId="24" borderId="0" xfId="0" applyFont="1" applyFill="1" applyBorder="1"/>
    <xf numFmtId="0" fontId="0" fillId="24" borderId="17" xfId="0" applyFill="1" applyBorder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/>
    <xf numFmtId="0" fontId="26" fillId="26" borderId="21" xfId="0" applyFont="1" applyFill="1" applyBorder="1" applyAlignment="1">
      <alignment horizontal="left" vertical="center" wrapText="1"/>
    </xf>
    <xf numFmtId="165" fontId="29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27" fillId="24" borderId="0" xfId="0" applyNumberFormat="1" applyFont="1" applyFill="1" applyAlignment="1" applyProtection="1">
      <alignment horizontal="center"/>
    </xf>
    <xf numFmtId="166" fontId="27" fillId="24" borderId="0" xfId="0" applyNumberFormat="1" applyFont="1" applyFill="1" applyAlignment="1">
      <alignment horizontal="center"/>
    </xf>
    <xf numFmtId="4" fontId="29" fillId="0" borderId="22" xfId="0" applyNumberFormat="1" applyFont="1" applyFill="1" applyBorder="1" applyAlignment="1">
      <alignment horizontal="center" vertical="center" wrapText="1"/>
    </xf>
    <xf numFmtId="4" fontId="29" fillId="26" borderId="22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6" fillId="26" borderId="27" xfId="0" applyNumberFormat="1" applyFont="1" applyFill="1" applyBorder="1" applyAlignment="1">
      <alignment horizontal="center" vertical="center" wrapText="1"/>
    </xf>
    <xf numFmtId="4" fontId="26" fillId="0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83477067370312E-2"/>
          <c:y val="5.0842986101022503E-2"/>
          <c:w val="0.64016343796856956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59E-4DBA-AC8A-149FD17583FF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9E-4DBA-AC8A-149FD17583F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59E-4DBA-AC8A-149FD17583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59E-4DBA-AC8A-149FD17583FF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59E-4DBA-AC8A-149FD17583FF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59E-4DBA-AC8A-149FD17583FF}"/>
              </c:ext>
            </c:extLst>
          </c:dPt>
          <c:dPt>
            <c:idx val="7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59E-4DBA-AC8A-149FD17583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9E-4DBA-AC8A-149FD17583FF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59E-4DBA-AC8A-149FD17583FF}"/>
                </c:ext>
              </c:extLst>
            </c:dLbl>
            <c:dLbl>
              <c:idx val="2"/>
              <c:layout>
                <c:manualLayout>
                  <c:x val="4.5515643174613853E-2"/>
                  <c:y val="-1.757049215699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9E-4DBA-AC8A-149FD17583F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59E-4DBA-AC8A-149FD17583FF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59E-4DBA-AC8A-149FD17583FF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59E-4DBA-AC8A-149FD17583FF}"/>
                </c:ext>
              </c:extLst>
            </c:dLbl>
            <c:dLbl>
              <c:idx val="6"/>
              <c:layout>
                <c:manualLayout>
                  <c:x val="-1.5735551054816273E-2"/>
                  <c:y val="-3.89596900947188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9E-4DBA-AC8A-149FD17583FF}"/>
                </c:ext>
              </c:extLst>
            </c:dLbl>
            <c:dLbl>
              <c:idx val="7"/>
              <c:layout>
                <c:manualLayout>
                  <c:x val="-5.9008316455560934E-3"/>
                  <c:y val="-2.50454408255799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9E-4DBA-AC8A-149FD17583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Daten!$C$9:$J$9</c:f>
              <c:strCache>
                <c:ptCount val="8"/>
                <c:pt idx="0">
                  <c:v>Gülle, Jauche, Stallmist </c:v>
                </c:pt>
                <c:pt idx="1">
                  <c:v>Abfälle und Schlämme aus Landwirtschaft und Nahrungsmittelverarbeitung</c:v>
                </c:pt>
                <c:pt idx="2">
                  <c:v>Abfälle aus der Holzverarbeitung</c:v>
                </c:pt>
                <c:pt idx="3">
                  <c:v>Kommunaler Klärschlamm</c:v>
                </c:pt>
                <c:pt idx="4">
                  <c:v>Garten- und Parkabfälle</c:v>
                </c:pt>
                <c:pt idx="5">
                  <c:v>Biotonnenabfälle</c:v>
                </c:pt>
                <c:pt idx="6">
                  <c:v>Speiseabfälle aus Kantinen und Restaurants</c:v>
                </c:pt>
                <c:pt idx="7">
                  <c:v>Sonstige</c:v>
                </c:pt>
              </c:strCache>
            </c:strRef>
          </c:cat>
          <c:val>
            <c:numRef>
              <c:f>Daten!$C$21:$J$21</c:f>
              <c:numCache>
                <c:formatCode>#,##0.00</c:formatCode>
                <c:ptCount val="8"/>
                <c:pt idx="0">
                  <c:v>0.63739999999999997</c:v>
                </c:pt>
                <c:pt idx="1">
                  <c:v>3.3784999999999998</c:v>
                </c:pt>
                <c:pt idx="2">
                  <c:v>0.06</c:v>
                </c:pt>
                <c:pt idx="3">
                  <c:v>1.2356</c:v>
                </c:pt>
                <c:pt idx="4">
                  <c:v>4.3380000000000001</c:v>
                </c:pt>
                <c:pt idx="5">
                  <c:v>4.7477999999999998</c:v>
                </c:pt>
                <c:pt idx="6">
                  <c:v>0.871</c:v>
                </c:pt>
                <c:pt idx="7">
                  <c:v>0.74569999999999936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59E-4DBA-AC8A-149FD1758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r"/>
      <c:layout>
        <c:manualLayout>
          <c:xMode val="edge"/>
          <c:yMode val="edge"/>
          <c:x val="0.67306372464667974"/>
          <c:y val="4.7765877316052772E-2"/>
          <c:w val="0.27676077486437778"/>
          <c:h val="0.8695659932978913"/>
        </c:manualLayout>
      </c:layout>
      <c:overlay val="1"/>
      <c:txPr>
        <a:bodyPr/>
        <a:lstStyle/>
        <a:p>
          <a:pPr>
            <a:defRPr sz="8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900</xdr:colOff>
      <xdr:row>21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809875"/>
          <a:ext cx="98878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24848</xdr:colOff>
      <xdr:row>3</xdr:row>
      <xdr:rowOff>190500</xdr:rowOff>
    </xdr:from>
    <xdr:to>
      <xdr:col>12</xdr:col>
      <xdr:colOff>115957</xdr:colOff>
      <xdr:row>20</xdr:row>
      <xdr:rowOff>66260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47098" y="936625"/>
          <a:ext cx="6734797" cy="416201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5</xdr:col>
      <xdr:colOff>737152</xdr:colOff>
      <xdr:row>20</xdr:row>
      <xdr:rowOff>110587</xdr:rowOff>
    </xdr:from>
    <xdr:to>
      <xdr:col>12</xdr:col>
      <xdr:colOff>107674</xdr:colOff>
      <xdr:row>22</xdr:row>
      <xdr:rowOff>30247</xdr:rowOff>
    </xdr:to>
    <xdr:sp macro="" textlink="Daten!Z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10239" y="5162978"/>
          <a:ext cx="4580283" cy="212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Abfallentsorgung 2023, Wiesbaden, Stand 06/2025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24910</xdr:rowOff>
    </xdr:from>
    <xdr:to>
      <xdr:col>5</xdr:col>
      <xdr:colOff>107674</xdr:colOff>
      <xdr:row>33</xdr:row>
      <xdr:rowOff>143290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162130</xdr:colOff>
      <xdr:row>0</xdr:row>
      <xdr:rowOff>233500</xdr:rowOff>
    </xdr:from>
    <xdr:to>
      <xdr:col>13</xdr:col>
      <xdr:colOff>15875</xdr:colOff>
      <xdr:row>3</xdr:row>
      <xdr:rowOff>41759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62130" y="233500"/>
          <a:ext cx="6981620" cy="55438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Zusammensetzung der an biologischen Behandlungsanlagen angelieferten biogenen Abfälle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12</xdr:col>
      <xdr:colOff>99392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60244"/>
          <a:ext cx="618793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24852</xdr:colOff>
      <xdr:row>20</xdr:row>
      <xdr:rowOff>84880</xdr:rowOff>
    </xdr:from>
    <xdr:to>
      <xdr:col>12</xdr:col>
      <xdr:colOff>125535</xdr:colOff>
      <xdr:row>20</xdr:row>
      <xdr:rowOff>84880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0" y="5137271"/>
          <a:ext cx="6188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82477</xdr:colOff>
      <xdr:row>4</xdr:row>
      <xdr:rowOff>39686</xdr:rowOff>
    </xdr:from>
    <xdr:to>
      <xdr:col>13</xdr:col>
      <xdr:colOff>29064</xdr:colOff>
      <xdr:row>21</xdr:row>
      <xdr:rowOff>71436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158750</xdr:colOff>
      <xdr:row>2</xdr:row>
      <xdr:rowOff>158750</xdr:rowOff>
    </xdr:from>
    <xdr:to>
      <xdr:col>3</xdr:col>
      <xdr:colOff>762000</xdr:colOff>
      <xdr:row>4</xdr:row>
      <xdr:rowOff>55562</xdr:rowOff>
    </xdr:to>
    <xdr:sp macro="" textlink="Daten!B2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8750" y="666750"/>
          <a:ext cx="1214438" cy="3333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FE7074-EDFE-4451-890C-F02F20BCD025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Millionen Tonnen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0.25814</cdr:x>
      <cdr:y>0.42142</cdr:y>
    </cdr:from>
    <cdr:to>
      <cdr:x>0.47592</cdr:x>
      <cdr:y>0.51024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1815196" y="1828952"/>
          <a:ext cx="1531327" cy="385481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5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95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16,01</a:t>
          </a:r>
          <a:r>
            <a:rPr lang="en-US" sz="95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Millionen Tonnen</a:t>
          </a:r>
          <a:endParaRPr lang="en-US" sz="95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Z32"/>
  <sheetViews>
    <sheetView showGridLines="0" workbookViewId="0"/>
  </sheetViews>
  <sheetFormatPr baseColWidth="10" defaultColWidth="11.42578125" defaultRowHeight="12.75" x14ac:dyDescent="0.2"/>
  <cols>
    <col min="1" max="1" width="18" style="14" customWidth="1"/>
    <col min="2" max="2" width="12" style="14" customWidth="1"/>
    <col min="3" max="3" width="14.85546875" style="57" customWidth="1"/>
    <col min="4" max="4" width="23.85546875" style="57" customWidth="1"/>
    <col min="5" max="11" width="16.140625" style="57" customWidth="1"/>
    <col min="12" max="12" width="14.85546875" style="54" customWidth="1"/>
    <col min="13" max="13" width="19.85546875" style="54" customWidth="1"/>
    <col min="14" max="14" width="14.85546875" style="54" customWidth="1"/>
    <col min="15" max="15" width="11.42578125" style="13"/>
    <col min="16" max="16384" width="11.42578125" style="14"/>
  </cols>
  <sheetData>
    <row r="1" spans="1:26" ht="15.95" customHeight="1" x14ac:dyDescent="0.2">
      <c r="A1" s="18" t="s">
        <v>1</v>
      </c>
      <c r="B1" s="70" t="s">
        <v>21</v>
      </c>
      <c r="C1" s="71"/>
      <c r="D1" s="71"/>
      <c r="E1" s="71"/>
      <c r="F1" s="71"/>
      <c r="G1" s="71"/>
      <c r="H1" s="71"/>
      <c r="I1" s="71"/>
      <c r="J1" s="71"/>
      <c r="K1" s="71"/>
    </row>
    <row r="2" spans="1:26" ht="15.95" customHeight="1" x14ac:dyDescent="0.2">
      <c r="A2" s="18" t="s">
        <v>2</v>
      </c>
      <c r="B2" s="70" t="s">
        <v>19</v>
      </c>
      <c r="C2" s="71"/>
      <c r="D2" s="71"/>
      <c r="E2" s="71"/>
      <c r="F2" s="71"/>
      <c r="G2" s="71"/>
      <c r="H2" s="71"/>
      <c r="I2" s="71"/>
      <c r="J2" s="71"/>
      <c r="K2" s="71"/>
    </row>
    <row r="3" spans="1:26" ht="15.95" customHeight="1" x14ac:dyDescent="0.2">
      <c r="A3" s="18" t="s">
        <v>0</v>
      </c>
      <c r="B3" s="74" t="s">
        <v>20</v>
      </c>
      <c r="C3" s="71"/>
      <c r="D3" s="71"/>
      <c r="E3" s="71"/>
      <c r="F3" s="71"/>
      <c r="G3" s="71"/>
      <c r="H3" s="71"/>
      <c r="I3" s="71"/>
      <c r="J3" s="71"/>
      <c r="K3" s="71"/>
      <c r="Z3" s="14" t="str">
        <f>"Quelle: "&amp;Daten!B3</f>
        <v>Quelle: Statistisches Bundesamt, Abfallentsorgung 2023, Wiesbaden, Stand 06/2025</v>
      </c>
    </row>
    <row r="4" spans="1:26" x14ac:dyDescent="0.2">
      <c r="A4" s="18" t="s">
        <v>3</v>
      </c>
      <c r="B4" s="70"/>
      <c r="C4" s="71"/>
      <c r="D4" s="71"/>
      <c r="E4" s="71"/>
      <c r="F4" s="71"/>
      <c r="G4" s="71"/>
      <c r="H4" s="71"/>
      <c r="I4" s="71"/>
      <c r="J4" s="71"/>
      <c r="K4" s="71"/>
    </row>
    <row r="5" spans="1:26" x14ac:dyDescent="0.2">
      <c r="A5" s="18" t="s">
        <v>8</v>
      </c>
      <c r="B5" s="70"/>
      <c r="C5" s="71"/>
      <c r="D5" s="71"/>
      <c r="E5" s="71"/>
      <c r="F5" s="71"/>
      <c r="G5" s="71"/>
      <c r="H5" s="71"/>
      <c r="I5" s="71"/>
      <c r="J5" s="71"/>
      <c r="K5" s="71"/>
    </row>
    <row r="6" spans="1:26" x14ac:dyDescent="0.2">
      <c r="A6" s="19" t="s">
        <v>9</v>
      </c>
      <c r="B6" s="72"/>
      <c r="C6" s="73"/>
      <c r="D6" s="73"/>
      <c r="E6" s="73"/>
      <c r="F6" s="73"/>
      <c r="G6" s="73"/>
      <c r="H6" s="73"/>
      <c r="I6" s="73"/>
      <c r="J6" s="73"/>
      <c r="K6" s="73"/>
    </row>
    <row r="8" spans="1:26" x14ac:dyDescent="0.2">
      <c r="A8" s="15"/>
      <c r="B8" s="15"/>
      <c r="C8" s="54"/>
      <c r="D8" s="55"/>
      <c r="E8" s="55"/>
      <c r="F8" s="55"/>
      <c r="G8" s="55"/>
      <c r="H8" s="55"/>
      <c r="I8" s="55"/>
      <c r="J8" s="55"/>
      <c r="K8" s="55"/>
    </row>
    <row r="9" spans="1:26" ht="56.25" customHeight="1" x14ac:dyDescent="0.2">
      <c r="A9" s="13"/>
      <c r="B9" s="35"/>
      <c r="C9" s="56" t="s">
        <v>10</v>
      </c>
      <c r="D9" s="56" t="s">
        <v>11</v>
      </c>
      <c r="E9" s="56" t="s">
        <v>12</v>
      </c>
      <c r="F9" s="56" t="s">
        <v>13</v>
      </c>
      <c r="G9" s="56" t="s">
        <v>14</v>
      </c>
      <c r="H9" s="56" t="s">
        <v>15</v>
      </c>
      <c r="I9" s="56" t="s">
        <v>16</v>
      </c>
      <c r="J9" s="56" t="s">
        <v>17</v>
      </c>
      <c r="K9" s="56" t="s">
        <v>18</v>
      </c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 customHeight="1" x14ac:dyDescent="0.2">
      <c r="B10" s="51">
        <v>2012</v>
      </c>
      <c r="C10" s="64">
        <v>1.4282000000000001</v>
      </c>
      <c r="D10" s="64">
        <v>2.2185000000000001</v>
      </c>
      <c r="E10" s="64">
        <v>0.17219999999999999</v>
      </c>
      <c r="F10" s="64">
        <v>1.3554000000000002</v>
      </c>
      <c r="G10" s="64">
        <v>4.3853999999999997</v>
      </c>
      <c r="H10" s="64">
        <v>3.9249999999999998</v>
      </c>
      <c r="I10" s="64">
        <v>0.52849999999999997</v>
      </c>
      <c r="J10" s="66">
        <v>0.96660000000000001</v>
      </c>
      <c r="K10" s="69">
        <f>SUM(C10:J10)</f>
        <v>14.979799999999999</v>
      </c>
    </row>
    <row r="11" spans="1:26" ht="18" customHeight="1" x14ac:dyDescent="0.2">
      <c r="B11" s="59">
        <v>2013</v>
      </c>
      <c r="C11" s="65">
        <v>1.1365000000000001</v>
      </c>
      <c r="D11" s="65">
        <v>2.5345999999999997</v>
      </c>
      <c r="E11" s="65">
        <v>0.1827</v>
      </c>
      <c r="F11" s="65">
        <v>1.1548</v>
      </c>
      <c r="G11" s="65">
        <v>4.1436999999999999</v>
      </c>
      <c r="H11" s="65">
        <v>4.0274999999999999</v>
      </c>
      <c r="I11" s="65">
        <v>0.47220000000000001</v>
      </c>
      <c r="J11" s="67">
        <v>1.006</v>
      </c>
      <c r="K11" s="68">
        <f>SUM(C11:J11)</f>
        <v>14.658000000000001</v>
      </c>
      <c r="L11" s="14"/>
      <c r="M11" s="62"/>
      <c r="O11" s="60"/>
      <c r="P11" s="58"/>
    </row>
    <row r="12" spans="1:26" ht="18" customHeight="1" x14ac:dyDescent="0.2">
      <c r="B12" s="51">
        <v>2014</v>
      </c>
      <c r="C12" s="64">
        <v>1.2402</v>
      </c>
      <c r="D12" s="64">
        <v>2.4929000000000001</v>
      </c>
      <c r="E12" s="64">
        <v>0.15319999999999998</v>
      </c>
      <c r="F12" s="64">
        <v>1.2087999999999999</v>
      </c>
      <c r="G12" s="64">
        <v>4.5706000000000007</v>
      </c>
      <c r="H12" s="64">
        <v>4.1046000000000005</v>
      </c>
      <c r="I12" s="64">
        <v>0.54339999999999999</v>
      </c>
      <c r="J12" s="64">
        <v>1.1216999999999984</v>
      </c>
      <c r="K12" s="69">
        <f>SUM(C12:J12)</f>
        <v>15.435400000000001</v>
      </c>
      <c r="M12" s="14"/>
      <c r="O12" s="60"/>
      <c r="P12" s="58"/>
    </row>
    <row r="13" spans="1:26" ht="18" customHeight="1" x14ac:dyDescent="0.2">
      <c r="B13" s="59">
        <v>2015</v>
      </c>
      <c r="C13" s="65">
        <v>1.2504999999999999</v>
      </c>
      <c r="D13" s="65">
        <v>2.4088000000000003</v>
      </c>
      <c r="E13" s="65">
        <v>0.15319999999999998</v>
      </c>
      <c r="F13" s="65">
        <v>1.2624000000000002</v>
      </c>
      <c r="G13" s="65">
        <v>4.6501999999999999</v>
      </c>
      <c r="H13" s="65">
        <v>4.1932999999999998</v>
      </c>
      <c r="I13" s="65">
        <v>0.6048</v>
      </c>
      <c r="J13" s="67">
        <f t="shared" ref="J13:J19" si="0">K13-SUM(C13:I13)</f>
        <v>1.0132999999999974</v>
      </c>
      <c r="K13" s="68">
        <v>15.5365</v>
      </c>
      <c r="M13" s="14"/>
      <c r="O13" s="60"/>
      <c r="P13" s="58"/>
    </row>
    <row r="14" spans="1:26" ht="18" customHeight="1" x14ac:dyDescent="0.2">
      <c r="B14" s="51">
        <v>2016</v>
      </c>
      <c r="C14" s="64">
        <v>1.0032999999999999</v>
      </c>
      <c r="D14" s="64">
        <v>2.6625999999999999</v>
      </c>
      <c r="E14" s="64">
        <v>0.11259999999999999</v>
      </c>
      <c r="F14" s="64">
        <v>1.0449000000000002</v>
      </c>
      <c r="G14" s="64">
        <v>4.7919999999999998</v>
      </c>
      <c r="H14" s="64">
        <v>4.3574999999999999</v>
      </c>
      <c r="I14" s="64">
        <v>0.61070000000000002</v>
      </c>
      <c r="J14" s="64">
        <f t="shared" si="0"/>
        <v>1.0292000000000012</v>
      </c>
      <c r="K14" s="69">
        <v>15.6128</v>
      </c>
      <c r="L14" s="14"/>
      <c r="M14" s="62"/>
      <c r="O14" s="60"/>
      <c r="P14" s="58"/>
    </row>
    <row r="15" spans="1:26" ht="18" customHeight="1" x14ac:dyDescent="0.2">
      <c r="B15" s="59">
        <v>2017</v>
      </c>
      <c r="C15" s="65">
        <v>0.94989999999999997</v>
      </c>
      <c r="D15" s="65">
        <v>2.7311000000000001</v>
      </c>
      <c r="E15" s="65">
        <v>0.10489999999999999</v>
      </c>
      <c r="F15" s="65">
        <v>1.216</v>
      </c>
      <c r="G15" s="65">
        <v>4.7876000000000003</v>
      </c>
      <c r="H15" s="65">
        <v>4.3465999999999996</v>
      </c>
      <c r="I15" s="65">
        <v>0.61890000000000001</v>
      </c>
      <c r="J15" s="67">
        <f t="shared" si="0"/>
        <v>1.0643000000000011</v>
      </c>
      <c r="K15" s="68">
        <v>15.8193</v>
      </c>
      <c r="M15" s="14"/>
      <c r="O15" s="60"/>
      <c r="P15" s="58"/>
    </row>
    <row r="16" spans="1:26" ht="18" customHeight="1" x14ac:dyDescent="0.2">
      <c r="B16" s="51">
        <v>2018</v>
      </c>
      <c r="C16" s="64">
        <v>0.67659999999999998</v>
      </c>
      <c r="D16" s="64">
        <v>2.5729000000000002</v>
      </c>
      <c r="E16" s="64">
        <v>0.1086</v>
      </c>
      <c r="F16" s="64">
        <v>1.2599</v>
      </c>
      <c r="G16" s="64">
        <v>4.4736000000000002</v>
      </c>
      <c r="H16" s="64">
        <v>4.3163999999999998</v>
      </c>
      <c r="I16" s="64">
        <v>0.62519999999999998</v>
      </c>
      <c r="J16" s="64">
        <f t="shared" si="0"/>
        <v>1.0276000000000014</v>
      </c>
      <c r="K16" s="69">
        <v>15.0608</v>
      </c>
      <c r="M16" s="14"/>
      <c r="O16" s="60"/>
      <c r="P16" s="58"/>
    </row>
    <row r="17" spans="2:16" ht="18" customHeight="1" x14ac:dyDescent="0.2">
      <c r="B17" s="59">
        <v>2019</v>
      </c>
      <c r="C17" s="65">
        <v>0.66100000000000003</v>
      </c>
      <c r="D17" s="65">
        <v>2.4371</v>
      </c>
      <c r="E17" s="65">
        <v>8.3500000000000005E-2</v>
      </c>
      <c r="F17" s="65">
        <v>1.1798</v>
      </c>
      <c r="G17" s="65">
        <v>4.6169000000000002</v>
      </c>
      <c r="H17" s="65">
        <v>4.5942999999999996</v>
      </c>
      <c r="I17" s="65">
        <v>0.76519999999999999</v>
      </c>
      <c r="J17" s="67">
        <f t="shared" si="0"/>
        <v>0.92549999999999777</v>
      </c>
      <c r="K17" s="68">
        <v>15.263299999999999</v>
      </c>
      <c r="M17" s="14"/>
      <c r="O17" s="60"/>
      <c r="P17" s="58"/>
    </row>
    <row r="18" spans="2:16" ht="18" customHeight="1" x14ac:dyDescent="0.2">
      <c r="B18" s="51">
        <v>2020</v>
      </c>
      <c r="C18" s="64">
        <v>0.66679999999999995</v>
      </c>
      <c r="D18" s="64">
        <v>2.3319999999999999</v>
      </c>
      <c r="E18" s="64">
        <v>8.6699999999999999E-2</v>
      </c>
      <c r="F18" s="64">
        <v>1.2810999999999999</v>
      </c>
      <c r="G18" s="64">
        <v>4.5449999999999999</v>
      </c>
      <c r="H18" s="64">
        <v>4.9241999999999999</v>
      </c>
      <c r="I18" s="64">
        <v>0.65490000000000004</v>
      </c>
      <c r="J18" s="64">
        <f t="shared" si="0"/>
        <v>0.87960000000000171</v>
      </c>
      <c r="K18" s="69">
        <v>15.3703</v>
      </c>
      <c r="M18" s="14"/>
      <c r="O18" s="60"/>
      <c r="P18" s="58"/>
    </row>
    <row r="19" spans="2:16" ht="18" customHeight="1" x14ac:dyDescent="0.2">
      <c r="B19" s="59">
        <v>2021</v>
      </c>
      <c r="C19" s="65">
        <v>0.60840000000000005</v>
      </c>
      <c r="D19" s="65">
        <v>2.8997999999999999</v>
      </c>
      <c r="E19" s="65">
        <v>8.4400000000000003E-2</v>
      </c>
      <c r="F19" s="65">
        <v>1.0533999999999999</v>
      </c>
      <c r="G19" s="65">
        <v>4.8529999999999998</v>
      </c>
      <c r="H19" s="65">
        <v>5.1894999999999998</v>
      </c>
      <c r="I19" s="65">
        <v>0.66759999999999997</v>
      </c>
      <c r="J19" s="67">
        <f t="shared" si="0"/>
        <v>0.77590000000000359</v>
      </c>
      <c r="K19" s="68">
        <v>16.132000000000001</v>
      </c>
      <c r="M19" s="14"/>
      <c r="O19" s="60"/>
      <c r="P19" s="58"/>
    </row>
    <row r="20" spans="2:16" ht="18" customHeight="1" x14ac:dyDescent="0.2">
      <c r="B20" s="51">
        <v>2022</v>
      </c>
      <c r="C20" s="64">
        <v>0.57769999999999999</v>
      </c>
      <c r="D20" s="64">
        <v>3.3374999999999999</v>
      </c>
      <c r="E20" s="64">
        <v>7.8600000000000003E-2</v>
      </c>
      <c r="F20" s="64">
        <v>1.2925</v>
      </c>
      <c r="G20" s="64">
        <v>4.1936</v>
      </c>
      <c r="H20" s="64">
        <v>4.5606999999999998</v>
      </c>
      <c r="I20" s="64">
        <v>0.84099999999999997</v>
      </c>
      <c r="J20" s="64">
        <f>K20-SUM(C20:I20)</f>
        <v>0.86999999999999922</v>
      </c>
      <c r="K20" s="69">
        <v>15.7516</v>
      </c>
      <c r="M20" s="14"/>
      <c r="O20" s="60"/>
      <c r="P20" s="58"/>
    </row>
    <row r="21" spans="2:16" ht="18" customHeight="1" x14ac:dyDescent="0.2">
      <c r="B21" s="59">
        <v>2023</v>
      </c>
      <c r="C21" s="65">
        <v>0.63739999999999997</v>
      </c>
      <c r="D21" s="65">
        <v>3.3784999999999998</v>
      </c>
      <c r="E21" s="65">
        <v>0.06</v>
      </c>
      <c r="F21" s="65">
        <v>1.2356</v>
      </c>
      <c r="G21" s="65">
        <v>4.3380000000000001</v>
      </c>
      <c r="H21" s="65">
        <v>4.7477999999999998</v>
      </c>
      <c r="I21" s="65">
        <v>0.871</v>
      </c>
      <c r="J21" s="67">
        <f>K21-SUM(C21:I21)</f>
        <v>0.74569999999999936</v>
      </c>
      <c r="K21" s="68">
        <v>16.013999999999999</v>
      </c>
      <c r="M21" s="14"/>
      <c r="O21" s="60"/>
      <c r="P21" s="58"/>
    </row>
    <row r="22" spans="2:16" ht="18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M22" s="14"/>
      <c r="O22" s="60"/>
      <c r="P22" s="58"/>
    </row>
    <row r="23" spans="2:16" x14ac:dyDescent="0.2">
      <c r="C23" s="63"/>
      <c r="D23" s="63"/>
      <c r="E23" s="63"/>
      <c r="F23" s="63"/>
      <c r="G23" s="63"/>
      <c r="H23" s="63"/>
      <c r="I23" s="63"/>
      <c r="J23" s="63"/>
      <c r="K23" s="63"/>
    </row>
    <row r="24" spans="2:16" x14ac:dyDescent="0.2">
      <c r="C24" s="63"/>
      <c r="D24" s="63"/>
      <c r="E24" s="63"/>
      <c r="F24" s="63"/>
      <c r="G24" s="63"/>
      <c r="H24" s="63"/>
      <c r="I24" s="63"/>
      <c r="J24" s="63"/>
      <c r="K24" s="63"/>
    </row>
    <row r="25" spans="2:16" x14ac:dyDescent="0.2">
      <c r="C25" s="63"/>
      <c r="D25" s="63"/>
      <c r="E25" s="63"/>
      <c r="F25" s="63"/>
      <c r="G25" s="63"/>
      <c r="H25" s="63"/>
      <c r="I25" s="63"/>
      <c r="J25" s="63"/>
      <c r="K25" s="63"/>
    </row>
    <row r="26" spans="2:16" x14ac:dyDescent="0.2">
      <c r="C26" s="63"/>
      <c r="D26" s="63"/>
      <c r="E26" s="63"/>
      <c r="F26" s="63"/>
      <c r="G26" s="63"/>
      <c r="H26" s="63"/>
      <c r="I26" s="63"/>
      <c r="J26" s="63"/>
      <c r="K26" s="63"/>
    </row>
    <row r="27" spans="2:16" x14ac:dyDescent="0.2">
      <c r="C27" s="63"/>
      <c r="D27" s="63"/>
      <c r="E27" s="63"/>
      <c r="F27" s="63"/>
      <c r="G27" s="63"/>
      <c r="H27" s="63"/>
      <c r="I27" s="63"/>
      <c r="J27" s="63"/>
      <c r="K27" s="63"/>
    </row>
    <row r="32" spans="2:16" ht="15" x14ac:dyDescent="0.25">
      <c r="C32" s="61"/>
    </row>
  </sheetData>
  <sheetProtection selectLockedCells="1"/>
  <mergeCells count="6">
    <mergeCell ref="B1:K1"/>
    <mergeCell ref="B5:K5"/>
    <mergeCell ref="B6:K6"/>
    <mergeCell ref="B4:K4"/>
    <mergeCell ref="B3:K3"/>
    <mergeCell ref="B2:K2"/>
  </mergeCells>
  <phoneticPr fontId="19" type="noConversion"/>
  <conditionalFormatting sqref="O9:Z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X32"/>
  <sheetViews>
    <sheetView showGridLines="0" tabSelected="1" zoomScale="120" zoomScaleNormal="120" workbookViewId="0">
      <selection sqref="A1:N23"/>
    </sheetView>
  </sheetViews>
  <sheetFormatPr baseColWidth="10" defaultRowHeight="12.75" x14ac:dyDescent="0.2"/>
  <cols>
    <col min="1" max="1" width="3.140625" style="1" customWidth="1"/>
    <col min="2" max="2" width="4.140625" style="1" customWidth="1"/>
    <col min="3" max="3" width="1.85546875" style="1" customWidth="1"/>
    <col min="4" max="4" width="14" style="1" customWidth="1"/>
    <col min="5" max="5" width="1.85546875" style="1" customWidth="1"/>
    <col min="6" max="6" width="14" style="1" customWidth="1"/>
    <col min="7" max="7" width="1.85546875" style="1" customWidth="1"/>
    <col min="8" max="8" width="14" style="1" customWidth="1"/>
    <col min="9" max="9" width="1.85546875" style="1" customWidth="1"/>
    <col min="10" max="10" width="14" style="1" customWidth="1"/>
    <col min="11" max="11" width="1.85546875" style="1" customWidth="1"/>
    <col min="12" max="12" width="30.85546875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85546875" customWidth="1"/>
    <col min="20" max="20" width="4" customWidth="1"/>
    <col min="21" max="22" width="11.85546875" customWidth="1"/>
    <col min="23" max="23" width="19.140625" customWidth="1"/>
    <col min="24" max="24" width="2.5703125" customWidth="1"/>
  </cols>
  <sheetData>
    <row r="1" spans="1:24" ht="20.25" customHeight="1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24" ht="20.25" customHeight="1" x14ac:dyDescent="0.2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N2" s="45"/>
      <c r="P2" s="75" t="s">
        <v>7</v>
      </c>
      <c r="Q2" s="76"/>
      <c r="R2" s="76"/>
      <c r="S2" s="76"/>
      <c r="T2" s="76"/>
      <c r="U2" s="76"/>
      <c r="V2" s="76"/>
      <c r="W2" s="76"/>
      <c r="X2" s="77"/>
    </row>
    <row r="3" spans="1:24" s="9" customFormat="1" ht="18.75" customHeight="1" x14ac:dyDescent="0.3">
      <c r="A3" s="4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8"/>
      <c r="N3" s="42"/>
      <c r="O3" s="8"/>
      <c r="P3" s="24"/>
      <c r="Q3" s="25"/>
      <c r="R3" s="26"/>
      <c r="S3" s="25"/>
      <c r="T3" s="25"/>
      <c r="U3" s="26"/>
      <c r="V3" s="25"/>
      <c r="W3" s="25"/>
      <c r="X3" s="27"/>
    </row>
    <row r="4" spans="1:24" s="9" customFormat="1" ht="15.95" customHeight="1" x14ac:dyDescent="0.2">
      <c r="A4" s="41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8"/>
      <c r="N4" s="42"/>
      <c r="O4" s="8"/>
      <c r="P4" s="24"/>
      <c r="Q4" s="25"/>
      <c r="R4" s="25"/>
      <c r="S4" s="25"/>
      <c r="T4" s="25"/>
      <c r="U4" s="25"/>
      <c r="V4" s="25"/>
      <c r="W4" s="25"/>
      <c r="X4" s="27"/>
    </row>
    <row r="5" spans="1:24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N5" s="45"/>
      <c r="P5" s="28"/>
      <c r="Q5" s="29"/>
      <c r="R5" s="29"/>
      <c r="S5" s="29"/>
      <c r="T5" s="29"/>
      <c r="U5" s="29"/>
      <c r="V5" s="29"/>
      <c r="W5" s="29"/>
      <c r="X5" s="30"/>
    </row>
    <row r="6" spans="1:24" ht="16.5" customHeight="1" x14ac:dyDescent="0.2">
      <c r="A6" s="44"/>
      <c r="B6" s="4"/>
      <c r="N6" s="45"/>
      <c r="P6" s="28"/>
      <c r="Q6" s="29"/>
      <c r="R6" s="29"/>
      <c r="S6" s="29"/>
      <c r="T6" s="29"/>
      <c r="U6" s="29"/>
      <c r="V6" s="29"/>
      <c r="W6" s="29"/>
      <c r="X6" s="30"/>
    </row>
    <row r="7" spans="1:24" ht="16.5" customHeight="1" x14ac:dyDescent="0.2">
      <c r="A7" s="44"/>
      <c r="B7" s="4"/>
      <c r="N7" s="45"/>
      <c r="P7" s="28"/>
      <c r="Q7" s="29"/>
      <c r="R7" s="29"/>
      <c r="S7" s="29"/>
      <c r="T7" s="29"/>
      <c r="U7" s="29"/>
      <c r="V7" s="29"/>
      <c r="W7" s="29"/>
      <c r="X7" s="30"/>
    </row>
    <row r="8" spans="1:24" ht="16.5" customHeight="1" x14ac:dyDescent="0.2">
      <c r="A8" s="44"/>
      <c r="B8" s="4"/>
      <c r="N8" s="45"/>
      <c r="P8" s="28"/>
      <c r="Q8" s="29"/>
      <c r="R8" s="29"/>
      <c r="S8" s="29"/>
      <c r="T8" s="29"/>
      <c r="U8" s="29"/>
      <c r="V8" s="29"/>
      <c r="W8" s="29"/>
      <c r="X8" s="30"/>
    </row>
    <row r="9" spans="1:24" ht="16.5" customHeight="1" x14ac:dyDescent="0.2">
      <c r="A9" s="44"/>
      <c r="B9" s="4"/>
      <c r="N9" s="45"/>
      <c r="P9" s="28"/>
      <c r="Q9" s="29"/>
      <c r="R9" s="29"/>
      <c r="S9" s="29"/>
      <c r="T9" s="29"/>
      <c r="U9" s="29"/>
      <c r="V9" s="29"/>
      <c r="W9" s="29"/>
      <c r="X9" s="30"/>
    </row>
    <row r="10" spans="1:24" ht="16.5" customHeight="1" x14ac:dyDescent="0.2">
      <c r="A10" s="44"/>
      <c r="B10" s="4"/>
      <c r="N10" s="45"/>
      <c r="P10" s="28"/>
      <c r="Q10" s="29"/>
      <c r="R10" s="29"/>
      <c r="S10" s="29"/>
      <c r="T10" s="29"/>
      <c r="U10" s="29"/>
      <c r="V10" s="29"/>
      <c r="W10" s="29"/>
      <c r="X10" s="30"/>
    </row>
    <row r="11" spans="1:24" ht="16.5" customHeight="1" x14ac:dyDescent="0.2">
      <c r="A11" s="44"/>
      <c r="B11" s="4"/>
      <c r="N11" s="45"/>
      <c r="P11" s="28"/>
      <c r="Q11" s="31" t="s">
        <v>4</v>
      </c>
      <c r="R11" s="29"/>
      <c r="S11" s="29"/>
      <c r="T11" s="29"/>
      <c r="U11" s="29"/>
      <c r="V11" s="29"/>
      <c r="W11" s="29"/>
      <c r="X11" s="30"/>
    </row>
    <row r="12" spans="1:24" ht="16.5" customHeight="1" x14ac:dyDescent="0.2">
      <c r="A12" s="44"/>
      <c r="B12" s="4"/>
      <c r="N12" s="45"/>
      <c r="P12" s="28"/>
      <c r="Q12" s="29"/>
      <c r="R12" s="29"/>
      <c r="S12" s="29"/>
      <c r="T12" s="29"/>
      <c r="U12" s="29"/>
      <c r="V12" s="29"/>
      <c r="W12" s="29"/>
      <c r="X12" s="30"/>
    </row>
    <row r="13" spans="1:24" ht="17.25" customHeight="1" x14ac:dyDescent="0.2">
      <c r="A13" s="44"/>
      <c r="B13" s="4"/>
      <c r="N13" s="45"/>
      <c r="P13" s="28"/>
      <c r="Q13" s="31" t="s">
        <v>5</v>
      </c>
      <c r="R13" s="29"/>
      <c r="S13" s="29"/>
      <c r="T13" s="29"/>
      <c r="U13" s="29"/>
      <c r="V13" s="29"/>
      <c r="W13" s="29"/>
      <c r="X13" s="30"/>
    </row>
    <row r="14" spans="1:24" ht="16.5" customHeight="1" x14ac:dyDescent="0.2">
      <c r="A14" s="44"/>
      <c r="B14" s="4"/>
      <c r="N14" s="45"/>
      <c r="P14" s="28"/>
      <c r="Q14" s="29"/>
      <c r="R14" s="29"/>
      <c r="S14" s="29"/>
      <c r="T14" s="29"/>
      <c r="U14" s="29"/>
      <c r="V14" s="29"/>
      <c r="W14" s="29"/>
      <c r="X14" s="30"/>
    </row>
    <row r="15" spans="1:24" ht="16.5" customHeight="1" x14ac:dyDescent="0.2">
      <c r="A15" s="44"/>
      <c r="B15" s="4"/>
      <c r="N15" s="45"/>
      <c r="P15" s="28"/>
      <c r="Q15" s="29"/>
      <c r="R15" s="31" t="s">
        <v>6</v>
      </c>
      <c r="S15" s="29"/>
      <c r="T15" s="29"/>
      <c r="U15" s="31" t="s">
        <v>6</v>
      </c>
      <c r="V15" s="29"/>
      <c r="W15" s="29"/>
      <c r="X15" s="30"/>
    </row>
    <row r="16" spans="1:24" ht="16.5" customHeight="1" x14ac:dyDescent="0.2">
      <c r="A16" s="44"/>
      <c r="B16" s="4"/>
      <c r="N16" s="45"/>
      <c r="P16" s="28"/>
      <c r="Q16" s="29"/>
      <c r="R16" s="29"/>
      <c r="S16" s="29"/>
      <c r="T16" s="29"/>
      <c r="U16" s="29"/>
      <c r="V16" s="29"/>
      <c r="W16" s="29"/>
      <c r="X16" s="30"/>
    </row>
    <row r="17" spans="1:24" ht="16.5" customHeight="1" x14ac:dyDescent="0.2">
      <c r="A17" s="46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47"/>
      <c r="O17" s="20"/>
      <c r="P17" s="28"/>
      <c r="Q17" s="29"/>
      <c r="R17" s="29"/>
      <c r="S17" s="29"/>
      <c r="T17" s="29"/>
      <c r="U17" s="29"/>
      <c r="V17" s="29"/>
      <c r="W17" s="29"/>
      <c r="X17" s="30"/>
    </row>
    <row r="18" spans="1:24" ht="22.5" customHeight="1" x14ac:dyDescent="0.2">
      <c r="A18" s="46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47"/>
      <c r="O18" s="20"/>
      <c r="P18" s="28"/>
      <c r="Q18" s="29"/>
      <c r="R18" s="29"/>
      <c r="S18" s="29"/>
      <c r="T18" s="29"/>
      <c r="U18" s="29"/>
      <c r="V18" s="29"/>
      <c r="W18" s="29"/>
      <c r="X18" s="30"/>
    </row>
    <row r="19" spans="1:24" ht="87" customHeight="1" x14ac:dyDescent="0.2">
      <c r="A19" s="48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7"/>
      <c r="O19" s="20"/>
      <c r="P19" s="32"/>
      <c r="Q19" s="33"/>
      <c r="R19" s="33"/>
      <c r="S19" s="33"/>
      <c r="T19" s="33"/>
      <c r="U19" s="33"/>
      <c r="V19" s="33"/>
      <c r="W19" s="33"/>
      <c r="X19" s="34"/>
    </row>
    <row r="20" spans="1:24" ht="9" customHeight="1" x14ac:dyDescent="0.2">
      <c r="A20" s="48"/>
      <c r="B20" s="23"/>
      <c r="C20" s="22"/>
      <c r="D20" s="78"/>
      <c r="E20" s="22"/>
      <c r="F20" s="78"/>
      <c r="G20" s="22"/>
      <c r="H20" s="78"/>
      <c r="I20" s="22"/>
      <c r="J20" s="78"/>
      <c r="K20" s="22"/>
      <c r="L20" s="78"/>
      <c r="M20" s="22"/>
      <c r="N20" s="47"/>
      <c r="O20" s="20"/>
    </row>
    <row r="21" spans="1:24" ht="11.25" customHeight="1" x14ac:dyDescent="0.2">
      <c r="A21" s="48"/>
      <c r="B21" s="23"/>
      <c r="C21" s="22"/>
      <c r="D21" s="78"/>
      <c r="E21" s="22"/>
      <c r="F21" s="78"/>
      <c r="G21" s="22"/>
      <c r="H21" s="78"/>
      <c r="I21" s="22"/>
      <c r="J21" s="78"/>
      <c r="K21" s="22"/>
      <c r="L21" s="78"/>
      <c r="M21" s="22"/>
      <c r="N21" s="47"/>
      <c r="O21" s="20"/>
    </row>
    <row r="22" spans="1:24" ht="11.25" customHeight="1" x14ac:dyDescent="0.2">
      <c r="A22" s="46"/>
      <c r="B22" s="21"/>
      <c r="C22" s="52"/>
      <c r="D22" s="52"/>
      <c r="E22" s="52"/>
      <c r="F22" s="52"/>
      <c r="G22" s="52"/>
      <c r="H22" s="52"/>
      <c r="I22" s="52"/>
      <c r="J22" s="52"/>
      <c r="K22" s="52"/>
      <c r="L22" s="20"/>
      <c r="M22" s="20"/>
      <c r="N22" s="47"/>
      <c r="O22" s="20"/>
    </row>
    <row r="23" spans="1:24" ht="6.75" customHeight="1" x14ac:dyDescent="0.2">
      <c r="A23" s="49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0"/>
      <c r="O23" s="20"/>
    </row>
    <row r="24" spans="1:24" ht="6.75" customHeight="1" x14ac:dyDescent="0.2"/>
    <row r="25" spans="1:24" ht="6" customHeight="1" x14ac:dyDescent="0.2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4" ht="4.5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4" ht="6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24" ht="6.75" customHeight="1" x14ac:dyDescent="0.2"/>
    <row r="29" spans="1:24" ht="4.5" customHeight="1" x14ac:dyDescent="0.2">
      <c r="G29" s="3"/>
      <c r="H29" s="3"/>
      <c r="I29" s="3"/>
      <c r="J29" s="3"/>
      <c r="K29" s="3"/>
    </row>
    <row r="30" spans="1:24" ht="18" customHeight="1" x14ac:dyDescent="0.2">
      <c r="A30" s="10"/>
      <c r="B30" s="10"/>
      <c r="C30" s="10"/>
      <c r="D30" s="10"/>
      <c r="E30" s="10"/>
      <c r="F30" s="3"/>
      <c r="G30" s="3"/>
      <c r="H30" s="3"/>
      <c r="I30" s="3"/>
      <c r="J30" s="3"/>
      <c r="K30" s="3"/>
    </row>
    <row r="31" spans="1:24" x14ac:dyDescent="0.2">
      <c r="A31" s="10"/>
      <c r="B31" s="10"/>
      <c r="C31" s="10"/>
      <c r="D31" s="10"/>
      <c r="E31" s="10"/>
      <c r="F31" s="3"/>
      <c r="G31" s="3"/>
      <c r="H31" s="3"/>
      <c r="I31" s="3"/>
      <c r="J31" s="3"/>
      <c r="K31" s="3"/>
    </row>
    <row r="32" spans="1:24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</sheetData>
  <sheetProtection selectLockedCells="1"/>
  <mergeCells count="6"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2017-11-29T10:39:55Z</cp:lastPrinted>
  <dcterms:created xsi:type="dcterms:W3CDTF">2010-08-25T11:28:54Z</dcterms:created>
  <dcterms:modified xsi:type="dcterms:W3CDTF">2025-12-09T13:24:04Z</dcterms:modified>
</cp:coreProperties>
</file>