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11_Energie-Klimaziele\"/>
    </mc:Choice>
  </mc:AlternateContent>
  <xr:revisionPtr revIDLastSave="0" documentId="13_ncr:1_{96F69059-A7F0-4A0F-9186-9E36F80C9783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14" i="1" l="1"/>
  <c r="AN14" i="1"/>
  <c r="AO14" i="1" s="1"/>
  <c r="AP14" i="1" s="1"/>
  <c r="AL14" i="1"/>
  <c r="AJ14" i="1"/>
  <c r="AK14" i="1"/>
  <c r="AK12" i="1"/>
  <c r="AK11" i="1"/>
  <c r="E58" i="1"/>
  <c r="E57" i="1"/>
  <c r="BU3" i="1"/>
  <c r="AI14" i="1"/>
  <c r="AH14" i="1"/>
  <c r="AG14" i="1"/>
  <c r="AJ12" i="1"/>
  <c r="AI12" i="1"/>
  <c r="AH12" i="1"/>
  <c r="AG12" i="1"/>
  <c r="AJ11" i="1"/>
  <c r="AI11" i="1"/>
  <c r="AH11" i="1"/>
  <c r="AG11" i="1"/>
  <c r="AS15" i="1" l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AR15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AQ14" i="1"/>
  <c r="AG13" i="1"/>
  <c r="AQ15" i="1" l="1"/>
  <c r="AQ16" i="1"/>
  <c r="AQ17" i="1" s="1"/>
  <c r="AR17" i="1" s="1"/>
  <c r="AS17" i="1" s="1"/>
  <c r="AT17" i="1" s="1"/>
  <c r="AU17" i="1" s="1"/>
  <c r="AV17" i="1" s="1"/>
  <c r="AW17" i="1" s="1"/>
  <c r="AX17" i="1" s="1"/>
  <c r="AY17" i="1" s="1"/>
  <c r="AZ17" i="1" s="1"/>
  <c r="BA17" i="1" s="1"/>
  <c r="BB17" i="1" s="1"/>
  <c r="BC17" i="1" s="1"/>
  <c r="BD17" i="1" s="1"/>
  <c r="BE17" i="1" s="1"/>
  <c r="BF17" i="1" s="1"/>
  <c r="BG17" i="1" s="1"/>
  <c r="BH17" i="1" s="1"/>
  <c r="BI17" i="1" s="1"/>
  <c r="BJ17" i="1" s="1"/>
  <c r="AF11" i="1" l="1"/>
  <c r="AF12" i="1"/>
  <c r="AR16" i="1" l="1"/>
  <c r="AS16" i="1" s="1"/>
  <c r="AT16" i="1" s="1"/>
  <c r="AU16" i="1" s="1"/>
  <c r="AV16" i="1" s="1"/>
  <c r="AW16" i="1" s="1"/>
  <c r="AX16" i="1" s="1"/>
  <c r="AY16" i="1" s="1"/>
  <c r="AZ16" i="1" s="1"/>
  <c r="BA16" i="1" s="1"/>
  <c r="BB16" i="1" s="1"/>
  <c r="BC16" i="1" s="1"/>
  <c r="BD16" i="1" s="1"/>
  <c r="BE16" i="1" s="1"/>
  <c r="BF16" i="1" s="1"/>
  <c r="BG16" i="1" s="1"/>
  <c r="BH16" i="1" s="1"/>
  <c r="BI16" i="1" s="1"/>
  <c r="BJ16" i="1" s="1"/>
  <c r="AB14" i="1" l="1"/>
  <c r="AC14" i="1"/>
  <c r="AD14" i="1"/>
  <c r="AE14" i="1"/>
  <c r="AF14" i="1"/>
  <c r="AB12" i="1"/>
  <c r="AC12" i="1"/>
  <c r="AD12" i="1"/>
  <c r="AE12" i="1"/>
  <c r="AE11" i="1"/>
  <c r="AD11" i="1"/>
  <c r="AC11" i="1"/>
  <c r="AB11" i="1"/>
  <c r="AP17" i="1" l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Z11" i="1" l="1"/>
  <c r="AA11" i="1"/>
  <c r="Z12" i="1"/>
  <c r="AA12" i="1"/>
  <c r="J11" i="1"/>
  <c r="K11" i="1"/>
  <c r="J12" i="1"/>
  <c r="K12" i="1"/>
  <c r="J13" i="1"/>
  <c r="K13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I13" i="1" l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H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AW13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AC13" i="1"/>
  <c r="AD13" i="1"/>
  <c r="AE13" i="1"/>
  <c r="AF13" i="1"/>
  <c r="I13" i="1"/>
  <c r="H13" i="1"/>
  <c r="G13" i="1"/>
  <c r="F13" i="1"/>
  <c r="E13" i="1"/>
  <c r="D13" i="1"/>
  <c r="C13" i="1"/>
  <c r="D12" i="1"/>
  <c r="E12" i="1"/>
  <c r="F12" i="1"/>
  <c r="G12" i="1"/>
  <c r="H12" i="1"/>
  <c r="I12" i="1"/>
  <c r="C12" i="1"/>
  <c r="D11" i="1"/>
  <c r="E11" i="1"/>
  <c r="F11" i="1"/>
  <c r="G11" i="1"/>
  <c r="H11" i="1"/>
  <c r="I11" i="1"/>
  <c r="C11" i="1"/>
</calcChain>
</file>

<file path=xl/sharedStrings.xml><?xml version="1.0" encoding="utf-8"?>
<sst xmlns="http://schemas.openxmlformats.org/spreadsheetml/2006/main" count="30" uniqueCount="26">
  <si>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</si>
  <si>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</si>
  <si>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</si>
  <si>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</si>
  <si>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</si>
  <si>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</si>
  <si>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</si>
  <si>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</si>
  <si>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</si>
  <si>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</si>
  <si>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Millionen Tonnen Kohlendioxid-Äquivalente</t>
  </si>
  <si>
    <t>Ziel 2020 (- 20 % gegenüber 1990)</t>
  </si>
  <si>
    <t>Ziel 2050 (- 95 % gegenüber 1990)</t>
  </si>
  <si>
    <t>Ziel 2020 (- 20 % gegenüber 1990) mit LULUCF</t>
  </si>
  <si>
    <t>Ziel 2030 (- 55 % gegenüber 1990)</t>
  </si>
  <si>
    <t>Reduction 2030</t>
  </si>
  <si>
    <t>WEM</t>
  </si>
  <si>
    <t>WAM</t>
  </si>
  <si>
    <r>
      <t xml:space="preserve">Projektion "mit bestehenden Maßnahmen"
 </t>
    </r>
    <r>
      <rPr>
        <b/>
        <sz val="9"/>
        <color rgb="FFFF0000"/>
        <rFont val="Meta Offc"/>
        <family val="2"/>
      </rPr>
      <t>(mit LULUCF und Luftfahrt)</t>
    </r>
  </si>
  <si>
    <r>
      <t>Historische Treibhausgas-Emissionen</t>
    </r>
    <r>
      <rPr>
        <b/>
        <sz val="9"/>
        <color rgb="FFFF0000"/>
        <rFont val="Meta Offc"/>
        <family val="2"/>
      </rPr>
      <t xml:space="preserve"> 
(mit LULUCF)</t>
    </r>
  </si>
  <si>
    <r>
      <t xml:space="preserve">Projektion "mit weitergehenden Maßnahmen" 
</t>
    </r>
    <r>
      <rPr>
        <b/>
        <sz val="9"/>
        <color rgb="FFFF0000"/>
        <rFont val="Meta Offc"/>
        <family val="2"/>
      </rPr>
      <t>(mit LULUCF und Luftfahrt)</t>
    </r>
  </si>
  <si>
    <t>Treibhausgas-Emissionen der EU bis 2020 Projektionen bis 2035 und Minderungsziele bis 2050</t>
  </si>
  <si>
    <t>Ziel 2030 (- 55 % gegenüber 1990 Zielerreichungspfad ist indikativ)</t>
  </si>
  <si>
    <t>Ziel 2050 (Netto-Treibhausgasneutralität inkl. Senken Zielerreichungspfad ist indikativ)</t>
  </si>
  <si>
    <t>European Environment Agency (EEA) Total net greenhouse gas emission trends and projections in Europe 2025 Figure ES.1</t>
  </si>
  <si>
    <t>Alle Daten beziehen sich auf die EU-27 Mitgliedsstaaten. Pojektionen basieren auf Daten der Mitgliedstaaten die der EEA unter Artikel 8 der Governance Regulierung mitgeteilt wurden. Daten für das Jahr 2024 sind vorläufig (proxy)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</si>
</sst>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€_-;\-* #,##0.00\ _€_-;_-* &quot;-&quot;??\ _€_-;_-@_-"/>
    <numFmt numFmtId="165" formatCode="&quot;Quelle:&quot;\ @"/>
    <numFmt numFmtId="166" formatCode="@\ *."/>
    <numFmt numFmtId="167" formatCode="\ @\ *."/>
    <numFmt numFmtId="168" formatCode="\ \ \ @\ *."/>
    <numFmt numFmtId="169" formatCode="\ \ \ \ \ \ @\ *."/>
    <numFmt numFmtId="170" formatCode="\ \ \ \ \ \ \ \ \ @"/>
    <numFmt numFmtId="171" formatCode="_(* #,##0_);_(* \(#,##0\);_(* &quot;-&quot;_);_(@_)"/>
    <numFmt numFmtId="172" formatCode="_(&quot;$&quot;* #,##0_);_(&quot;$&quot;* \(#,##0\);_(&quot;$&quot;* &quot;-&quot;_);_(@_)"/>
    <numFmt numFmtId="173" formatCode="###\ ##0.0;[Red]\-###\ ##0.0;\-"/>
    <numFmt numFmtId="174" formatCode="###\ ###\ ##0;[Red]\-###\ ###\ ##0;\-"/>
    <numFmt numFmtId="175" formatCode="_-* #,##0.00\ &quot;DM&quot;_-;\-* #,##0.00\ &quot;DM&quot;_-;_-* &quot;-&quot;??\ &quot;DM&quot;_-;_-@_-"/>
  </numFmts>
  <fonts count="44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sz val="9"/>
      <name val="Arial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9"/>
      <color rgb="FFFF0000"/>
      <name val="Meta Offc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1B931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3" fillId="0" borderId="0"/>
    <xf numFmtId="0" fontId="34" fillId="0" borderId="0"/>
    <xf numFmtId="166" fontId="19" fillId="0" borderId="0"/>
    <xf numFmtId="167" fontId="19" fillId="0" borderId="0"/>
    <xf numFmtId="168" fontId="19" fillId="0" borderId="0"/>
    <xf numFmtId="169" fontId="19" fillId="0" borderId="0">
      <alignment horizontal="center"/>
    </xf>
    <xf numFmtId="170" fontId="19" fillId="0" borderId="0">
      <alignment horizontal="center"/>
    </xf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35" fillId="0" borderId="10" applyFill="0" applyBorder="0">
      <alignment horizontal="right" indent="1"/>
    </xf>
    <xf numFmtId="174" fontId="36" fillId="0" borderId="0">
      <alignment horizontal="right" indent="1"/>
    </xf>
    <xf numFmtId="9" fontId="34" fillId="0" borderId="0" applyFont="0" applyFill="0" applyBorder="0" applyAlignment="0" applyProtection="0"/>
    <xf numFmtId="0" fontId="1" fillId="0" borderId="0"/>
    <xf numFmtId="175" fontId="1" fillId="0" borderId="0" applyFont="0" applyFill="0" applyBorder="0" applyAlignment="0" applyProtection="0"/>
    <xf numFmtId="0" fontId="37" fillId="0" borderId="0"/>
    <xf numFmtId="0" fontId="41" fillId="0" borderId="0"/>
    <xf numFmtId="0" fontId="41" fillId="0" borderId="0"/>
    <xf numFmtId="9" fontId="43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5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0" xfId="0" applyFill="1" applyBorder="1"/>
    <xf numFmtId="0" fontId="0" fillId="25" borderId="15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0" fillId="0" borderId="0" xfId="0" applyFill="1"/>
    <xf numFmtId="0" fontId="30" fillId="27" borderId="19" xfId="0" applyFont="1" applyFill="1" applyBorder="1" applyAlignment="1">
      <alignment horizontal="left" vertical="center" wrapText="1"/>
    </xf>
    <xf numFmtId="0" fontId="31" fillId="28" borderId="20" xfId="0" applyFont="1" applyFill="1" applyBorder="1" applyAlignment="1">
      <alignment horizontal="left" vertical="center" wrapText="1"/>
    </xf>
    <xf numFmtId="0" fontId="31" fillId="29" borderId="20" xfId="0" applyFont="1" applyFill="1" applyBorder="1" applyAlignment="1">
      <alignment horizontal="left" vertical="center" wrapText="1"/>
    </xf>
    <xf numFmtId="0" fontId="0" fillId="0" borderId="21" xfId="0" applyFill="1" applyBorder="1"/>
    <xf numFmtId="0" fontId="0" fillId="0" borderId="22" xfId="0" applyBorder="1"/>
    <xf numFmtId="0" fontId="0" fillId="0" borderId="23" xfId="0" applyBorder="1"/>
    <xf numFmtId="0" fontId="0" fillId="0" borderId="10" xfId="0" applyFill="1" applyBorder="1"/>
    <xf numFmtId="0" fontId="0" fillId="0" borderId="15" xfId="0" applyBorder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21" fillId="0" borderId="15" xfId="0" applyFont="1" applyBorder="1" applyAlignment="1"/>
    <xf numFmtId="0" fontId="24" fillId="0" borderId="15" xfId="0" applyFont="1" applyBorder="1" applyAlignment="1"/>
    <xf numFmtId="0" fontId="22" fillId="0" borderId="15" xfId="0" applyFont="1" applyBorder="1" applyAlignment="1"/>
    <xf numFmtId="0" fontId="0" fillId="24" borderId="15" xfId="0" applyFill="1" applyBorder="1" applyProtection="1"/>
    <xf numFmtId="0" fontId="38" fillId="27" borderId="13" xfId="0" applyFont="1" applyFill="1" applyBorder="1" applyAlignment="1">
      <alignment horizontal="right" vertical="center"/>
    </xf>
    <xf numFmtId="0" fontId="38" fillId="27" borderId="14" xfId="0" applyFont="1" applyFill="1" applyBorder="1" applyAlignment="1">
      <alignment horizontal="right" vertical="center"/>
    </xf>
    <xf numFmtId="0" fontId="0" fillId="24" borderId="0" xfId="0" applyFill="1" applyAlignment="1">
      <alignment horizontal="center"/>
    </xf>
    <xf numFmtId="0" fontId="20" fillId="24" borderId="0" xfId="0" applyFont="1" applyFill="1" applyBorder="1" applyAlignment="1" applyProtection="1">
      <alignment horizontal="center"/>
    </xf>
    <xf numFmtId="0" fontId="30" fillId="27" borderId="19" xfId="0" applyFont="1" applyFill="1" applyBorder="1" applyAlignment="1">
      <alignment horizontal="center" vertical="center" wrapText="1"/>
    </xf>
    <xf numFmtId="3" fontId="32" fillId="28" borderId="20" xfId="0" applyNumberFormat="1" applyFont="1" applyFill="1" applyBorder="1" applyAlignment="1">
      <alignment horizontal="center" vertical="center" wrapText="1"/>
    </xf>
    <xf numFmtId="3" fontId="32" fillId="28" borderId="24" xfId="0" applyNumberFormat="1" applyFont="1" applyFill="1" applyBorder="1" applyAlignment="1">
      <alignment horizontal="center" vertical="center" wrapText="1"/>
    </xf>
    <xf numFmtId="3" fontId="32" fillId="29" borderId="20" xfId="0" applyNumberFormat="1" applyFont="1" applyFill="1" applyBorder="1" applyAlignment="1">
      <alignment horizontal="center" vertical="center" wrapText="1"/>
    </xf>
    <xf numFmtId="3" fontId="32" fillId="29" borderId="24" xfId="0" applyNumberFormat="1" applyFont="1" applyFill="1" applyBorder="1" applyAlignment="1">
      <alignment horizontal="center" vertical="center" wrapText="1"/>
    </xf>
    <xf numFmtId="3" fontId="32" fillId="30" borderId="20" xfId="0" applyNumberFormat="1" applyFont="1" applyFill="1" applyBorder="1" applyAlignment="1">
      <alignment horizontal="center" vertical="center" wrapText="1"/>
    </xf>
    <xf numFmtId="3" fontId="32" fillId="31" borderId="24" xfId="0" applyNumberFormat="1" applyFont="1" applyFill="1" applyBorder="1" applyAlignment="1">
      <alignment horizontal="center" vertical="center" wrapText="1"/>
    </xf>
    <xf numFmtId="3" fontId="32" fillId="0" borderId="20" xfId="0" applyNumberFormat="1" applyFont="1" applyFill="1" applyBorder="1" applyAlignment="1">
      <alignment horizontal="center" vertical="center" wrapText="1"/>
    </xf>
    <xf numFmtId="0" fontId="32" fillId="28" borderId="20" xfId="0" applyFont="1" applyFill="1" applyBorder="1" applyAlignment="1">
      <alignment horizontal="center" vertical="center" wrapText="1"/>
    </xf>
    <xf numFmtId="3" fontId="32" fillId="32" borderId="24" xfId="0" applyNumberFormat="1" applyFont="1" applyFill="1" applyBorder="1" applyAlignment="1">
      <alignment horizontal="center" vertical="center" wrapText="1"/>
    </xf>
    <xf numFmtId="3" fontId="32" fillId="32" borderId="20" xfId="0" applyNumberFormat="1" applyFont="1" applyFill="1" applyBorder="1" applyAlignment="1">
      <alignment horizontal="center" vertical="center" wrapText="1"/>
    </xf>
    <xf numFmtId="3" fontId="32" fillId="33" borderId="20" xfId="0" applyNumberFormat="1" applyFont="1" applyFill="1" applyBorder="1" applyAlignment="1">
      <alignment horizontal="center" vertical="center" wrapText="1"/>
    </xf>
    <xf numFmtId="0" fontId="0" fillId="24" borderId="0" xfId="0" applyFill="1" applyBorder="1" applyAlignment="1">
      <alignment horizontal="center"/>
    </xf>
    <xf numFmtId="0" fontId="0" fillId="24" borderId="26" xfId="0" applyFill="1" applyBorder="1" applyAlignment="1">
      <alignment horizontal="left"/>
    </xf>
    <xf numFmtId="0" fontId="0" fillId="24" borderId="27" xfId="0" applyFill="1" applyBorder="1" applyAlignment="1">
      <alignment horizontal="center"/>
    </xf>
    <xf numFmtId="0" fontId="0" fillId="24" borderId="28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9" fontId="0" fillId="24" borderId="29" xfId="61" applyFont="1" applyFill="1" applyBorder="1" applyAlignment="1">
      <alignment horizontal="center"/>
    </xf>
    <xf numFmtId="9" fontId="0" fillId="24" borderId="31" xfId="61" applyFont="1" applyFill="1" applyBorder="1" applyAlignment="1">
      <alignment horizontal="center"/>
    </xf>
    <xf numFmtId="1" fontId="0" fillId="30" borderId="0" xfId="0" applyNumberFormat="1" applyFill="1"/>
    <xf numFmtId="1" fontId="0" fillId="34" borderId="0" xfId="0" applyNumberFormat="1" applyFill="1"/>
    <xf numFmtId="3" fontId="0" fillId="30" borderId="0" xfId="0" applyNumberFormat="1" applyFill="1"/>
    <xf numFmtId="0" fontId="39" fillId="28" borderId="12" xfId="0" applyFont="1" applyFill="1" applyBorder="1" applyAlignment="1" applyProtection="1">
      <alignment horizontal="left" vertical="center" wrapText="1"/>
      <protection locked="0"/>
    </xf>
    <xf numFmtId="0" fontId="39" fillId="28" borderId="12" xfId="0" applyFont="1" applyFill="1" applyBorder="1" applyAlignment="1" applyProtection="1">
      <alignment horizontal="left"/>
      <protection locked="0"/>
    </xf>
    <xf numFmtId="0" fontId="40" fillId="0" borderId="25" xfId="0" applyFont="1" applyFill="1" applyBorder="1" applyAlignment="1">
      <alignment vertical="top" wrapText="1"/>
    </xf>
    <xf numFmtId="0" fontId="40" fillId="0" borderId="18" xfId="0" applyFont="1" applyFill="1" applyBorder="1" applyAlignment="1">
      <alignment vertical="top" wrapText="1"/>
    </xf>
    <xf numFmtId="0" fontId="40" fillId="0" borderId="12" xfId="0" applyFont="1" applyFill="1" applyBorder="1" applyAlignment="1">
      <alignment vertical="top" wrapText="1"/>
    </xf>
    <xf numFmtId="0" fontId="39" fillId="0" borderId="12" xfId="0" applyFont="1" applyFill="1" applyBorder="1" applyAlignment="1" applyProtection="1">
      <alignment horizontal="left" vertical="center" wrapText="1"/>
      <protection locked="0"/>
    </xf>
    <xf numFmtId="0" fontId="39" fillId="28" borderId="12" xfId="0" applyFont="1" applyFill="1" applyBorder="1" applyAlignment="1" applyProtection="1">
      <alignment horizontal="left" vertical="center"/>
      <protection locked="0"/>
    </xf>
    <xf numFmtId="0" fontId="28" fillId="26" borderId="18" xfId="0" applyFont="1" applyFill="1" applyBorder="1" applyAlignment="1">
      <alignment horizontal="center" vertical="center"/>
    </xf>
    <xf numFmtId="0" fontId="29" fillId="26" borderId="18" xfId="0" applyFont="1" applyFill="1" applyBorder="1" applyAlignment="1">
      <alignment horizontal="center" vertical="center"/>
    </xf>
    <xf numFmtId="0" fontId="29" fillId="26" borderId="12" xfId="0" applyFont="1" applyFill="1" applyBorder="1" applyAlignment="1">
      <alignment horizontal="center" vertical="center"/>
    </xf>
  </cellXfs>
  <cellStyles count="62">
    <cellStyle name="0mitP" xfId="45" xr:uid="{00000000-0005-0000-0000-000000000000}"/>
    <cellStyle name="1mitP" xfId="46" xr:uid="{00000000-0005-0000-0000-000001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3mitP" xfId="47" xr:uid="{00000000-0005-0000-0000-000008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_R14_IIIA2" xfId="48" xr:uid="{00000000-0005-0000-0000-000015000000}"/>
    <cellStyle name="9ohneP" xfId="49" xr:uid="{00000000-0005-0000-0000-000016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50" xr:uid="{00000000-0005-0000-0000-00001F000000}"/>
    <cellStyle name="Currency [0]" xfId="51" xr:uid="{00000000-0005-0000-0000-000020000000}"/>
    <cellStyle name="Dezimal 2" xfId="52" xr:uid="{00000000-0005-0000-0000-000021000000}"/>
    <cellStyle name="Eine_Nachkommastelle" xfId="53" xr:uid="{00000000-0005-0000-0000-000022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54" xr:uid="{00000000-0005-0000-0000-000029000000}"/>
    <cellStyle name="Prozent" xfId="61" builtinId="5"/>
    <cellStyle name="Prozent 2" xfId="55" xr:uid="{00000000-0005-0000-0000-00002A000000}"/>
    <cellStyle name="Schlecht" xfId="33" builtinId="27" customBuiltin="1"/>
    <cellStyle name="Standard" xfId="0" builtinId="0"/>
    <cellStyle name="Standard 2" xfId="42" xr:uid="{00000000-0005-0000-0000-00002D000000}"/>
    <cellStyle name="Standard 2 2" xfId="56" xr:uid="{00000000-0005-0000-0000-00002E000000}"/>
    <cellStyle name="Standard 23" xfId="59" xr:uid="{E9C428E2-A07E-4352-9CE6-3689CE5396CF}"/>
    <cellStyle name="Standard 23 3" xfId="60" xr:uid="{F7B40311-04DC-4E8D-BD4E-8B5DD04B978E}"/>
    <cellStyle name="Standard 3" xfId="43" xr:uid="{00000000-0005-0000-0000-00002F000000}"/>
    <cellStyle name="Standard 4" xfId="44" xr:uid="{00000000-0005-0000-0000-000030000000}"/>
    <cellStyle name="Standard 4 2" xfId="58" xr:uid="{00000000-0005-0000-0000-00003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ährung 2" xfId="57" xr:uid="{00000000-0005-0000-0000-000038000000}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61B931"/>
      <color rgb="FF5EAD35"/>
      <color rgb="FF008E2F"/>
      <color rgb="FF009E35"/>
      <color rgb="FF8CD169"/>
      <color rgb="FF00B43C"/>
      <color rgb="FF007627"/>
      <color rgb="FF125D86"/>
      <color rgb="FFFFFFFF"/>
      <color rgb="FF005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04069326898527E-2"/>
          <c:y val="6.3361422299186926E-2"/>
          <c:w val="0.82643325672532186"/>
          <c:h val="0.59357514428220304"/>
        </c:manualLayout>
      </c:layout>
      <c:lineChart>
        <c:grouping val="standard"/>
        <c:varyColors val="0"/>
        <c:ser>
          <c:idx val="1"/>
          <c:order val="0"/>
          <c:tx>
            <c:strRef>
              <c:f>Daten!$B$10</c:f>
              <c:strCache>
                <c:ptCount val="1"/>
                <c:pt idx="0">
                  <c:v>Historische Treibhausgas-Emissionen 
(mit LULUCF)</c:v>
                </c:pt>
              </c:strCache>
            </c:strRef>
          </c:tx>
          <c:spPr>
            <a:ln w="34925">
              <a:solidFill>
                <a:schemeClr val="tx2"/>
              </a:solidFill>
            </a:ln>
          </c:spPr>
          <c:marker>
            <c:symbol val="none"/>
          </c:marker>
          <c:dPt>
            <c:idx val="9"/>
            <c:bubble3D val="0"/>
            <c:spPr>
              <a:ln w="349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4DF-4E50-8C61-8ED2858F3C0A}"/>
              </c:ext>
            </c:extLst>
          </c:dPt>
          <c:dPt>
            <c:idx val="10"/>
            <c:bubble3D val="0"/>
            <c:spPr>
              <a:ln w="349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4DF-4E50-8C61-8ED2858F3C0A}"/>
              </c:ext>
            </c:extLst>
          </c:dPt>
          <c:dPt>
            <c:idx val="11"/>
            <c:bubble3D val="0"/>
            <c:spPr>
              <a:ln w="349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4DF-4E50-8C61-8ED2858F3C0A}"/>
              </c:ext>
            </c:extLst>
          </c:dPt>
          <c:dPt>
            <c:idx val="12"/>
            <c:bubble3D val="0"/>
            <c:spPr>
              <a:ln w="349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4DF-4E50-8C61-8ED2858F3C0A}"/>
              </c:ext>
            </c:extLst>
          </c:dPt>
          <c:dPt>
            <c:idx val="13"/>
            <c:bubble3D val="0"/>
            <c:spPr>
              <a:ln w="349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4DF-4E50-8C61-8ED2858F3C0A}"/>
              </c:ext>
            </c:extLst>
          </c:dPt>
          <c:dPt>
            <c:idx val="14"/>
            <c:bubble3D val="0"/>
            <c:spPr>
              <a:ln w="349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4DF-4E50-8C61-8ED2858F3C0A}"/>
              </c:ext>
            </c:extLst>
          </c:dPt>
          <c:dPt>
            <c:idx val="15"/>
            <c:bubble3D val="0"/>
            <c:spPr>
              <a:ln w="349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4DF-4E50-8C61-8ED2858F3C0A}"/>
              </c:ext>
            </c:extLst>
          </c:dPt>
          <c:cat>
            <c:numRef>
              <c:f>Daten!$C$9:$BK$9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Daten!$C$10:$BK$10</c:f>
              <c:numCache>
                <c:formatCode>#,##0</c:formatCode>
                <c:ptCount val="61"/>
                <c:pt idx="0">
                  <c:v>4726</c:v>
                </c:pt>
                <c:pt idx="1">
                  <c:v>4534</c:v>
                </c:pt>
                <c:pt idx="2">
                  <c:v>4411</c:v>
                </c:pt>
                <c:pt idx="3">
                  <c:v>4318</c:v>
                </c:pt>
                <c:pt idx="4">
                  <c:v>4304</c:v>
                </c:pt>
                <c:pt idx="5">
                  <c:v>4343</c:v>
                </c:pt>
                <c:pt idx="6">
                  <c:v>4416</c:v>
                </c:pt>
                <c:pt idx="7">
                  <c:v>4353</c:v>
                </c:pt>
                <c:pt idx="8">
                  <c:v>4299</c:v>
                </c:pt>
                <c:pt idx="9" formatCode="0">
                  <c:v>4220</c:v>
                </c:pt>
                <c:pt idx="10">
                  <c:v>4256</c:v>
                </c:pt>
                <c:pt idx="11">
                  <c:v>4272</c:v>
                </c:pt>
                <c:pt idx="12">
                  <c:v>4278</c:v>
                </c:pt>
                <c:pt idx="13">
                  <c:v>4388</c:v>
                </c:pt>
                <c:pt idx="14">
                  <c:v>4351</c:v>
                </c:pt>
                <c:pt idx="15">
                  <c:v>4337</c:v>
                </c:pt>
                <c:pt idx="16">
                  <c:v>4336</c:v>
                </c:pt>
                <c:pt idx="17" formatCode="0">
                  <c:v>4330</c:v>
                </c:pt>
                <c:pt idx="18">
                  <c:v>4208</c:v>
                </c:pt>
                <c:pt idx="19">
                  <c:v>3887</c:v>
                </c:pt>
                <c:pt idx="20" formatCode="0">
                  <c:v>3970</c:v>
                </c:pt>
                <c:pt idx="21">
                  <c:v>3858</c:v>
                </c:pt>
                <c:pt idx="22">
                  <c:v>3789</c:v>
                </c:pt>
                <c:pt idx="23">
                  <c:v>3686</c:v>
                </c:pt>
                <c:pt idx="24">
                  <c:v>3561</c:v>
                </c:pt>
                <c:pt idx="25">
                  <c:v>3622</c:v>
                </c:pt>
                <c:pt idx="26">
                  <c:v>3628</c:v>
                </c:pt>
                <c:pt idx="27">
                  <c:v>3708</c:v>
                </c:pt>
                <c:pt idx="28">
                  <c:v>3693</c:v>
                </c:pt>
                <c:pt idx="29">
                  <c:v>3544</c:v>
                </c:pt>
                <c:pt idx="30">
                  <c:v>3199</c:v>
                </c:pt>
                <c:pt idx="31">
                  <c:v>3375</c:v>
                </c:pt>
                <c:pt idx="32">
                  <c:v>3329</c:v>
                </c:pt>
                <c:pt idx="33">
                  <c:v>3046</c:v>
                </c:pt>
                <c:pt idx="34" formatCode="0">
                  <c:v>2970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4DF-4E50-8C61-8ED2858F3C0A}"/>
            </c:ext>
          </c:extLst>
        </c:ser>
        <c:ser>
          <c:idx val="0"/>
          <c:order val="1"/>
          <c:tx>
            <c:strRef>
              <c:f>Daten!$B$11</c:f>
              <c:strCache>
                <c:ptCount val="1"/>
                <c:pt idx="0">
                  <c:v>Projektion "mit bestehenden Maßnahmen"
 (mit LULUCF und Luftfahrt)</c:v>
                </c:pt>
              </c:strCache>
            </c:strRef>
          </c:tx>
          <c:spPr>
            <a:ln w="15875">
              <a:solidFill>
                <a:srgbClr val="5EAD35"/>
              </a:solidFill>
              <a:prstDash val="sysDash"/>
            </a:ln>
          </c:spPr>
          <c:marker>
            <c:symbol val="none"/>
          </c:marker>
          <c:dPt>
            <c:idx val="9"/>
            <c:bubble3D val="0"/>
            <c:spPr>
              <a:ln w="15875">
                <a:solidFill>
                  <a:srgbClr val="8CD169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3-64DF-4E50-8C61-8ED2858F3C0A}"/>
              </c:ext>
            </c:extLst>
          </c:dPt>
          <c:dPt>
            <c:idx val="10"/>
            <c:bubble3D val="0"/>
            <c:spPr>
              <a:ln w="15875">
                <a:solidFill>
                  <a:schemeClr val="tx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5-64DF-4E50-8C61-8ED2858F3C0A}"/>
              </c:ext>
            </c:extLst>
          </c:dPt>
          <c:dPt>
            <c:idx val="11"/>
            <c:bubble3D val="0"/>
            <c:spPr>
              <a:ln w="15875">
                <a:solidFill>
                  <a:schemeClr val="tx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7-64DF-4E50-8C61-8ED2858F3C0A}"/>
              </c:ext>
            </c:extLst>
          </c:dPt>
          <c:dPt>
            <c:idx val="12"/>
            <c:bubble3D val="0"/>
            <c:spPr>
              <a:ln w="15875">
                <a:solidFill>
                  <a:schemeClr val="tx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9-64DF-4E50-8C61-8ED2858F3C0A}"/>
              </c:ext>
            </c:extLst>
          </c:dPt>
          <c:dPt>
            <c:idx val="13"/>
            <c:bubble3D val="0"/>
            <c:spPr>
              <a:ln w="15875">
                <a:solidFill>
                  <a:schemeClr val="tx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B-64DF-4E50-8C61-8ED2858F3C0A}"/>
              </c:ext>
            </c:extLst>
          </c:dPt>
          <c:dPt>
            <c:idx val="14"/>
            <c:bubble3D val="0"/>
            <c:spPr>
              <a:ln w="15875">
                <a:solidFill>
                  <a:schemeClr val="tx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D-64DF-4E50-8C61-8ED2858F3C0A}"/>
              </c:ext>
            </c:extLst>
          </c:dPt>
          <c:dPt>
            <c:idx val="15"/>
            <c:bubble3D val="0"/>
            <c:spPr>
              <a:ln w="15875">
                <a:solidFill>
                  <a:schemeClr val="tx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F-64DF-4E50-8C61-8ED2858F3C0A}"/>
              </c:ext>
            </c:extLst>
          </c:dPt>
          <c:dLbls>
            <c:dLbl>
              <c:idx val="40"/>
              <c:layout>
                <c:manualLayout>
                  <c:x val="1.7743234884691803E-2"/>
                  <c:y val="-4.000012809007293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>
                        <a:solidFill>
                          <a:srgbClr val="5EAD35"/>
                        </a:solidFill>
                        <a:latin typeface="Meta Offc" panose="020B0604030101020102" pitchFamily="34" charset="0"/>
                      </a:defRPr>
                    </a:pPr>
                    <a:r>
                      <a:rPr lang="en-US" b="1">
                        <a:solidFill>
                          <a:srgbClr val="5EAD35"/>
                        </a:solidFill>
                      </a:rPr>
                      <a:t>- 47 %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E-DFA6-48AD-81F9-1B7B4E327021}"/>
                </c:ext>
              </c:extLst>
            </c:dLbl>
            <c:spPr>
              <a:solidFill>
                <a:srgbClr val="5EAD3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Daten!$C$9:$BK$9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Daten!$C$11:$BK$11</c:f>
              <c:numCache>
                <c:formatCode>#,##0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 formatCode="0">
                  <c:v>2971</c:v>
                </c:pt>
                <c:pt idx="36" formatCode="0">
                  <c:v>2896</c:v>
                </c:pt>
                <c:pt idx="37" formatCode="0">
                  <c:v>2789</c:v>
                </c:pt>
                <c:pt idx="38" formatCode="0">
                  <c:v>2698</c:v>
                </c:pt>
                <c:pt idx="39" formatCode="0">
                  <c:v>2587</c:v>
                </c:pt>
                <c:pt idx="40" formatCode="0">
                  <c:v>2485</c:v>
                </c:pt>
                <c:pt idx="41" formatCode="0">
                  <c:v>2415</c:v>
                </c:pt>
                <c:pt idx="42" formatCode="0">
                  <c:v>2343</c:v>
                </c:pt>
                <c:pt idx="43" formatCode="0">
                  <c:v>2274</c:v>
                </c:pt>
                <c:pt idx="44" formatCode="0">
                  <c:v>2217</c:v>
                </c:pt>
                <c:pt idx="45" formatCode="0">
                  <c:v>2146</c:v>
                </c:pt>
                <c:pt idx="46" formatCode="0">
                  <c:v>2078</c:v>
                </c:pt>
                <c:pt idx="47" formatCode="0">
                  <c:v>2021</c:v>
                </c:pt>
                <c:pt idx="48" formatCode="0">
                  <c:v>1970</c:v>
                </c:pt>
                <c:pt idx="49" formatCode="0">
                  <c:v>1922</c:v>
                </c:pt>
                <c:pt idx="50" formatCode="0">
                  <c:v>1858</c:v>
                </c:pt>
                <c:pt idx="51" formatCode="0">
                  <c:v>1813</c:v>
                </c:pt>
                <c:pt idx="52" formatCode="0">
                  <c:v>1760</c:v>
                </c:pt>
                <c:pt idx="53" formatCode="0">
                  <c:v>1720</c:v>
                </c:pt>
                <c:pt idx="54" formatCode="0">
                  <c:v>1680</c:v>
                </c:pt>
                <c:pt idx="55" formatCode="0">
                  <c:v>1631</c:v>
                </c:pt>
                <c:pt idx="56" formatCode="0">
                  <c:v>1602</c:v>
                </c:pt>
                <c:pt idx="57" formatCode="0">
                  <c:v>1581</c:v>
                </c:pt>
                <c:pt idx="58" formatCode="0">
                  <c:v>1560</c:v>
                </c:pt>
                <c:pt idx="59" formatCode="0">
                  <c:v>1534</c:v>
                </c:pt>
                <c:pt idx="60" formatCode="0">
                  <c:v>1511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64DF-4E50-8C61-8ED2858F3C0A}"/>
            </c:ext>
          </c:extLst>
        </c:ser>
        <c:ser>
          <c:idx val="2"/>
          <c:order val="2"/>
          <c:tx>
            <c:strRef>
              <c:f>Daten!$B$12</c:f>
              <c:strCache>
                <c:ptCount val="1"/>
                <c:pt idx="0">
                  <c:v>Projektion "mit weitergehenden Maßnahmen" 
(mit LULUCF und Luftfahrt)</c:v>
                </c:pt>
              </c:strCache>
            </c:strRef>
          </c:tx>
          <c:spPr>
            <a:ln w="15875">
              <a:solidFill>
                <a:schemeClr val="accent5"/>
              </a:solidFill>
              <a:prstDash val="sysDash"/>
            </a:ln>
          </c:spPr>
          <c:marker>
            <c:symbol val="none"/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36-64DF-4E50-8C61-8ED2858F3C0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37-64DF-4E50-8C61-8ED2858F3C0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38-64DF-4E50-8C61-8ED2858F3C0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39-64DF-4E50-8C61-8ED2858F3C0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3A-64DF-4E50-8C61-8ED2858F3C0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3B-64DF-4E50-8C61-8ED2858F3C0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3C-64DF-4E50-8C61-8ED2858F3C0A}"/>
              </c:ext>
            </c:extLst>
          </c:dPt>
          <c:dLbls>
            <c:dLbl>
              <c:idx val="40"/>
              <c:layout>
                <c:manualLayout>
                  <c:x val="3.0163531326622566E-2"/>
                  <c:y val="-4.5150534370202389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-</a:t>
                    </a:r>
                    <a:r>
                      <a:rPr lang="en-US" b="1" baseline="0"/>
                      <a:t> 49 %</a:t>
                    </a:r>
                    <a:endParaRPr lang="en-US" b="1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F-DFA6-48AD-81F9-1B7B4E3270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accent5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Daten!$C$9:$BK$9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Daten!$C$12:$BK$12</c:f>
              <c:numCache>
                <c:formatCode>#,##0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 formatCode="0">
                  <c:v>2889</c:v>
                </c:pt>
                <c:pt idx="36" formatCode="0">
                  <c:v>2768</c:v>
                </c:pt>
                <c:pt idx="37" formatCode="0">
                  <c:v>2616</c:v>
                </c:pt>
                <c:pt idx="38" formatCode="0">
                  <c:v>2480</c:v>
                </c:pt>
                <c:pt idx="39" formatCode="0">
                  <c:v>2321</c:v>
                </c:pt>
                <c:pt idx="40" formatCode="0">
                  <c:v>2178</c:v>
                </c:pt>
                <c:pt idx="41" formatCode="0">
                  <c:v>2108</c:v>
                </c:pt>
                <c:pt idx="42" formatCode="0">
                  <c:v>2030</c:v>
                </c:pt>
                <c:pt idx="43" formatCode="0">
                  <c:v>1951</c:v>
                </c:pt>
                <c:pt idx="44" formatCode="0">
                  <c:v>1884</c:v>
                </c:pt>
                <c:pt idx="45" formatCode="0">
                  <c:v>1802</c:v>
                </c:pt>
                <c:pt idx="46" formatCode="0">
                  <c:v>1726</c:v>
                </c:pt>
                <c:pt idx="47" formatCode="0">
                  <c:v>1660</c:v>
                </c:pt>
                <c:pt idx="48" formatCode="0">
                  <c:v>1599</c:v>
                </c:pt>
                <c:pt idx="49" formatCode="0">
                  <c:v>1542</c:v>
                </c:pt>
                <c:pt idx="50" formatCode="0">
                  <c:v>1465</c:v>
                </c:pt>
                <c:pt idx="51" formatCode="0">
                  <c:v>1416</c:v>
                </c:pt>
                <c:pt idx="52" formatCode="0">
                  <c:v>1359</c:v>
                </c:pt>
                <c:pt idx="53" formatCode="0">
                  <c:v>1318</c:v>
                </c:pt>
                <c:pt idx="54" formatCode="0">
                  <c:v>1276</c:v>
                </c:pt>
                <c:pt idx="55" formatCode="0">
                  <c:v>1225</c:v>
                </c:pt>
                <c:pt idx="56" formatCode="0">
                  <c:v>1188</c:v>
                </c:pt>
                <c:pt idx="57" formatCode="0">
                  <c:v>1158</c:v>
                </c:pt>
                <c:pt idx="58" formatCode="0">
                  <c:v>1128</c:v>
                </c:pt>
                <c:pt idx="59" formatCode="0">
                  <c:v>1093</c:v>
                </c:pt>
                <c:pt idx="60" formatCode="0">
                  <c:v>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64DF-4E50-8C61-8ED2858F3C0A}"/>
            </c:ext>
          </c:extLst>
        </c:ser>
        <c:ser>
          <c:idx val="3"/>
          <c:order val="3"/>
          <c:tx>
            <c:strRef>
              <c:f>Daten!$B$13</c:f>
              <c:strCache>
                <c:ptCount val="1"/>
                <c:pt idx="0">
                  <c:v>Ziel 2020 (- 20 % gegenüber 1990)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</c:spPr>
          </c:marker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4DF-4E50-8C61-8ED2858F3C0A}"/>
              </c:ext>
            </c:extLst>
          </c:dPt>
          <c:dLbls>
            <c:dLbl>
              <c:idx val="30"/>
              <c:layout>
                <c:manualLayout>
                  <c:x val="-6.5853835624157073E-2"/>
                  <c:y val="-5.172924131174967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 b="1">
                        <a:solidFill>
                          <a:schemeClr val="bg1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 sz="900" b="1">
                        <a:solidFill>
                          <a:schemeClr val="bg1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rPr>
                      <a:t>Ziel - 20%</a:t>
                    </a:r>
                  </a:p>
                </c:rich>
              </c:tx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34261407893427"/>
                      <c:h val="4.353644292860189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0-64DF-4E50-8C61-8ED2858F3C0A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Daten!$C$9:$BK$9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Daten!$C$13:$BK$13</c:f>
              <c:numCache>
                <c:formatCode>#,##0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3780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4DF-4E50-8C61-8ED2858F3C0A}"/>
            </c:ext>
          </c:extLst>
        </c:ser>
        <c:ser>
          <c:idx val="4"/>
          <c:order val="4"/>
          <c:tx>
            <c:strRef>
              <c:f>Daten!$B$14</c:f>
              <c:strCache>
                <c:ptCount val="1"/>
                <c:pt idx="0">
                  <c:v>Ziel 2030 (- 55 % gegenüber 1990 Zielerreichungspfad ist indikativ)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lgDash"/>
            </a:ln>
          </c:spPr>
          <c:marker>
            <c:symbol val="circle"/>
            <c:size val="7"/>
            <c:spPr>
              <a:noFill/>
              <a:ln>
                <a:noFill/>
              </a:ln>
            </c:spPr>
          </c:marker>
          <c:dPt>
            <c:idx val="0"/>
            <c:bubble3D val="0"/>
            <c:spPr>
              <a:ln w="19050">
                <a:noFill/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22-64DF-4E50-8C61-8ED2858F3C0A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23-64DF-4E50-8C61-8ED2858F3C0A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24-64DF-4E50-8C61-8ED2858F3C0A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25-64DF-4E50-8C61-8ED2858F3C0A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26-64DF-4E50-8C61-8ED2858F3C0A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27-64DF-4E50-8C61-8ED2858F3C0A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28-64DF-4E50-8C61-8ED2858F3C0A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29-64DF-4E50-8C61-8ED2858F3C0A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2A-64DF-4E50-8C61-8ED2858F3C0A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B-64DF-4E50-8C61-8ED2858F3C0A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C-64DF-4E50-8C61-8ED2858F3C0A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D-64DF-4E50-8C61-8ED2858F3C0A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E-64DF-4E50-8C61-8ED2858F3C0A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F-64DF-4E50-8C61-8ED2858F3C0A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30-64DF-4E50-8C61-8ED2858F3C0A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31-64DF-4E50-8C61-8ED2858F3C0A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32-64DF-4E50-8C61-8ED2858F3C0A}"/>
              </c:ext>
            </c:extLst>
          </c:dPt>
          <c:dPt>
            <c:idx val="40"/>
            <c:bubble3D val="0"/>
            <c:spPr>
              <a:ln w="19050">
                <a:noFill/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34-64DF-4E50-8C61-8ED2858F3C0A}"/>
              </c:ext>
            </c:extLst>
          </c:dPt>
          <c:cat>
            <c:numRef>
              <c:f>Daten!$C$9:$BK$9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Daten!$C$14:$BK$14</c:f>
              <c:numCache>
                <c:formatCode>#,##0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2970</c:v>
                </c:pt>
                <c:pt idx="35">
                  <c:v>2830.1666666666665</c:v>
                </c:pt>
                <c:pt idx="36">
                  <c:v>2690.333333333333</c:v>
                </c:pt>
                <c:pt idx="37">
                  <c:v>2550.4999999999995</c:v>
                </c:pt>
                <c:pt idx="38">
                  <c:v>2410.6666666666661</c:v>
                </c:pt>
                <c:pt idx="39">
                  <c:v>2270.8333333333326</c:v>
                </c:pt>
                <c:pt idx="40">
                  <c:v>2131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64DF-4E50-8C61-8ED2858F3C0A}"/>
            </c:ext>
          </c:extLst>
        </c:ser>
        <c:ser>
          <c:idx val="5"/>
          <c:order val="5"/>
          <c:tx>
            <c:strRef>
              <c:f>Daten!$B$16</c:f>
              <c:strCache>
                <c:ptCount val="1"/>
                <c:pt idx="0">
                  <c:v>Ziel 2050 (Netto-Treibhausgasneutralität inkl. Senken Zielerreichungspfad ist indikativ)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ysDash"/>
              <a:tailEnd type="none"/>
            </a:ln>
          </c:spPr>
          <c:marker>
            <c:symbol val="none"/>
          </c:marker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3E-64DF-4E50-8C61-8ED2858F3C0A}"/>
              </c:ext>
            </c:extLst>
          </c:dPt>
          <c:dPt>
            <c:idx val="40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3F-64DF-4E50-8C61-8ED2858F3C0A}"/>
              </c:ext>
            </c:extLst>
          </c:dPt>
          <c:dPt>
            <c:idx val="41"/>
            <c:bubble3D val="0"/>
            <c:spPr>
              <a:ln w="19050">
                <a:noFill/>
                <a:prstDash val="sysDash"/>
                <a:tailEnd type="none"/>
              </a:ln>
            </c:spPr>
            <c:extLst>
              <c:ext xmlns:c16="http://schemas.microsoft.com/office/drawing/2014/chart" uri="{C3380CC4-5D6E-409C-BE32-E72D297353CC}">
                <c16:uniqueId val="{00000041-64DF-4E50-8C61-8ED2858F3C0A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42-64DF-4E50-8C61-8ED2858F3C0A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43-64DF-4E50-8C61-8ED2858F3C0A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44-64DF-4E50-8C61-8ED2858F3C0A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45-64DF-4E50-8C61-8ED2858F3C0A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46-64DF-4E50-8C61-8ED2858F3C0A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47-64DF-4E50-8C61-8ED2858F3C0A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48-64DF-4E50-8C61-8ED2858F3C0A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49-64DF-4E50-8C61-8ED2858F3C0A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4A-64DF-4E50-8C61-8ED2858F3C0A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4B-64DF-4E50-8C61-8ED2858F3C0A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4C-64DF-4E50-8C61-8ED2858F3C0A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4D-64DF-4E50-8C61-8ED2858F3C0A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4E-64DF-4E50-8C61-8ED2858F3C0A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4F-64DF-4E50-8C61-8ED2858F3C0A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50-64DF-4E50-8C61-8ED2858F3C0A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51-64DF-4E50-8C61-8ED2858F3C0A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52-64DF-4E50-8C61-8ED2858F3C0A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53-64DF-4E50-8C61-8ED2858F3C0A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54-64DF-4E50-8C61-8ED2858F3C0A}"/>
              </c:ext>
            </c:extLst>
          </c:dPt>
          <c:dLbls>
            <c:dLbl>
              <c:idx val="40"/>
              <c:layout>
                <c:manualLayout>
                  <c:x val="-5.5235292188305515E-2"/>
                  <c:y val="5.3016893842168289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1">
                        <a:solidFill>
                          <a:schemeClr val="bg1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Ziel</a:t>
                    </a:r>
                    <a:r>
                      <a:rPr lang="en-US" baseline="0">
                        <a:solidFill>
                          <a:schemeClr val="bg1"/>
                        </a:solidFill>
                      </a:rPr>
                      <a:t> - 55 %</a:t>
                    </a:r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chemeClr val="accent6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F-64DF-4E50-8C61-8ED2858F3C0A}"/>
                </c:ext>
              </c:extLst>
            </c:dLbl>
            <c:dLbl>
              <c:idx val="60"/>
              <c:layout>
                <c:manualLayout>
                  <c:x val="-1.2801674366911427E-2"/>
                  <c:y val="-6.313129392588877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800" b="1">
                        <a:solidFill>
                          <a:schemeClr val="bg1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 sz="800" b="1">
                        <a:solidFill>
                          <a:schemeClr val="bg1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rPr>
                      <a:t>Ziel: Treibhaus-gasneutralität</a:t>
                    </a:r>
                  </a:p>
                </c:rich>
              </c:tx>
              <c:spPr>
                <a:solidFill>
                  <a:schemeClr val="accent6"/>
                </a:solidFill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57351880450874"/>
                      <c:h val="6.784810649974794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54-64DF-4E50-8C61-8ED2858F3C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Daten!$C$9:$BK$9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Daten!$C$16:$BK$16</c:f>
              <c:numCache>
                <c:formatCode>General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 formatCode="#,##0">
                  <c:v>2131</c:v>
                </c:pt>
                <c:pt idx="41" formatCode="#,##0">
                  <c:v>2024.45</c:v>
                </c:pt>
                <c:pt idx="42" formatCode="#,##0">
                  <c:v>1917.9</c:v>
                </c:pt>
                <c:pt idx="43" formatCode="#,##0">
                  <c:v>1811.3500000000001</c:v>
                </c:pt>
                <c:pt idx="44" formatCode="#,##0">
                  <c:v>1704.8000000000002</c:v>
                </c:pt>
                <c:pt idx="45" formatCode="#,##0">
                  <c:v>1598.2500000000002</c:v>
                </c:pt>
                <c:pt idx="46" formatCode="#,##0">
                  <c:v>1491.7000000000003</c:v>
                </c:pt>
                <c:pt idx="47" formatCode="#,##0">
                  <c:v>1385.1500000000003</c:v>
                </c:pt>
                <c:pt idx="48" formatCode="#,##0">
                  <c:v>1278.6000000000004</c:v>
                </c:pt>
                <c:pt idx="49" formatCode="#,##0">
                  <c:v>1172.0500000000004</c:v>
                </c:pt>
                <c:pt idx="50" formatCode="#,##0">
                  <c:v>1065.5000000000005</c:v>
                </c:pt>
                <c:pt idx="51" formatCode="#,##0">
                  <c:v>958.9500000000005</c:v>
                </c:pt>
                <c:pt idx="52" formatCode="#,##0">
                  <c:v>852.40000000000055</c:v>
                </c:pt>
                <c:pt idx="53" formatCode="#,##0">
                  <c:v>745.85000000000059</c:v>
                </c:pt>
                <c:pt idx="54" formatCode="#,##0">
                  <c:v>639.30000000000064</c:v>
                </c:pt>
                <c:pt idx="55" formatCode="#,##0">
                  <c:v>532.75000000000068</c:v>
                </c:pt>
                <c:pt idx="56" formatCode="#,##0">
                  <c:v>426.20000000000067</c:v>
                </c:pt>
                <c:pt idx="57" formatCode="#,##0">
                  <c:v>319.65000000000066</c:v>
                </c:pt>
                <c:pt idx="58" formatCode="#,##0">
                  <c:v>213.10000000000065</c:v>
                </c:pt>
                <c:pt idx="59" formatCode="#,##0">
                  <c:v>106.55000000000065</c:v>
                </c:pt>
                <c:pt idx="60" formatCode="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64DF-4E50-8C61-8ED2858F3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72408"/>
        <c:axId val="329873976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spPr>
                  <a:ln>
                    <a:noFill/>
                  </a:ln>
                </c:spPr>
                <c:marker>
                  <c:symbol val="none"/>
                </c:marker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56-64DF-4E50-8C61-8ED2858F3C0A}"/>
                  </c:ext>
                </c:extLst>
              </c15:ser>
            </c15:filteredLineSeries>
            <c15:filteredLineSeries>
              <c15:ser>
                <c:idx val="6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Daten!$B$17</c15:sqref>
                        </c15:formulaRef>
                      </c:ext>
                    </c:extLst>
                    <c:strCache>
                      <c:ptCount val="1"/>
                      <c:pt idx="0">
                        <c:v>Ziel 2050 (- 95 % gegenüber 1990)</c:v>
                      </c:pt>
                    </c:strCache>
                  </c:strRef>
                </c:tx>
                <c:spPr>
                  <a:ln w="19050">
                    <a:solidFill>
                      <a:schemeClr val="accent6"/>
                    </a:solidFill>
                    <a:prstDash val="sysDash"/>
                  </a:ln>
                </c:spPr>
                <c:marker>
                  <c:symbol val="circle"/>
                  <c:size val="7"/>
                  <c:spPr>
                    <a:solidFill>
                      <a:schemeClr val="bg1">
                        <a:lumMod val="75000"/>
                      </a:schemeClr>
                    </a:solidFill>
                    <a:ln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64DF-4E50-8C61-8ED2858F3C0A}"/>
                    </c:ext>
                  </c:extLst>
                </c:dPt>
                <c:dPt>
                  <c:idx val="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8-64DF-4E50-8C61-8ED2858F3C0A}"/>
                    </c:ext>
                  </c:extLst>
                </c:dPt>
                <c:dPt>
                  <c:idx val="3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64DF-4E50-8C61-8ED2858F3C0A}"/>
                    </c:ext>
                  </c:extLst>
                </c:dPt>
                <c:dPt>
                  <c:idx val="4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A-64DF-4E50-8C61-8ED2858F3C0A}"/>
                    </c:ext>
                  </c:extLst>
                </c:dPt>
                <c:dPt>
                  <c:idx val="5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4DF-4E50-8C61-8ED2858F3C0A}"/>
                    </c:ext>
                  </c:extLst>
                </c:dPt>
                <c:dPt>
                  <c:idx val="6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C-64DF-4E50-8C61-8ED2858F3C0A}"/>
                    </c:ext>
                  </c:extLst>
                </c:dPt>
                <c:dPt>
                  <c:idx val="7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4DF-4E50-8C61-8ED2858F3C0A}"/>
                    </c:ext>
                  </c:extLst>
                </c:dPt>
                <c:dPt>
                  <c:idx val="8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E-64DF-4E50-8C61-8ED2858F3C0A}"/>
                    </c:ext>
                  </c:extLst>
                </c:dPt>
                <c:dPt>
                  <c:idx val="40"/>
                  <c:marker>
                    <c:symbol val="circle"/>
                    <c:size val="8"/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spPr>
                    <a:ln w="19050">
                      <a:noFill/>
                      <a:prstDash val="sysDash"/>
                    </a:ln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64DF-4E50-8C61-8ED2858F3C0A}"/>
                    </c:ext>
                  </c:extLst>
                </c:dPt>
                <c:dPt>
                  <c:idx val="41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spPr>
                    <a:ln w="19050">
                      <a:noFill/>
                      <a:prstDash val="sysDash"/>
                    </a:ln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2-64DF-4E50-8C61-8ED2858F3C0A}"/>
                    </c:ext>
                  </c:extLst>
                </c:dPt>
                <c:dPt>
                  <c:idx val="42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4DF-4E50-8C61-8ED2858F3C0A}"/>
                    </c:ext>
                  </c:extLst>
                </c:dPt>
                <c:dPt>
                  <c:idx val="43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64DF-4E50-8C61-8ED2858F3C0A}"/>
                    </c:ext>
                  </c:extLst>
                </c:dPt>
                <c:dPt>
                  <c:idx val="44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4DF-4E50-8C61-8ED2858F3C0A}"/>
                    </c:ext>
                  </c:extLst>
                </c:dPt>
                <c:dPt>
                  <c:idx val="45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64DF-4E50-8C61-8ED2858F3C0A}"/>
                    </c:ext>
                  </c:extLst>
                </c:dPt>
                <c:dPt>
                  <c:idx val="46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7-64DF-4E50-8C61-8ED2858F3C0A}"/>
                    </c:ext>
                  </c:extLst>
                </c:dPt>
                <c:dPt>
                  <c:idx val="47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64DF-4E50-8C61-8ED2858F3C0A}"/>
                    </c:ext>
                  </c:extLst>
                </c:dPt>
                <c:dPt>
                  <c:idx val="48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9-64DF-4E50-8C61-8ED2858F3C0A}"/>
                    </c:ext>
                  </c:extLst>
                </c:dPt>
                <c:dPt>
                  <c:idx val="49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A-64DF-4E50-8C61-8ED2858F3C0A}"/>
                    </c:ext>
                  </c:extLst>
                </c:dPt>
                <c:dPt>
                  <c:idx val="50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B-64DF-4E50-8C61-8ED2858F3C0A}"/>
                    </c:ext>
                  </c:extLst>
                </c:dPt>
                <c:dPt>
                  <c:idx val="51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64DF-4E50-8C61-8ED2858F3C0A}"/>
                    </c:ext>
                  </c:extLst>
                </c:dPt>
                <c:dPt>
                  <c:idx val="52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D-64DF-4E50-8C61-8ED2858F3C0A}"/>
                    </c:ext>
                  </c:extLst>
                </c:dPt>
                <c:dPt>
                  <c:idx val="53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64DF-4E50-8C61-8ED2858F3C0A}"/>
                    </c:ext>
                  </c:extLst>
                </c:dPt>
                <c:dPt>
                  <c:idx val="54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64DF-4E50-8C61-8ED2858F3C0A}"/>
                    </c:ext>
                  </c:extLst>
                </c:dPt>
                <c:dPt>
                  <c:idx val="55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64DF-4E50-8C61-8ED2858F3C0A}"/>
                    </c:ext>
                  </c:extLst>
                </c:dPt>
                <c:dPt>
                  <c:idx val="56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64DF-4E50-8C61-8ED2858F3C0A}"/>
                    </c:ext>
                  </c:extLst>
                </c:dPt>
                <c:dPt>
                  <c:idx val="57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2-64DF-4E50-8C61-8ED2858F3C0A}"/>
                    </c:ext>
                  </c:extLst>
                </c:dPt>
                <c:dPt>
                  <c:idx val="58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64DF-4E50-8C61-8ED2858F3C0A}"/>
                    </c:ext>
                  </c:extLst>
                </c:dPt>
                <c:dPt>
                  <c:idx val="59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64DF-4E50-8C61-8ED2858F3C0A}"/>
                    </c:ext>
                  </c:extLst>
                </c:dPt>
                <c:dPt>
                  <c:idx val="60"/>
                  <c:marker>
                    <c:symbol val="circle"/>
                    <c:size val="8"/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5-64DF-4E50-8C61-8ED2858F3C0A}"/>
                    </c:ext>
                  </c:extLst>
                </c:dPt>
                <c:dLbls>
                  <c:dLbl>
                    <c:idx val="40"/>
                    <c:layout>
                      <c:manualLayout>
                        <c:x val="-4.2583808931702445E-2"/>
                        <c:y val="5.0167260411335936E-2"/>
                      </c:manualLayout>
                    </c:layout>
                    <c:tx>
                      <c:rich>
                        <a:bodyPr wrap="square" lIns="38100" tIns="19050" rIns="38100" bIns="19050" anchor="ctr">
                          <a:spAutoFit/>
                        </a:bodyPr>
                        <a:lstStyle/>
                        <a:p>
                          <a:pPr>
                            <a:defRPr sz="900" b="1">
                              <a:latin typeface="Meta Offc" panose="020B0604030101020102" pitchFamily="34" charset="0"/>
                              <a:cs typeface="Meta Offc" panose="020B0604030101020102" pitchFamily="34" charset="0"/>
                            </a:defRPr>
                          </a:pPr>
                          <a:r>
                            <a:rPr lang="en-US" sz="900" b="1">
                              <a:latin typeface="Meta Offc" panose="020B0604030101020102" pitchFamily="34" charset="0"/>
                              <a:cs typeface="Meta Offc" panose="020B0604030101020102" pitchFamily="34" charset="0"/>
                            </a:rPr>
                            <a:t>Ziel</a:t>
                          </a:r>
                        </a:p>
                        <a:p>
                          <a:pPr>
                            <a:defRPr sz="900" b="1">
                              <a:latin typeface="Meta Offc" panose="020B0604030101020102" pitchFamily="34" charset="0"/>
                              <a:cs typeface="Meta Offc" panose="020B0604030101020102" pitchFamily="34" charset="0"/>
                            </a:defRPr>
                          </a:pPr>
                          <a:r>
                            <a:rPr lang="en-US" sz="900" b="1">
                              <a:latin typeface="Meta Offc" panose="020B0604030101020102" pitchFamily="34" charset="0"/>
                              <a:cs typeface="Meta Offc" panose="020B0604030101020102" pitchFamily="34" charset="0"/>
                            </a:rPr>
                            <a:t>- 40 %</a:t>
                          </a:r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60-64DF-4E50-8C61-8ED2858F3C0A}"/>
                      </c:ext>
                    </c:extLst>
                  </c:dLbl>
                  <c:dLbl>
                    <c:idx val="60"/>
                    <c:tx>
                      <c:rich>
                        <a:bodyPr wrap="square" lIns="38100" tIns="19050" rIns="38100" bIns="19050" anchor="ctr">
                          <a:spAutoFit/>
                        </a:bodyPr>
                        <a:lstStyle/>
                        <a:p>
                          <a:pPr>
                            <a:defRPr sz="900" b="1">
                              <a:latin typeface="Meta Offc" panose="020B0604030101020102" pitchFamily="34" charset="0"/>
                              <a:cs typeface="Meta Offc" panose="020B0604030101020102" pitchFamily="34" charset="0"/>
                            </a:defRPr>
                          </a:pPr>
                          <a:r>
                            <a:rPr lang="en-US" sz="900" b="1">
                              <a:latin typeface="Meta Offc" panose="020B0604030101020102" pitchFamily="34" charset="0"/>
                              <a:cs typeface="Meta Offc" panose="020B0604030101020102" pitchFamily="34" charset="0"/>
                            </a:rPr>
                            <a:t>Ziel</a:t>
                          </a:r>
                        </a:p>
                        <a:p>
                          <a:pPr>
                            <a:defRPr sz="900" b="1">
                              <a:latin typeface="Meta Offc" panose="020B0604030101020102" pitchFamily="34" charset="0"/>
                              <a:cs typeface="Meta Offc" panose="020B0604030101020102" pitchFamily="34" charset="0"/>
                            </a:defRPr>
                          </a:pPr>
                          <a:r>
                            <a:rPr lang="en-US" sz="900" b="1">
                              <a:latin typeface="Meta Offc" panose="020B0604030101020102" pitchFamily="34" charset="0"/>
                              <a:cs typeface="Meta Offc" panose="020B0604030101020102" pitchFamily="34" charset="0"/>
                            </a:rPr>
                            <a:t>- 95 %</a:t>
                          </a:r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75-64DF-4E50-8C61-8ED2858F3C0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r"/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Daten!$C$9:$BK$9</c15:sqref>
                        </c15:formulaRef>
                      </c:ext>
                    </c:extLst>
                    <c:numCache>
                      <c:formatCode>General</c:formatCode>
                      <c:ptCount val="61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  <c:pt idx="31">
                        <c:v>2021</c:v>
                      </c:pt>
                      <c:pt idx="32">
                        <c:v>2022</c:v>
                      </c:pt>
                      <c:pt idx="33">
                        <c:v>2023</c:v>
                      </c:pt>
                      <c:pt idx="34">
                        <c:v>2024</c:v>
                      </c:pt>
                      <c:pt idx="35">
                        <c:v>2025</c:v>
                      </c:pt>
                      <c:pt idx="36">
                        <c:v>2026</c:v>
                      </c:pt>
                      <c:pt idx="37">
                        <c:v>2027</c:v>
                      </c:pt>
                      <c:pt idx="38">
                        <c:v>2028</c:v>
                      </c:pt>
                      <c:pt idx="39">
                        <c:v>2029</c:v>
                      </c:pt>
                      <c:pt idx="40">
                        <c:v>2030</c:v>
                      </c:pt>
                      <c:pt idx="41">
                        <c:v>2031</c:v>
                      </c:pt>
                      <c:pt idx="42">
                        <c:v>2032</c:v>
                      </c:pt>
                      <c:pt idx="43">
                        <c:v>2033</c:v>
                      </c:pt>
                      <c:pt idx="44">
                        <c:v>2034</c:v>
                      </c:pt>
                      <c:pt idx="45">
                        <c:v>2035</c:v>
                      </c:pt>
                      <c:pt idx="46">
                        <c:v>2036</c:v>
                      </c:pt>
                      <c:pt idx="47">
                        <c:v>2037</c:v>
                      </c:pt>
                      <c:pt idx="48">
                        <c:v>2038</c:v>
                      </c:pt>
                      <c:pt idx="49">
                        <c:v>2039</c:v>
                      </c:pt>
                      <c:pt idx="50">
                        <c:v>2040</c:v>
                      </c:pt>
                      <c:pt idx="51">
                        <c:v>2041</c:v>
                      </c:pt>
                      <c:pt idx="52">
                        <c:v>2042</c:v>
                      </c:pt>
                      <c:pt idx="53">
                        <c:v>2043</c:v>
                      </c:pt>
                      <c:pt idx="54">
                        <c:v>2044</c:v>
                      </c:pt>
                      <c:pt idx="55">
                        <c:v>2045</c:v>
                      </c:pt>
                      <c:pt idx="56">
                        <c:v>2046</c:v>
                      </c:pt>
                      <c:pt idx="57">
                        <c:v>2047</c:v>
                      </c:pt>
                      <c:pt idx="58">
                        <c:v>2048</c:v>
                      </c:pt>
                      <c:pt idx="59">
                        <c:v>2049</c:v>
                      </c:pt>
                      <c:pt idx="60">
                        <c:v>2050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Daten!$C$17:$BK$17</c15:sqref>
                        </c15:formulaRef>
                      </c:ext>
                    </c:extLst>
                    <c:numCache>
                      <c:formatCode>#,##0</c:formatCode>
                      <c:ptCount val="61"/>
                      <c:pt idx="0">
                        <c:v>#N/A</c:v>
                      </c:pt>
                      <c:pt idx="1">
                        <c:v>#N/A</c:v>
                      </c:pt>
                      <c:pt idx="2">
                        <c:v>#N/A</c:v>
                      </c:pt>
                      <c:pt idx="3">
                        <c:v>#N/A</c:v>
                      </c:pt>
                      <c:pt idx="4">
                        <c:v>#N/A</c:v>
                      </c:pt>
                      <c:pt idx="5">
                        <c:v>#N/A</c:v>
                      </c:pt>
                      <c:pt idx="6">
                        <c:v>#N/A</c:v>
                      </c:pt>
                      <c:pt idx="7">
                        <c:v>#N/A</c:v>
                      </c:pt>
                      <c:pt idx="8">
                        <c:v>#N/A</c:v>
                      </c:pt>
                      <c:pt idx="9">
                        <c:v>#N/A</c:v>
                      </c:pt>
                      <c:pt idx="10">
                        <c:v>#N/A</c:v>
                      </c:pt>
                      <c:pt idx="11">
                        <c:v>#N/A</c:v>
                      </c:pt>
                      <c:pt idx="12">
                        <c:v>#N/A</c:v>
                      </c:pt>
                      <c:pt idx="13">
                        <c:v>#N/A</c:v>
                      </c:pt>
                      <c:pt idx="14">
                        <c:v>#N/A</c:v>
                      </c:pt>
                      <c:pt idx="15">
                        <c:v>#N/A</c:v>
                      </c:pt>
                      <c:pt idx="16">
                        <c:v>#N/A</c:v>
                      </c:pt>
                      <c:pt idx="17">
                        <c:v>#N/A</c:v>
                      </c:pt>
                      <c:pt idx="18">
                        <c:v>#N/A</c:v>
                      </c:pt>
                      <c:pt idx="19">
                        <c:v>#N/A</c:v>
                      </c:pt>
                      <c:pt idx="20">
                        <c:v>#N/A</c:v>
                      </c:pt>
                      <c:pt idx="21">
                        <c:v>#N/A</c:v>
                      </c:pt>
                      <c:pt idx="22">
                        <c:v>#N/A</c:v>
                      </c:pt>
                      <c:pt idx="23">
                        <c:v>#N/A</c:v>
                      </c:pt>
                      <c:pt idx="24">
                        <c:v>#N/A</c:v>
                      </c:pt>
                      <c:pt idx="25">
                        <c:v>#N/A</c:v>
                      </c:pt>
                      <c:pt idx="26">
                        <c:v>#N/A</c:v>
                      </c:pt>
                      <c:pt idx="27">
                        <c:v>#N/A</c:v>
                      </c:pt>
                      <c:pt idx="28">
                        <c:v>#N/A</c:v>
                      </c:pt>
                      <c:pt idx="29">
                        <c:v>#N/A</c:v>
                      </c:pt>
                      <c:pt idx="30">
                        <c:v>#N/A</c:v>
                      </c:pt>
                      <c:pt idx="31">
                        <c:v>#N/A</c:v>
                      </c:pt>
                      <c:pt idx="32">
                        <c:v>#N/A</c:v>
                      </c:pt>
                      <c:pt idx="33">
                        <c:v>#N/A</c:v>
                      </c:pt>
                      <c:pt idx="34">
                        <c:v>#N/A</c:v>
                      </c:pt>
                      <c:pt idx="35">
                        <c:v>#N/A</c:v>
                      </c:pt>
                      <c:pt idx="36">
                        <c:v>#N/A</c:v>
                      </c:pt>
                      <c:pt idx="37">
                        <c:v>#N/A</c:v>
                      </c:pt>
                      <c:pt idx="38">
                        <c:v>#N/A</c:v>
                      </c:pt>
                      <c:pt idx="39">
                        <c:v>#N/A</c:v>
                      </c:pt>
                      <c:pt idx="40">
                        <c:v>2131</c:v>
                      </c:pt>
                      <c:pt idx="41">
                        <c:v>2024.45</c:v>
                      </c:pt>
                      <c:pt idx="42">
                        <c:v>1917.9</c:v>
                      </c:pt>
                      <c:pt idx="43">
                        <c:v>1811.3500000000001</c:v>
                      </c:pt>
                      <c:pt idx="44">
                        <c:v>1704.8000000000002</c:v>
                      </c:pt>
                      <c:pt idx="45">
                        <c:v>1598.2500000000002</c:v>
                      </c:pt>
                      <c:pt idx="46">
                        <c:v>1491.7000000000003</c:v>
                      </c:pt>
                      <c:pt idx="47">
                        <c:v>1385.1500000000003</c:v>
                      </c:pt>
                      <c:pt idx="48">
                        <c:v>1278.6000000000004</c:v>
                      </c:pt>
                      <c:pt idx="49">
                        <c:v>1172.0500000000004</c:v>
                      </c:pt>
                      <c:pt idx="50">
                        <c:v>1065.5000000000005</c:v>
                      </c:pt>
                      <c:pt idx="51">
                        <c:v>958.9500000000005</c:v>
                      </c:pt>
                      <c:pt idx="52">
                        <c:v>852.40000000000055</c:v>
                      </c:pt>
                      <c:pt idx="53">
                        <c:v>745.85000000000059</c:v>
                      </c:pt>
                      <c:pt idx="54">
                        <c:v>639.30000000000064</c:v>
                      </c:pt>
                      <c:pt idx="55">
                        <c:v>532.75000000000068</c:v>
                      </c:pt>
                      <c:pt idx="56">
                        <c:v>426.20000000000067</c:v>
                      </c:pt>
                      <c:pt idx="57">
                        <c:v>319.65000000000066</c:v>
                      </c:pt>
                      <c:pt idx="58">
                        <c:v>213.10000000000065</c:v>
                      </c:pt>
                      <c:pt idx="59">
                        <c:v>106.55000000000065</c:v>
                      </c:pt>
                      <c:pt idx="6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6-64DF-4E50-8C61-8ED2858F3C0A}"/>
                  </c:ext>
                </c:extLst>
              </c15:ser>
            </c15:filteredLineSeries>
          </c:ext>
        </c:extLst>
      </c:lineChart>
      <c:catAx>
        <c:axId val="32987240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298739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29873976"/>
        <c:scaling>
          <c:orientation val="minMax"/>
          <c:max val="600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9872408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r"/>
      <c:layout>
        <c:manualLayout>
          <c:xMode val="edge"/>
          <c:yMode val="edge"/>
          <c:x val="3.7635975990315693E-2"/>
          <c:y val="0.75959114449280729"/>
          <c:w val="0.95172470124027708"/>
          <c:h val="0.14422401832968942"/>
        </c:manualLayout>
      </c:layout>
      <c:overlay val="0"/>
      <c:txPr>
        <a:bodyPr/>
        <a:lstStyle/>
        <a:p>
          <a:pPr>
            <a:defRPr sz="660" baseline="0"/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1176618</xdr:colOff>
      <xdr:row>18</xdr:row>
      <xdr:rowOff>0</xdr:rowOff>
    </xdr:from>
    <xdr:to>
      <xdr:col>62</xdr:col>
      <xdr:colOff>347383</xdr:colOff>
      <xdr:row>18</xdr:row>
      <xdr:rowOff>11206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176618" y="5154706"/>
          <a:ext cx="31342853" cy="1120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44184</xdr:colOff>
      <xdr:row>2</xdr:row>
      <xdr:rowOff>19431</xdr:rowOff>
    </xdr:from>
    <xdr:to>
      <xdr:col>12</xdr:col>
      <xdr:colOff>1135142</xdr:colOff>
      <xdr:row>21</xdr:row>
      <xdr:rowOff>4937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149087</xdr:colOff>
      <xdr:row>19</xdr:row>
      <xdr:rowOff>491931</xdr:rowOff>
    </xdr:from>
    <xdr:to>
      <xdr:col>12</xdr:col>
      <xdr:colOff>951538</xdr:colOff>
      <xdr:row>19</xdr:row>
      <xdr:rowOff>737477</xdr:rowOff>
    </xdr:to>
    <xdr:sp macro="" textlink="Daten!B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331804" y="5088779"/>
          <a:ext cx="2690886" cy="245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C1E6D2A-0CA7-487A-93F7-6646D265DB76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European Environment Agency (EEA) Total net greenhouse gas emission trends and projections in Europe 2025 Figure ES.1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7451</xdr:colOff>
      <xdr:row>19</xdr:row>
      <xdr:rowOff>494991</xdr:rowOff>
    </xdr:from>
    <xdr:to>
      <xdr:col>8</xdr:col>
      <xdr:colOff>610914</xdr:colOff>
      <xdr:row>19</xdr:row>
      <xdr:rowOff>794845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4227" y="5119543"/>
          <a:ext cx="3474101" cy="2998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59CC2C4A-D3FF-4CC8-A8BA-87D12FC30A76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Alle Daten beziehen sich auf die EU-27 Mitgliedsstaaten. Pojektionen basieren auf Daten der Mitgliedstaaten die der EEA unter Artikel 8 der Governance Regulierung mitgeteilt wurden. Daten für das Jahr 2024 sind vorläufig (proxy)</a:t>
          </a:fld>
          <a:endParaRPr lang="de-DE" sz="2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140804</xdr:colOff>
      <xdr:row>1</xdr:row>
      <xdr:rowOff>9525</xdr:rowOff>
    </xdr:from>
    <xdr:to>
      <xdr:col>13</xdr:col>
      <xdr:colOff>16564</xdr:colOff>
      <xdr:row>2</xdr:row>
      <xdr:rowOff>165652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4" y="266286"/>
          <a:ext cx="7056782" cy="4128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Treibhausgas-Emissionen der EU bis 2020 Projektionen bis 2035 und Minderungsziele bis 2050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11765</xdr:rowOff>
    </xdr:from>
    <xdr:to>
      <xdr:col>12</xdr:col>
      <xdr:colOff>945591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2254" y="265765"/>
          <a:ext cx="67479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15877</xdr:colOff>
      <xdr:row>19</xdr:row>
      <xdr:rowOff>473269</xdr:rowOff>
    </xdr:from>
    <xdr:to>
      <xdr:col>12</xdr:col>
      <xdr:colOff>961464</xdr:colOff>
      <xdr:row>19</xdr:row>
      <xdr:rowOff>473269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8127" y="5053207"/>
          <a:ext cx="677171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2</xdr:col>
      <xdr:colOff>13380</xdr:colOff>
      <xdr:row>2</xdr:row>
      <xdr:rowOff>92222</xdr:rowOff>
    </xdr:from>
    <xdr:to>
      <xdr:col>8</xdr:col>
      <xdr:colOff>58934</xdr:colOff>
      <xdr:row>3</xdr:row>
      <xdr:rowOff>75658</xdr:rowOff>
    </xdr:to>
    <xdr:sp macro="" textlink="Daten!B5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614188" y="605107"/>
          <a:ext cx="2544034" cy="225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D1E08B04-065A-479B-A73D-EAB4603695AB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Millionen Tonnen Kohlendioxid-Äquivalente</a:t>
          </a:fld>
          <a:endParaRPr lang="de-DE" sz="1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4</xdr:colOff>
      <xdr:row>18</xdr:row>
      <xdr:rowOff>412747</xdr:rowOff>
    </xdr:from>
    <xdr:to>
      <xdr:col>12</xdr:col>
      <xdr:colOff>945591</xdr:colOff>
      <xdr:row>18</xdr:row>
      <xdr:rowOff>412747</xdr:rowOff>
    </xdr:to>
    <xdr:cxnSp macro="">
      <xdr:nvCxnSpPr>
        <xdr:cNvPr id="16" name="Gerade Verbindung 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222254" y="4230685"/>
          <a:ext cx="6771712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BU71"/>
  <sheetViews>
    <sheetView showGridLines="0" zoomScaleNormal="100" workbookViewId="0">
      <pane xSplit="1" ySplit="18" topLeftCell="B19" activePane="bottomRight" state="frozen"/>
      <selection pane="topRight" activeCell="B1" sqref="B1"/>
      <selection pane="bottomLeft" activeCell="A18" sqref="A18"/>
      <selection pane="bottomRight" activeCell="B5" sqref="B5:AG5"/>
    </sheetView>
  </sheetViews>
  <sheetFormatPr baseColWidth="10" defaultColWidth="11.42578125" defaultRowHeight="12.75"/>
  <cols>
    <col min="1" max="1" width="18" style="21" bestFit="1" customWidth="1"/>
    <col min="2" max="2" width="27.5703125" style="21" customWidth="1"/>
    <col min="3" max="3" width="6.85546875" style="40" customWidth="1"/>
    <col min="4" max="11" width="6.7109375" style="40" customWidth="1"/>
    <col min="12" max="12" width="7" style="40" customWidth="1"/>
    <col min="13" max="63" width="6.7109375" style="40" customWidth="1"/>
    <col min="64" max="16384" width="11.42578125" style="21"/>
  </cols>
  <sheetData>
    <row r="1" spans="1:73">
      <c r="A1" s="38" t="s">
        <v>1</v>
      </c>
      <c r="B1" s="64" t="s">
        <v>21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73" ht="15.95" customHeight="1">
      <c r="A2" s="38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spans="1:73">
      <c r="A3" s="38" t="s">
        <v>0</v>
      </c>
      <c r="B3" s="69" t="s">
        <v>24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BU3" s="21" t="str">
        <f>"Quelle: "&amp;Daten!B3</f>
        <v>Quelle: European Environment Agency (EEA) Total net greenhouse gas emission trends and projections in Europe 2025 Figure ES.1</v>
      </c>
    </row>
    <row r="4" spans="1:73">
      <c r="A4" s="38" t="s">
        <v>3</v>
      </c>
      <c r="B4" s="66" t="s">
        <v>25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8"/>
    </row>
    <row r="5" spans="1:73">
      <c r="A5" s="38" t="s">
        <v>8</v>
      </c>
      <c r="B5" s="65" t="s">
        <v>10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spans="1:73">
      <c r="A6" s="39" t="s">
        <v>9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</row>
    <row r="8" spans="1:73" ht="13.5">
      <c r="A8" s="13"/>
      <c r="B8" s="13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</row>
    <row r="9" spans="1:73" ht="26.25" customHeight="1">
      <c r="A9" s="12"/>
      <c r="B9" s="23"/>
      <c r="C9" s="42">
        <v>1990</v>
      </c>
      <c r="D9" s="42">
        <v>1991</v>
      </c>
      <c r="E9" s="42">
        <v>1992</v>
      </c>
      <c r="F9" s="42">
        <v>1993</v>
      </c>
      <c r="G9" s="42">
        <v>1994</v>
      </c>
      <c r="H9" s="42">
        <v>1995</v>
      </c>
      <c r="I9" s="42">
        <v>1996</v>
      </c>
      <c r="J9" s="42">
        <v>1997</v>
      </c>
      <c r="K9" s="42">
        <v>1998</v>
      </c>
      <c r="L9" s="42">
        <v>1999</v>
      </c>
      <c r="M9" s="42">
        <v>2000</v>
      </c>
      <c r="N9" s="42">
        <v>2001</v>
      </c>
      <c r="O9" s="42">
        <v>2002</v>
      </c>
      <c r="P9" s="42">
        <v>2003</v>
      </c>
      <c r="Q9" s="42">
        <v>2004</v>
      </c>
      <c r="R9" s="42">
        <v>2005</v>
      </c>
      <c r="S9" s="42">
        <v>2006</v>
      </c>
      <c r="T9" s="42">
        <v>2007</v>
      </c>
      <c r="U9" s="42">
        <v>2008</v>
      </c>
      <c r="V9" s="42">
        <v>2009</v>
      </c>
      <c r="W9" s="42">
        <v>2010</v>
      </c>
      <c r="X9" s="42">
        <v>2011</v>
      </c>
      <c r="Y9" s="42">
        <v>2012</v>
      </c>
      <c r="Z9" s="42">
        <v>2013</v>
      </c>
      <c r="AA9" s="42">
        <v>2014</v>
      </c>
      <c r="AB9" s="42">
        <v>2015</v>
      </c>
      <c r="AC9" s="42">
        <v>2016</v>
      </c>
      <c r="AD9" s="42">
        <v>2017</v>
      </c>
      <c r="AE9" s="42">
        <v>2018</v>
      </c>
      <c r="AF9" s="42">
        <v>2019</v>
      </c>
      <c r="AG9" s="42">
        <v>2020</v>
      </c>
      <c r="AH9" s="42">
        <v>2021</v>
      </c>
      <c r="AI9" s="42">
        <v>2022</v>
      </c>
      <c r="AJ9" s="42">
        <v>2023</v>
      </c>
      <c r="AK9" s="42">
        <v>2024</v>
      </c>
      <c r="AL9" s="42">
        <v>2025</v>
      </c>
      <c r="AM9" s="42">
        <v>2026</v>
      </c>
      <c r="AN9" s="42">
        <v>2027</v>
      </c>
      <c r="AO9" s="42">
        <v>2028</v>
      </c>
      <c r="AP9" s="42">
        <v>2029</v>
      </c>
      <c r="AQ9" s="42">
        <v>2030</v>
      </c>
      <c r="AR9" s="42">
        <v>2031</v>
      </c>
      <c r="AS9" s="42">
        <v>2032</v>
      </c>
      <c r="AT9" s="42">
        <v>2033</v>
      </c>
      <c r="AU9" s="42">
        <v>2034</v>
      </c>
      <c r="AV9" s="42">
        <v>2035</v>
      </c>
      <c r="AW9" s="42">
        <v>2036</v>
      </c>
      <c r="AX9" s="42">
        <v>2037</v>
      </c>
      <c r="AY9" s="42">
        <v>2038</v>
      </c>
      <c r="AZ9" s="42">
        <v>2039</v>
      </c>
      <c r="BA9" s="42">
        <v>2040</v>
      </c>
      <c r="BB9" s="42">
        <v>2041</v>
      </c>
      <c r="BC9" s="42">
        <v>2042</v>
      </c>
      <c r="BD9" s="42">
        <v>2043</v>
      </c>
      <c r="BE9" s="42">
        <v>2044</v>
      </c>
      <c r="BF9" s="42">
        <v>2045</v>
      </c>
      <c r="BG9" s="42">
        <v>2046</v>
      </c>
      <c r="BH9" s="42">
        <v>2047</v>
      </c>
      <c r="BI9" s="42">
        <v>2048</v>
      </c>
      <c r="BJ9" s="42">
        <v>2049</v>
      </c>
      <c r="BK9" s="42">
        <v>2050</v>
      </c>
    </row>
    <row r="10" spans="1:73" ht="36">
      <c r="A10" s="12"/>
      <c r="B10" s="24" t="s">
        <v>19</v>
      </c>
      <c r="C10" s="63">
        <v>4726</v>
      </c>
      <c r="D10" s="63">
        <v>4534</v>
      </c>
      <c r="E10" s="63">
        <v>4411</v>
      </c>
      <c r="F10" s="63">
        <v>4318</v>
      </c>
      <c r="G10" s="63">
        <v>4304</v>
      </c>
      <c r="H10" s="63">
        <v>4343</v>
      </c>
      <c r="I10" s="63">
        <v>4416</v>
      </c>
      <c r="J10" s="63">
        <v>4353</v>
      </c>
      <c r="K10" s="63">
        <v>4299</v>
      </c>
      <c r="L10" s="61">
        <v>4220</v>
      </c>
      <c r="M10" s="63">
        <v>4256</v>
      </c>
      <c r="N10" s="63">
        <v>4272</v>
      </c>
      <c r="O10" s="63">
        <v>4278</v>
      </c>
      <c r="P10" s="63">
        <v>4388</v>
      </c>
      <c r="Q10" s="63">
        <v>4351</v>
      </c>
      <c r="R10" s="63">
        <v>4337</v>
      </c>
      <c r="S10" s="63">
        <v>4336</v>
      </c>
      <c r="T10" s="61">
        <v>4330</v>
      </c>
      <c r="U10" s="63">
        <v>4208</v>
      </c>
      <c r="V10" s="63">
        <v>3887</v>
      </c>
      <c r="W10" s="61">
        <v>3970</v>
      </c>
      <c r="X10" s="63">
        <v>3858</v>
      </c>
      <c r="Y10" s="63">
        <v>3789</v>
      </c>
      <c r="Z10" s="63">
        <v>3686</v>
      </c>
      <c r="AA10" s="63">
        <v>3561</v>
      </c>
      <c r="AB10" s="63">
        <v>3622</v>
      </c>
      <c r="AC10" s="63">
        <v>3628</v>
      </c>
      <c r="AD10" s="63">
        <v>3708</v>
      </c>
      <c r="AE10" s="63">
        <v>3693</v>
      </c>
      <c r="AF10" s="63">
        <v>3544</v>
      </c>
      <c r="AG10" s="63">
        <v>3199</v>
      </c>
      <c r="AH10" s="63">
        <v>3375</v>
      </c>
      <c r="AI10" s="63">
        <v>3329</v>
      </c>
      <c r="AJ10" s="63">
        <v>3046</v>
      </c>
      <c r="AK10" s="61">
        <v>2970</v>
      </c>
      <c r="AL10" s="43" t="e">
        <f>NA()</f>
        <v>#N/A</v>
      </c>
      <c r="AM10" s="43" t="e">
        <f>NA()</f>
        <v>#N/A</v>
      </c>
      <c r="AN10" s="43" t="e">
        <f>NA()</f>
        <v>#N/A</v>
      </c>
      <c r="AO10" s="43" t="e">
        <f>NA()</f>
        <v>#N/A</v>
      </c>
      <c r="AP10" s="43" t="e">
        <f>NA()</f>
        <v>#N/A</v>
      </c>
      <c r="AQ10" s="43" t="e">
        <f>NA()</f>
        <v>#N/A</v>
      </c>
      <c r="AR10" s="43" t="e">
        <f>NA()</f>
        <v>#N/A</v>
      </c>
      <c r="AS10" s="43" t="e">
        <f>NA()</f>
        <v>#N/A</v>
      </c>
      <c r="AT10" s="43" t="e">
        <f>NA()</f>
        <v>#N/A</v>
      </c>
      <c r="AU10" s="43" t="e">
        <f>NA()</f>
        <v>#N/A</v>
      </c>
      <c r="AV10" s="43" t="e">
        <f>NA()</f>
        <v>#N/A</v>
      </c>
      <c r="AW10" s="43" t="e">
        <f>NA()</f>
        <v>#N/A</v>
      </c>
      <c r="AX10" s="43" t="e">
        <f>NA()</f>
        <v>#N/A</v>
      </c>
      <c r="AY10" s="43" t="e">
        <f>NA()</f>
        <v>#N/A</v>
      </c>
      <c r="AZ10" s="43" t="e">
        <f>NA()</f>
        <v>#N/A</v>
      </c>
      <c r="BA10" s="43" t="e">
        <f>NA()</f>
        <v>#N/A</v>
      </c>
      <c r="BB10" s="43" t="e">
        <f>NA()</f>
        <v>#N/A</v>
      </c>
      <c r="BC10" s="43" t="e">
        <f>NA()</f>
        <v>#N/A</v>
      </c>
      <c r="BD10" s="43" t="e">
        <f>NA()</f>
        <v>#N/A</v>
      </c>
      <c r="BE10" s="43" t="e">
        <f>NA()</f>
        <v>#N/A</v>
      </c>
      <c r="BF10" s="43" t="e">
        <f>NA()</f>
        <v>#N/A</v>
      </c>
      <c r="BG10" s="43" t="e">
        <f>NA()</f>
        <v>#N/A</v>
      </c>
      <c r="BH10" s="43" t="e">
        <f>NA()</f>
        <v>#N/A</v>
      </c>
      <c r="BI10" s="43" t="e">
        <f>NA()</f>
        <v>#N/A</v>
      </c>
      <c r="BJ10" s="43" t="e">
        <f>NA()</f>
        <v>#N/A</v>
      </c>
      <c r="BK10" s="44" t="e">
        <f>NA()</f>
        <v>#N/A</v>
      </c>
    </row>
    <row r="11" spans="1:73" ht="36">
      <c r="A11" s="14"/>
      <c r="B11" s="25" t="s">
        <v>18</v>
      </c>
      <c r="C11" s="45" t="e">
        <f>NA()</f>
        <v>#N/A</v>
      </c>
      <c r="D11" s="45" t="e">
        <f>NA()</f>
        <v>#N/A</v>
      </c>
      <c r="E11" s="45" t="e">
        <f>NA()</f>
        <v>#N/A</v>
      </c>
      <c r="F11" s="45" t="e">
        <f>NA()</f>
        <v>#N/A</v>
      </c>
      <c r="G11" s="45" t="e">
        <f>NA()</f>
        <v>#N/A</v>
      </c>
      <c r="H11" s="45" t="e">
        <f>NA()</f>
        <v>#N/A</v>
      </c>
      <c r="I11" s="45" t="e">
        <f>NA()</f>
        <v>#N/A</v>
      </c>
      <c r="J11" s="45" t="e">
        <f>NA()</f>
        <v>#N/A</v>
      </c>
      <c r="K11" s="45" t="e">
        <f>NA()</f>
        <v>#N/A</v>
      </c>
      <c r="L11" s="45" t="e">
        <f>NA()</f>
        <v>#N/A</v>
      </c>
      <c r="M11" s="45" t="e">
        <f>NA()</f>
        <v>#N/A</v>
      </c>
      <c r="N11" s="45" t="e">
        <f>NA()</f>
        <v>#N/A</v>
      </c>
      <c r="O11" s="45" t="e">
        <f>NA()</f>
        <v>#N/A</v>
      </c>
      <c r="P11" s="45" t="e">
        <f>NA()</f>
        <v>#N/A</v>
      </c>
      <c r="Q11" s="45" t="e">
        <f>NA()</f>
        <v>#N/A</v>
      </c>
      <c r="R11" s="45" t="e">
        <f>NA()</f>
        <v>#N/A</v>
      </c>
      <c r="S11" s="45" t="e">
        <f>NA()</f>
        <v>#N/A</v>
      </c>
      <c r="T11" s="45" t="e">
        <f>NA()</f>
        <v>#N/A</v>
      </c>
      <c r="U11" s="45" t="e">
        <f>NA()</f>
        <v>#N/A</v>
      </c>
      <c r="V11" s="45" t="e">
        <f>NA()</f>
        <v>#N/A</v>
      </c>
      <c r="W11" s="45" t="e">
        <f>NA()</f>
        <v>#N/A</v>
      </c>
      <c r="X11" s="45" t="e">
        <f>NA()</f>
        <v>#N/A</v>
      </c>
      <c r="Y11" s="45" t="e">
        <f>NA()</f>
        <v>#N/A</v>
      </c>
      <c r="Z11" s="45" t="e">
        <f>NA()</f>
        <v>#N/A</v>
      </c>
      <c r="AA11" s="45" t="e">
        <f>NA()</f>
        <v>#N/A</v>
      </c>
      <c r="AB11" s="45" t="e">
        <f>NA()</f>
        <v>#N/A</v>
      </c>
      <c r="AC11" s="45" t="e">
        <f>NA()</f>
        <v>#N/A</v>
      </c>
      <c r="AD11" s="45" t="e">
        <f>NA()</f>
        <v>#N/A</v>
      </c>
      <c r="AE11" s="45" t="e">
        <f>NA()</f>
        <v>#N/A</v>
      </c>
      <c r="AF11" s="45" t="e">
        <f>NA()</f>
        <v>#N/A</v>
      </c>
      <c r="AG11" s="45" t="e">
        <f>NA()</f>
        <v>#N/A</v>
      </c>
      <c r="AH11" s="45" t="e">
        <f>NA()</f>
        <v>#N/A</v>
      </c>
      <c r="AI11" s="45" t="e">
        <f>NA()</f>
        <v>#N/A</v>
      </c>
      <c r="AJ11" s="45" t="e">
        <f>NA()</f>
        <v>#N/A</v>
      </c>
      <c r="AK11" s="45" t="e">
        <f>NA()</f>
        <v>#N/A</v>
      </c>
      <c r="AL11" s="62">
        <v>2971</v>
      </c>
      <c r="AM11" s="62">
        <v>2896</v>
      </c>
      <c r="AN11" s="62">
        <v>2789</v>
      </c>
      <c r="AO11" s="62">
        <v>2698</v>
      </c>
      <c r="AP11" s="62">
        <v>2587</v>
      </c>
      <c r="AQ11" s="62">
        <v>2485</v>
      </c>
      <c r="AR11" s="62">
        <v>2415</v>
      </c>
      <c r="AS11" s="62">
        <v>2343</v>
      </c>
      <c r="AT11" s="62">
        <v>2274</v>
      </c>
      <c r="AU11" s="62">
        <v>2217</v>
      </c>
      <c r="AV11" s="62">
        <v>2146</v>
      </c>
      <c r="AW11" s="62">
        <v>2078</v>
      </c>
      <c r="AX11" s="62">
        <v>2021</v>
      </c>
      <c r="AY11" s="62">
        <v>1970</v>
      </c>
      <c r="AZ11" s="62">
        <v>1922</v>
      </c>
      <c r="BA11" s="62">
        <v>1858</v>
      </c>
      <c r="BB11" s="62">
        <v>1813</v>
      </c>
      <c r="BC11" s="62">
        <v>1760</v>
      </c>
      <c r="BD11" s="62">
        <v>1720</v>
      </c>
      <c r="BE11" s="62">
        <v>1680</v>
      </c>
      <c r="BF11" s="62">
        <v>1631</v>
      </c>
      <c r="BG11" s="62">
        <v>1602</v>
      </c>
      <c r="BH11" s="62">
        <v>1581</v>
      </c>
      <c r="BI11" s="62">
        <v>1560</v>
      </c>
      <c r="BJ11" s="62">
        <v>1534</v>
      </c>
      <c r="BK11" s="62">
        <v>1511</v>
      </c>
    </row>
    <row r="12" spans="1:73" ht="36">
      <c r="B12" s="24" t="s">
        <v>20</v>
      </c>
      <c r="C12" s="43" t="e">
        <f>NA()</f>
        <v>#N/A</v>
      </c>
      <c r="D12" s="43" t="e">
        <f>NA()</f>
        <v>#N/A</v>
      </c>
      <c r="E12" s="43" t="e">
        <f>NA()</f>
        <v>#N/A</v>
      </c>
      <c r="F12" s="43" t="e">
        <f>NA()</f>
        <v>#N/A</v>
      </c>
      <c r="G12" s="43" t="e">
        <f>NA()</f>
        <v>#N/A</v>
      </c>
      <c r="H12" s="43" t="e">
        <f>NA()</f>
        <v>#N/A</v>
      </c>
      <c r="I12" s="43" t="e">
        <f>NA()</f>
        <v>#N/A</v>
      </c>
      <c r="J12" s="43" t="e">
        <f>NA()</f>
        <v>#N/A</v>
      </c>
      <c r="K12" s="43" t="e">
        <f>NA()</f>
        <v>#N/A</v>
      </c>
      <c r="L12" s="43" t="e">
        <f>NA()</f>
        <v>#N/A</v>
      </c>
      <c r="M12" s="43" t="e">
        <f>NA()</f>
        <v>#N/A</v>
      </c>
      <c r="N12" s="43" t="e">
        <f>NA()</f>
        <v>#N/A</v>
      </c>
      <c r="O12" s="43" t="e">
        <f>NA()</f>
        <v>#N/A</v>
      </c>
      <c r="P12" s="43" t="e">
        <f>NA()</f>
        <v>#N/A</v>
      </c>
      <c r="Q12" s="43" t="e">
        <f>NA()</f>
        <v>#N/A</v>
      </c>
      <c r="R12" s="43" t="e">
        <f>NA()</f>
        <v>#N/A</v>
      </c>
      <c r="S12" s="43" t="e">
        <f>NA()</f>
        <v>#N/A</v>
      </c>
      <c r="T12" s="43" t="e">
        <f>NA()</f>
        <v>#N/A</v>
      </c>
      <c r="U12" s="43" t="e">
        <f>NA()</f>
        <v>#N/A</v>
      </c>
      <c r="V12" s="43" t="e">
        <f>NA()</f>
        <v>#N/A</v>
      </c>
      <c r="W12" s="43" t="e">
        <f>NA()</f>
        <v>#N/A</v>
      </c>
      <c r="X12" s="43" t="e">
        <f>NA()</f>
        <v>#N/A</v>
      </c>
      <c r="Y12" s="43" t="e">
        <f>NA()</f>
        <v>#N/A</v>
      </c>
      <c r="Z12" s="43" t="e">
        <f>NA()</f>
        <v>#N/A</v>
      </c>
      <c r="AA12" s="49" t="e">
        <f>NA()</f>
        <v>#N/A</v>
      </c>
      <c r="AB12" s="49" t="e">
        <f>NA()</f>
        <v>#N/A</v>
      </c>
      <c r="AC12" s="49" t="e">
        <f>NA()</f>
        <v>#N/A</v>
      </c>
      <c r="AD12" s="49" t="e">
        <f>NA()</f>
        <v>#N/A</v>
      </c>
      <c r="AE12" s="49" t="e">
        <f>NA()</f>
        <v>#N/A</v>
      </c>
      <c r="AF12" s="49" t="e">
        <f>NA()</f>
        <v>#N/A</v>
      </c>
      <c r="AG12" s="49" t="e">
        <f>NA()</f>
        <v>#N/A</v>
      </c>
      <c r="AH12" s="49" t="e">
        <f>NA()</f>
        <v>#N/A</v>
      </c>
      <c r="AI12" s="49" t="e">
        <f>NA()</f>
        <v>#N/A</v>
      </c>
      <c r="AJ12" s="49" t="e">
        <f>NA()</f>
        <v>#N/A</v>
      </c>
      <c r="AK12" s="49" t="e">
        <f>NA()</f>
        <v>#N/A</v>
      </c>
      <c r="AL12" s="62">
        <v>2889</v>
      </c>
      <c r="AM12" s="62">
        <v>2768</v>
      </c>
      <c r="AN12" s="62">
        <v>2616</v>
      </c>
      <c r="AO12" s="62">
        <v>2480</v>
      </c>
      <c r="AP12" s="62">
        <v>2321</v>
      </c>
      <c r="AQ12" s="62">
        <v>2178</v>
      </c>
      <c r="AR12" s="62">
        <v>2108</v>
      </c>
      <c r="AS12" s="62">
        <v>2030</v>
      </c>
      <c r="AT12" s="62">
        <v>1951</v>
      </c>
      <c r="AU12" s="62">
        <v>1884</v>
      </c>
      <c r="AV12" s="62">
        <v>1802</v>
      </c>
      <c r="AW12" s="62">
        <v>1726</v>
      </c>
      <c r="AX12" s="62">
        <v>1660</v>
      </c>
      <c r="AY12" s="62">
        <v>1599</v>
      </c>
      <c r="AZ12" s="62">
        <v>1542</v>
      </c>
      <c r="BA12" s="62">
        <v>1465</v>
      </c>
      <c r="BB12" s="62">
        <v>1416</v>
      </c>
      <c r="BC12" s="62">
        <v>1359</v>
      </c>
      <c r="BD12" s="62">
        <v>1318</v>
      </c>
      <c r="BE12" s="62">
        <v>1276</v>
      </c>
      <c r="BF12" s="62">
        <v>1225</v>
      </c>
      <c r="BG12" s="62">
        <v>1188</v>
      </c>
      <c r="BH12" s="62">
        <v>1158</v>
      </c>
      <c r="BI12" s="62">
        <v>1128</v>
      </c>
      <c r="BJ12" s="62">
        <v>1093</v>
      </c>
      <c r="BK12" s="62">
        <v>1062</v>
      </c>
    </row>
    <row r="13" spans="1:73" ht="24" customHeight="1">
      <c r="B13" s="25" t="s">
        <v>11</v>
      </c>
      <c r="C13" s="45" t="e">
        <f>NA()</f>
        <v>#N/A</v>
      </c>
      <c r="D13" s="45" t="e">
        <f>NA()</f>
        <v>#N/A</v>
      </c>
      <c r="E13" s="45" t="e">
        <f>NA()</f>
        <v>#N/A</v>
      </c>
      <c r="F13" s="45" t="e">
        <f>NA()</f>
        <v>#N/A</v>
      </c>
      <c r="G13" s="45" t="e">
        <f>NA()</f>
        <v>#N/A</v>
      </c>
      <c r="H13" s="45" t="e">
        <f>NA()</f>
        <v>#N/A</v>
      </c>
      <c r="I13" s="45" t="e">
        <f>NA()</f>
        <v>#N/A</v>
      </c>
      <c r="J13" s="45" t="e">
        <f>NA()</f>
        <v>#N/A</v>
      </c>
      <c r="K13" s="45" t="e">
        <f>NA()</f>
        <v>#N/A</v>
      </c>
      <c r="L13" s="45" t="e">
        <f>NA()</f>
        <v>#N/A</v>
      </c>
      <c r="M13" s="45" t="e">
        <f>NA()</f>
        <v>#N/A</v>
      </c>
      <c r="N13" s="45" t="e">
        <f>NA()</f>
        <v>#N/A</v>
      </c>
      <c r="O13" s="45" t="e">
        <f>NA()</f>
        <v>#N/A</v>
      </c>
      <c r="P13" s="45" t="e">
        <f>NA()</f>
        <v>#N/A</v>
      </c>
      <c r="Q13" s="45" t="e">
        <f>NA()</f>
        <v>#N/A</v>
      </c>
      <c r="R13" s="45" t="e">
        <f>NA()</f>
        <v>#N/A</v>
      </c>
      <c r="S13" s="45" t="e">
        <f>NA()</f>
        <v>#N/A</v>
      </c>
      <c r="T13" s="45" t="e">
        <f>NA()</f>
        <v>#N/A</v>
      </c>
      <c r="U13" s="45" t="e">
        <f>NA()</f>
        <v>#N/A</v>
      </c>
      <c r="V13" s="45" t="e">
        <f>NA()</f>
        <v>#N/A</v>
      </c>
      <c r="W13" s="45" t="e">
        <f>NA()</f>
        <v>#N/A</v>
      </c>
      <c r="X13" s="45" t="e">
        <f>NA()</f>
        <v>#N/A</v>
      </c>
      <c r="Y13" s="45" t="e">
        <f>NA()</f>
        <v>#N/A</v>
      </c>
      <c r="Z13" s="45" t="e">
        <f>NA()</f>
        <v>#N/A</v>
      </c>
      <c r="AA13" s="45" t="e">
        <f>NA()</f>
        <v>#N/A</v>
      </c>
      <c r="AB13" s="45" t="e">
        <f>NA()</f>
        <v>#N/A</v>
      </c>
      <c r="AC13" s="45" t="e">
        <f>NA()</f>
        <v>#N/A</v>
      </c>
      <c r="AD13" s="45" t="e">
        <f>NA()</f>
        <v>#N/A</v>
      </c>
      <c r="AE13" s="45" t="e">
        <f>NA()</f>
        <v>#N/A</v>
      </c>
      <c r="AF13" s="45" t="e">
        <f>NA()</f>
        <v>#N/A</v>
      </c>
      <c r="AG13" s="45">
        <f>C20</f>
        <v>3780</v>
      </c>
      <c r="AH13" s="45" t="e">
        <f>NA()</f>
        <v>#N/A</v>
      </c>
      <c r="AI13" s="45" t="e">
        <f>NA()</f>
        <v>#N/A</v>
      </c>
      <c r="AJ13" s="45" t="e">
        <f>NA()</f>
        <v>#N/A</v>
      </c>
      <c r="AK13" s="45" t="e">
        <f>NA()</f>
        <v>#N/A</v>
      </c>
      <c r="AL13" s="45" t="e">
        <f>NA()</f>
        <v>#N/A</v>
      </c>
      <c r="AM13" s="45" t="e">
        <f>NA()</f>
        <v>#N/A</v>
      </c>
      <c r="AN13" s="45" t="e">
        <f>NA()</f>
        <v>#N/A</v>
      </c>
      <c r="AO13" s="45" t="e">
        <f>NA()</f>
        <v>#N/A</v>
      </c>
      <c r="AP13" s="45" t="e">
        <f>NA()</f>
        <v>#N/A</v>
      </c>
      <c r="AQ13" s="45" t="e">
        <f>NA()</f>
        <v>#N/A</v>
      </c>
      <c r="AR13" s="45" t="e">
        <f>NA()</f>
        <v>#N/A</v>
      </c>
      <c r="AS13" s="45" t="e">
        <f>NA()</f>
        <v>#N/A</v>
      </c>
      <c r="AT13" s="45" t="e">
        <f>NA()</f>
        <v>#N/A</v>
      </c>
      <c r="AU13" s="45" t="e">
        <f>NA()</f>
        <v>#N/A</v>
      </c>
      <c r="AV13" s="45" t="e">
        <f>NA()</f>
        <v>#N/A</v>
      </c>
      <c r="AW13" s="45" t="e">
        <f>NA()</f>
        <v>#N/A</v>
      </c>
      <c r="AX13" s="45" t="e">
        <f>NA()</f>
        <v>#N/A</v>
      </c>
      <c r="AY13" s="45" t="e">
        <f>NA()</f>
        <v>#N/A</v>
      </c>
      <c r="AZ13" s="45" t="e">
        <f>NA()</f>
        <v>#N/A</v>
      </c>
      <c r="BA13" s="45" t="e">
        <f>NA()</f>
        <v>#N/A</v>
      </c>
      <c r="BB13" s="45" t="e">
        <f>NA()</f>
        <v>#N/A</v>
      </c>
      <c r="BC13" s="45" t="e">
        <f>NA()</f>
        <v>#N/A</v>
      </c>
      <c r="BD13" s="45" t="e">
        <f>NA()</f>
        <v>#N/A</v>
      </c>
      <c r="BE13" s="45" t="e">
        <f>NA()</f>
        <v>#N/A</v>
      </c>
      <c r="BF13" s="45" t="e">
        <f>NA()</f>
        <v>#N/A</v>
      </c>
      <c r="BG13" s="45" t="e">
        <f>NA()</f>
        <v>#N/A</v>
      </c>
      <c r="BH13" s="45" t="e">
        <f>NA()</f>
        <v>#N/A</v>
      </c>
      <c r="BI13" s="45" t="e">
        <f>NA()</f>
        <v>#N/A</v>
      </c>
      <c r="BJ13" s="45" t="e">
        <f>NA()</f>
        <v>#N/A</v>
      </c>
      <c r="BK13" s="46" t="e">
        <f>NA()</f>
        <v>#N/A</v>
      </c>
    </row>
    <row r="14" spans="1:73" ht="24" customHeight="1">
      <c r="B14" s="24" t="s">
        <v>22</v>
      </c>
      <c r="C14" s="43" t="e">
        <f>NA()</f>
        <v>#N/A</v>
      </c>
      <c r="D14" s="43" t="e">
        <f>NA()</f>
        <v>#N/A</v>
      </c>
      <c r="E14" s="43" t="e">
        <f>NA()</f>
        <v>#N/A</v>
      </c>
      <c r="F14" s="43" t="e">
        <f>NA()</f>
        <v>#N/A</v>
      </c>
      <c r="G14" s="43" t="e">
        <f>NA()</f>
        <v>#N/A</v>
      </c>
      <c r="H14" s="43" t="e">
        <f>NA()</f>
        <v>#N/A</v>
      </c>
      <c r="I14" s="43" t="e">
        <f>NA()</f>
        <v>#N/A</v>
      </c>
      <c r="J14" s="43" t="e">
        <f>NA()</f>
        <v>#N/A</v>
      </c>
      <c r="K14" s="43" t="e">
        <f>NA()</f>
        <v>#N/A</v>
      </c>
      <c r="L14" s="43" t="e">
        <f>NA()</f>
        <v>#N/A</v>
      </c>
      <c r="M14" s="43" t="e">
        <f>NA()</f>
        <v>#N/A</v>
      </c>
      <c r="N14" s="43" t="e">
        <f>NA()</f>
        <v>#N/A</v>
      </c>
      <c r="O14" s="43" t="e">
        <f>NA()</f>
        <v>#N/A</v>
      </c>
      <c r="P14" s="43" t="e">
        <f>NA()</f>
        <v>#N/A</v>
      </c>
      <c r="Q14" s="43" t="e">
        <f>NA()</f>
        <v>#N/A</v>
      </c>
      <c r="R14" s="43" t="e">
        <f>NA()</f>
        <v>#N/A</v>
      </c>
      <c r="S14" s="43" t="e">
        <f>NA()</f>
        <v>#N/A</v>
      </c>
      <c r="T14" s="43" t="e">
        <f>NA()</f>
        <v>#N/A</v>
      </c>
      <c r="U14" s="43" t="e">
        <f>NA()</f>
        <v>#N/A</v>
      </c>
      <c r="V14" s="43" t="e">
        <f>NA()</f>
        <v>#N/A</v>
      </c>
      <c r="W14" s="43" t="e">
        <f>NA()</f>
        <v>#N/A</v>
      </c>
      <c r="X14" s="43" t="e">
        <f>NA()</f>
        <v>#N/A</v>
      </c>
      <c r="Y14" s="43" t="e">
        <f>NA()</f>
        <v>#N/A</v>
      </c>
      <c r="Z14" s="43" t="e">
        <f>NA()</f>
        <v>#N/A</v>
      </c>
      <c r="AA14" s="43" t="e">
        <f>NA()</f>
        <v>#N/A</v>
      </c>
      <c r="AB14" s="43" t="e">
        <f>NA()</f>
        <v>#N/A</v>
      </c>
      <c r="AC14" s="43" t="e">
        <f>NA()</f>
        <v>#N/A</v>
      </c>
      <c r="AD14" s="43" t="e">
        <f>NA()</f>
        <v>#N/A</v>
      </c>
      <c r="AE14" s="43" t="e">
        <f>NA()</f>
        <v>#N/A</v>
      </c>
      <c r="AF14" s="43" t="e">
        <f>NA()</f>
        <v>#N/A</v>
      </c>
      <c r="AG14" s="43" t="e">
        <f>NA()</f>
        <v>#N/A</v>
      </c>
      <c r="AH14" s="43" t="e">
        <f>NA()</f>
        <v>#N/A</v>
      </c>
      <c r="AI14" s="43" t="e">
        <f>NA()</f>
        <v>#N/A</v>
      </c>
      <c r="AJ14" s="43" t="e">
        <f>NA()</f>
        <v>#N/A</v>
      </c>
      <c r="AK14" s="47">
        <f>AK10</f>
        <v>2970</v>
      </c>
      <c r="AL14" s="47">
        <f>AK14-(($AK$10-$AQ$14)/($AQ$9-$AK$9))</f>
        <v>2830.1666666666665</v>
      </c>
      <c r="AM14" s="47">
        <f t="shared" ref="AM14:AP14" si="0">AL14-(($AK$10-$AQ$14)/($AQ$9-$AK$9))</f>
        <v>2690.333333333333</v>
      </c>
      <c r="AN14" s="47">
        <f t="shared" si="0"/>
        <v>2550.4999999999995</v>
      </c>
      <c r="AO14" s="47">
        <f t="shared" si="0"/>
        <v>2410.6666666666661</v>
      </c>
      <c r="AP14" s="47">
        <f t="shared" si="0"/>
        <v>2270.8333333333326</v>
      </c>
      <c r="AQ14" s="52">
        <f>C21</f>
        <v>2131</v>
      </c>
      <c r="AR14" s="43" t="e">
        <f>NA()</f>
        <v>#N/A</v>
      </c>
      <c r="AS14" s="43" t="e">
        <f>NA()</f>
        <v>#N/A</v>
      </c>
      <c r="AT14" s="43" t="e">
        <f>NA()</f>
        <v>#N/A</v>
      </c>
      <c r="AU14" s="43" t="e">
        <f>NA()</f>
        <v>#N/A</v>
      </c>
      <c r="AV14" s="43" t="e">
        <f>NA()</f>
        <v>#N/A</v>
      </c>
      <c r="AW14" s="43" t="e">
        <f>NA()</f>
        <v>#N/A</v>
      </c>
      <c r="AX14" s="43" t="e">
        <f>NA()</f>
        <v>#N/A</v>
      </c>
      <c r="AY14" s="43" t="e">
        <f>NA()</f>
        <v>#N/A</v>
      </c>
      <c r="AZ14" s="43" t="e">
        <f>NA()</f>
        <v>#N/A</v>
      </c>
      <c r="BA14" s="43" t="e">
        <f>NA()</f>
        <v>#N/A</v>
      </c>
      <c r="BB14" s="43" t="e">
        <f>NA()</f>
        <v>#N/A</v>
      </c>
      <c r="BC14" s="43" t="e">
        <f>NA()</f>
        <v>#N/A</v>
      </c>
      <c r="BD14" s="43" t="e">
        <f>NA()</f>
        <v>#N/A</v>
      </c>
      <c r="BE14" s="43" t="e">
        <f>NA()</f>
        <v>#N/A</v>
      </c>
      <c r="BF14" s="43" t="e">
        <f>NA()</f>
        <v>#N/A</v>
      </c>
      <c r="BG14" s="43" t="e">
        <f>NA()</f>
        <v>#N/A</v>
      </c>
      <c r="BH14" s="43" t="e">
        <f>NA()</f>
        <v>#N/A</v>
      </c>
      <c r="BI14" s="43" t="e">
        <f>NA()</f>
        <v>#N/A</v>
      </c>
      <c r="BJ14" s="43" t="e">
        <f>NA()</f>
        <v>#N/A</v>
      </c>
      <c r="BK14" s="44" t="e">
        <f>NA()</f>
        <v>#N/A</v>
      </c>
    </row>
    <row r="15" spans="1:73" ht="24" customHeight="1">
      <c r="B15" s="25" t="s">
        <v>14</v>
      </c>
      <c r="C15" s="45" t="e">
        <f>NA()</f>
        <v>#N/A</v>
      </c>
      <c r="D15" s="45" t="e">
        <f>NA()</f>
        <v>#N/A</v>
      </c>
      <c r="E15" s="45" t="e">
        <f>NA()</f>
        <v>#N/A</v>
      </c>
      <c r="F15" s="45" t="e">
        <f>NA()</f>
        <v>#N/A</v>
      </c>
      <c r="G15" s="45" t="e">
        <f>NA()</f>
        <v>#N/A</v>
      </c>
      <c r="H15" s="45" t="e">
        <f>NA()</f>
        <v>#N/A</v>
      </c>
      <c r="I15" s="45" t="e">
        <f>NA()</f>
        <v>#N/A</v>
      </c>
      <c r="J15" s="45" t="e">
        <f>NA()</f>
        <v>#N/A</v>
      </c>
      <c r="K15" s="45" t="e">
        <f>NA()</f>
        <v>#N/A</v>
      </c>
      <c r="L15" s="45" t="e">
        <f>NA()</f>
        <v>#N/A</v>
      </c>
      <c r="M15" s="45" t="e">
        <f>NA()</f>
        <v>#N/A</v>
      </c>
      <c r="N15" s="45" t="e">
        <f>NA()</f>
        <v>#N/A</v>
      </c>
      <c r="O15" s="45" t="e">
        <f>NA()</f>
        <v>#N/A</v>
      </c>
      <c r="P15" s="45" t="e">
        <f>NA()</f>
        <v>#N/A</v>
      </c>
      <c r="Q15" s="45" t="e">
        <f>NA()</f>
        <v>#N/A</v>
      </c>
      <c r="R15" s="45" t="e">
        <f>NA()</f>
        <v>#N/A</v>
      </c>
      <c r="S15" s="45" t="e">
        <f>NA()</f>
        <v>#N/A</v>
      </c>
      <c r="T15" s="45" t="e">
        <f>NA()</f>
        <v>#N/A</v>
      </c>
      <c r="U15" s="45" t="e">
        <f>NA()</f>
        <v>#N/A</v>
      </c>
      <c r="V15" s="45" t="e">
        <f>NA()</f>
        <v>#N/A</v>
      </c>
      <c r="W15" s="45" t="e">
        <f>NA()</f>
        <v>#N/A</v>
      </c>
      <c r="X15" s="45" t="e">
        <f>NA()</f>
        <v>#N/A</v>
      </c>
      <c r="Y15" s="45" t="e">
        <f>NA()</f>
        <v>#N/A</v>
      </c>
      <c r="Z15" s="45" t="e">
        <f>NA()</f>
        <v>#N/A</v>
      </c>
      <c r="AA15" s="45" t="e">
        <f>NA()</f>
        <v>#N/A</v>
      </c>
      <c r="AB15" s="45" t="e">
        <f>NA()</f>
        <v>#N/A</v>
      </c>
      <c r="AC15" s="45" t="e">
        <f>NA()</f>
        <v>#N/A</v>
      </c>
      <c r="AD15" s="45" t="e">
        <f>NA()</f>
        <v>#N/A</v>
      </c>
      <c r="AE15" s="45" t="e">
        <f>NA()</f>
        <v>#N/A</v>
      </c>
      <c r="AF15" s="45" t="e">
        <f>NA()</f>
        <v>#N/A</v>
      </c>
      <c r="AG15" s="45" t="e">
        <f>NA()</f>
        <v>#N/A</v>
      </c>
      <c r="AH15" s="45" t="e">
        <f>NA()</f>
        <v>#N/A</v>
      </c>
      <c r="AI15" s="45" t="e">
        <f>NA()</f>
        <v>#N/A</v>
      </c>
      <c r="AJ15" s="45" t="e">
        <f>NA()</f>
        <v>#N/A</v>
      </c>
      <c r="AK15" s="45" t="e">
        <f>NA()</f>
        <v>#N/A</v>
      </c>
      <c r="AL15" s="45" t="e">
        <f>NA()</f>
        <v>#N/A</v>
      </c>
      <c r="AM15" s="45" t="e">
        <f>NA()</f>
        <v>#N/A</v>
      </c>
      <c r="AN15" s="45" t="e">
        <f>NA()</f>
        <v>#N/A</v>
      </c>
      <c r="AO15" s="45" t="e">
        <f>NA()</f>
        <v>#N/A</v>
      </c>
      <c r="AP15" s="45" t="e">
        <f>NA()</f>
        <v>#N/A</v>
      </c>
      <c r="AQ15" s="52">
        <f>C21</f>
        <v>2131</v>
      </c>
      <c r="AR15" s="45" t="e">
        <f>NA()</f>
        <v>#N/A</v>
      </c>
      <c r="AS15" s="45" t="e">
        <f>NA()</f>
        <v>#N/A</v>
      </c>
      <c r="AT15" s="45" t="e">
        <f>NA()</f>
        <v>#N/A</v>
      </c>
      <c r="AU15" s="45" t="e">
        <f>NA()</f>
        <v>#N/A</v>
      </c>
      <c r="AV15" s="45" t="e">
        <f>NA()</f>
        <v>#N/A</v>
      </c>
      <c r="AW15" s="45" t="e">
        <f>NA()</f>
        <v>#N/A</v>
      </c>
      <c r="AX15" s="45" t="e">
        <f>NA()</f>
        <v>#N/A</v>
      </c>
      <c r="AY15" s="45" t="e">
        <f>NA()</f>
        <v>#N/A</v>
      </c>
      <c r="AZ15" s="45" t="e">
        <f>NA()</f>
        <v>#N/A</v>
      </c>
      <c r="BA15" s="45" t="e">
        <f>NA()</f>
        <v>#N/A</v>
      </c>
      <c r="BB15" s="45" t="e">
        <f>NA()</f>
        <v>#N/A</v>
      </c>
      <c r="BC15" s="45" t="e">
        <f>NA()</f>
        <v>#N/A</v>
      </c>
      <c r="BD15" s="45" t="e">
        <f>NA()</f>
        <v>#N/A</v>
      </c>
      <c r="BE15" s="45" t="e">
        <f>NA()</f>
        <v>#N/A</v>
      </c>
      <c r="BF15" s="45" t="e">
        <f>NA()</f>
        <v>#N/A</v>
      </c>
      <c r="BG15" s="45" t="e">
        <f>NA()</f>
        <v>#N/A</v>
      </c>
      <c r="BH15" s="45" t="e">
        <f>NA()</f>
        <v>#N/A</v>
      </c>
      <c r="BI15" s="45" t="e">
        <f>NA()</f>
        <v>#N/A</v>
      </c>
      <c r="BJ15" s="45" t="e">
        <f>NA()</f>
        <v>#N/A</v>
      </c>
      <c r="BK15" s="45" t="e">
        <f>NA()</f>
        <v>#N/A</v>
      </c>
    </row>
    <row r="16" spans="1:73" ht="24" customHeight="1">
      <c r="B16" s="24" t="s">
        <v>23</v>
      </c>
      <c r="C16" s="50" t="e">
        <f>NA()</f>
        <v>#N/A</v>
      </c>
      <c r="D16" s="50" t="e">
        <f>NA()</f>
        <v>#N/A</v>
      </c>
      <c r="E16" s="50" t="e">
        <f>NA()</f>
        <v>#N/A</v>
      </c>
      <c r="F16" s="50" t="e">
        <f>NA()</f>
        <v>#N/A</v>
      </c>
      <c r="G16" s="50" t="e">
        <f>NA()</f>
        <v>#N/A</v>
      </c>
      <c r="H16" s="50" t="e">
        <f>NA()</f>
        <v>#N/A</v>
      </c>
      <c r="I16" s="50" t="e">
        <f>NA()</f>
        <v>#N/A</v>
      </c>
      <c r="J16" s="50" t="e">
        <f>NA()</f>
        <v>#N/A</v>
      </c>
      <c r="K16" s="50" t="e">
        <f>NA()</f>
        <v>#N/A</v>
      </c>
      <c r="L16" s="50" t="e">
        <f>NA()</f>
        <v>#N/A</v>
      </c>
      <c r="M16" s="50" t="e">
        <f>NA()</f>
        <v>#N/A</v>
      </c>
      <c r="N16" s="50" t="e">
        <f>NA()</f>
        <v>#N/A</v>
      </c>
      <c r="O16" s="50" t="e">
        <f>NA()</f>
        <v>#N/A</v>
      </c>
      <c r="P16" s="50" t="e">
        <f>NA()</f>
        <v>#N/A</v>
      </c>
      <c r="Q16" s="50" t="e">
        <f>NA()</f>
        <v>#N/A</v>
      </c>
      <c r="R16" s="50" t="e">
        <f>NA()</f>
        <v>#N/A</v>
      </c>
      <c r="S16" s="50" t="e">
        <f>NA()</f>
        <v>#N/A</v>
      </c>
      <c r="T16" s="50" t="e">
        <f>NA()</f>
        <v>#N/A</v>
      </c>
      <c r="U16" s="50" t="e">
        <f>NA()</f>
        <v>#N/A</v>
      </c>
      <c r="V16" s="50" t="e">
        <f>NA()</f>
        <v>#N/A</v>
      </c>
      <c r="W16" s="50" t="e">
        <f>NA()</f>
        <v>#N/A</v>
      </c>
      <c r="X16" s="50" t="e">
        <f>NA()</f>
        <v>#N/A</v>
      </c>
      <c r="Y16" s="50" t="e">
        <f>NA()</f>
        <v>#N/A</v>
      </c>
      <c r="Z16" s="50" t="e">
        <f>NA()</f>
        <v>#N/A</v>
      </c>
      <c r="AA16" s="50" t="e">
        <f>NA()</f>
        <v>#N/A</v>
      </c>
      <c r="AB16" s="50" t="e">
        <f>NA()</f>
        <v>#N/A</v>
      </c>
      <c r="AC16" s="50" t="e">
        <f>NA()</f>
        <v>#N/A</v>
      </c>
      <c r="AD16" s="50" t="e">
        <f>NA()</f>
        <v>#N/A</v>
      </c>
      <c r="AE16" s="50" t="e">
        <f>NA()</f>
        <v>#N/A</v>
      </c>
      <c r="AF16" s="50" t="e">
        <f>NA()</f>
        <v>#N/A</v>
      </c>
      <c r="AG16" s="50" t="e">
        <f>NA()</f>
        <v>#N/A</v>
      </c>
      <c r="AH16" s="50" t="e">
        <f>NA()</f>
        <v>#N/A</v>
      </c>
      <c r="AI16" s="50" t="e">
        <f>NA()</f>
        <v>#N/A</v>
      </c>
      <c r="AJ16" s="50" t="e">
        <f>NA()</f>
        <v>#N/A</v>
      </c>
      <c r="AK16" s="50" t="e">
        <f>NA()</f>
        <v>#N/A</v>
      </c>
      <c r="AL16" s="50" t="e">
        <f>NA()</f>
        <v>#N/A</v>
      </c>
      <c r="AM16" s="50" t="e">
        <f>NA()</f>
        <v>#N/A</v>
      </c>
      <c r="AN16" s="50" t="e">
        <f>NA()</f>
        <v>#N/A</v>
      </c>
      <c r="AO16" s="50" t="e">
        <f>NA()</f>
        <v>#N/A</v>
      </c>
      <c r="AP16" s="50" t="e">
        <f>NA()</f>
        <v>#N/A</v>
      </c>
      <c r="AQ16" s="53">
        <f>AQ14</f>
        <v>2131</v>
      </c>
      <c r="AR16" s="47">
        <f>AQ16-(($AQ$16-0)/20)</f>
        <v>2024.45</v>
      </c>
      <c r="AS16" s="47">
        <f t="shared" ref="AS16:BJ16" si="1">AR16-(($AQ$16-0)/20)</f>
        <v>1917.9</v>
      </c>
      <c r="AT16" s="47">
        <f t="shared" si="1"/>
        <v>1811.3500000000001</v>
      </c>
      <c r="AU16" s="47">
        <f t="shared" si="1"/>
        <v>1704.8000000000002</v>
      </c>
      <c r="AV16" s="47">
        <f t="shared" si="1"/>
        <v>1598.2500000000002</v>
      </c>
      <c r="AW16" s="47">
        <f t="shared" si="1"/>
        <v>1491.7000000000003</v>
      </c>
      <c r="AX16" s="47">
        <f t="shared" si="1"/>
        <v>1385.1500000000003</v>
      </c>
      <c r="AY16" s="47">
        <f t="shared" si="1"/>
        <v>1278.6000000000004</v>
      </c>
      <c r="AZ16" s="47">
        <f t="shared" si="1"/>
        <v>1172.0500000000004</v>
      </c>
      <c r="BA16" s="47">
        <f t="shared" si="1"/>
        <v>1065.5000000000005</v>
      </c>
      <c r="BB16" s="47">
        <f t="shared" si="1"/>
        <v>958.9500000000005</v>
      </c>
      <c r="BC16" s="47">
        <f t="shared" si="1"/>
        <v>852.40000000000055</v>
      </c>
      <c r="BD16" s="47">
        <f t="shared" si="1"/>
        <v>745.85000000000059</v>
      </c>
      <c r="BE16" s="47">
        <f t="shared" si="1"/>
        <v>639.30000000000064</v>
      </c>
      <c r="BF16" s="47">
        <f t="shared" si="1"/>
        <v>532.75000000000068</v>
      </c>
      <c r="BG16" s="47">
        <f t="shared" si="1"/>
        <v>426.20000000000067</v>
      </c>
      <c r="BH16" s="47">
        <f t="shared" si="1"/>
        <v>319.65000000000066</v>
      </c>
      <c r="BI16" s="47">
        <f t="shared" si="1"/>
        <v>213.10000000000065</v>
      </c>
      <c r="BJ16" s="47">
        <f t="shared" si="1"/>
        <v>106.55000000000065</v>
      </c>
      <c r="BK16" s="48">
        <v>0</v>
      </c>
    </row>
    <row r="17" spans="2:63" ht="24" customHeight="1">
      <c r="B17" s="25" t="s">
        <v>12</v>
      </c>
      <c r="C17" s="45" t="e">
        <f>NA()</f>
        <v>#N/A</v>
      </c>
      <c r="D17" s="45" t="e">
        <f>NA()</f>
        <v>#N/A</v>
      </c>
      <c r="E17" s="45" t="e">
        <f>NA()</f>
        <v>#N/A</v>
      </c>
      <c r="F17" s="45" t="e">
        <f>NA()</f>
        <v>#N/A</v>
      </c>
      <c r="G17" s="45" t="e">
        <f>NA()</f>
        <v>#N/A</v>
      </c>
      <c r="H17" s="45" t="e">
        <f>NA()</f>
        <v>#N/A</v>
      </c>
      <c r="I17" s="45" t="e">
        <f>NA()</f>
        <v>#N/A</v>
      </c>
      <c r="J17" s="45" t="e">
        <f>NA()</f>
        <v>#N/A</v>
      </c>
      <c r="K17" s="45" t="e">
        <f>NA()</f>
        <v>#N/A</v>
      </c>
      <c r="L17" s="45" t="e">
        <f>NA()</f>
        <v>#N/A</v>
      </c>
      <c r="M17" s="45" t="e">
        <f>NA()</f>
        <v>#N/A</v>
      </c>
      <c r="N17" s="45" t="e">
        <f>NA()</f>
        <v>#N/A</v>
      </c>
      <c r="O17" s="45" t="e">
        <f>NA()</f>
        <v>#N/A</v>
      </c>
      <c r="P17" s="45" t="e">
        <f>NA()</f>
        <v>#N/A</v>
      </c>
      <c r="Q17" s="45" t="e">
        <f>NA()</f>
        <v>#N/A</v>
      </c>
      <c r="R17" s="45" t="e">
        <f>NA()</f>
        <v>#N/A</v>
      </c>
      <c r="S17" s="45" t="e">
        <f>NA()</f>
        <v>#N/A</v>
      </c>
      <c r="T17" s="45" t="e">
        <f>NA()</f>
        <v>#N/A</v>
      </c>
      <c r="U17" s="45" t="e">
        <f>NA()</f>
        <v>#N/A</v>
      </c>
      <c r="V17" s="45" t="e">
        <f>NA()</f>
        <v>#N/A</v>
      </c>
      <c r="W17" s="45" t="e">
        <f>NA()</f>
        <v>#N/A</v>
      </c>
      <c r="X17" s="45" t="e">
        <f>NA()</f>
        <v>#N/A</v>
      </c>
      <c r="Y17" s="45" t="e">
        <f>NA()</f>
        <v>#N/A</v>
      </c>
      <c r="Z17" s="45" t="e">
        <f>NA()</f>
        <v>#N/A</v>
      </c>
      <c r="AA17" s="45" t="e">
        <f>NA()</f>
        <v>#N/A</v>
      </c>
      <c r="AB17" s="45" t="e">
        <f>NA()</f>
        <v>#N/A</v>
      </c>
      <c r="AC17" s="45" t="e">
        <f>NA()</f>
        <v>#N/A</v>
      </c>
      <c r="AD17" s="45" t="e">
        <f>NA()</f>
        <v>#N/A</v>
      </c>
      <c r="AE17" s="45" t="e">
        <f>NA()</f>
        <v>#N/A</v>
      </c>
      <c r="AF17" s="45" t="e">
        <f>NA()</f>
        <v>#N/A</v>
      </c>
      <c r="AG17" s="45" t="e">
        <f>NA()</f>
        <v>#N/A</v>
      </c>
      <c r="AH17" s="45" t="e">
        <f>NA()</f>
        <v>#N/A</v>
      </c>
      <c r="AI17" s="45" t="e">
        <f>NA()</f>
        <v>#N/A</v>
      </c>
      <c r="AJ17" s="45" t="e">
        <f>NA()</f>
        <v>#N/A</v>
      </c>
      <c r="AK17" s="45" t="e">
        <f>NA()</f>
        <v>#N/A</v>
      </c>
      <c r="AL17" s="45" t="e">
        <f>NA()</f>
        <v>#N/A</v>
      </c>
      <c r="AM17" s="45" t="e">
        <f>NA()</f>
        <v>#N/A</v>
      </c>
      <c r="AN17" s="45" t="e">
        <f>NA()</f>
        <v>#N/A</v>
      </c>
      <c r="AO17" s="45" t="e">
        <f>NA()</f>
        <v>#N/A</v>
      </c>
      <c r="AP17" s="45" t="e">
        <f>NA()</f>
        <v>#N/A</v>
      </c>
      <c r="AQ17" s="53">
        <f>AQ16</f>
        <v>2131</v>
      </c>
      <c r="AR17" s="47">
        <f>AQ17-(($AQ$17-BK17)/20)</f>
        <v>2024.45</v>
      </c>
      <c r="AS17" s="47">
        <f t="shared" ref="AS17:BJ17" si="2">AR17-(($AQ$17-BL17)/20)</f>
        <v>1917.9</v>
      </c>
      <c r="AT17" s="47">
        <f t="shared" si="2"/>
        <v>1811.3500000000001</v>
      </c>
      <c r="AU17" s="47">
        <f t="shared" si="2"/>
        <v>1704.8000000000002</v>
      </c>
      <c r="AV17" s="47">
        <f t="shared" si="2"/>
        <v>1598.2500000000002</v>
      </c>
      <c r="AW17" s="47">
        <f t="shared" si="2"/>
        <v>1491.7000000000003</v>
      </c>
      <c r="AX17" s="47">
        <f t="shared" si="2"/>
        <v>1385.1500000000003</v>
      </c>
      <c r="AY17" s="47">
        <f t="shared" si="2"/>
        <v>1278.6000000000004</v>
      </c>
      <c r="AZ17" s="47">
        <f t="shared" si="2"/>
        <v>1172.0500000000004</v>
      </c>
      <c r="BA17" s="47">
        <f t="shared" si="2"/>
        <v>1065.5000000000005</v>
      </c>
      <c r="BB17" s="47">
        <f t="shared" si="2"/>
        <v>958.9500000000005</v>
      </c>
      <c r="BC17" s="47">
        <f t="shared" si="2"/>
        <v>852.40000000000055</v>
      </c>
      <c r="BD17" s="47">
        <f t="shared" si="2"/>
        <v>745.85000000000059</v>
      </c>
      <c r="BE17" s="47">
        <f t="shared" si="2"/>
        <v>639.30000000000064</v>
      </c>
      <c r="BF17" s="47">
        <f t="shared" si="2"/>
        <v>532.75000000000068</v>
      </c>
      <c r="BG17" s="47">
        <f t="shared" si="2"/>
        <v>426.20000000000067</v>
      </c>
      <c r="BH17" s="47">
        <f t="shared" si="2"/>
        <v>319.65000000000066</v>
      </c>
      <c r="BI17" s="47">
        <f t="shared" si="2"/>
        <v>213.10000000000065</v>
      </c>
      <c r="BJ17" s="47">
        <f t="shared" si="2"/>
        <v>106.55000000000065</v>
      </c>
      <c r="BK17" s="51">
        <f>C22</f>
        <v>0</v>
      </c>
    </row>
    <row r="18" spans="2:63" ht="24" customHeight="1">
      <c r="B18" s="24" t="s">
        <v>12</v>
      </c>
      <c r="C18" s="50" t="e">
        <f>NA()</f>
        <v>#N/A</v>
      </c>
      <c r="D18" s="50" t="e">
        <f>NA()</f>
        <v>#N/A</v>
      </c>
      <c r="E18" s="50" t="e">
        <f>NA()</f>
        <v>#N/A</v>
      </c>
      <c r="F18" s="50" t="e">
        <f>NA()</f>
        <v>#N/A</v>
      </c>
      <c r="G18" s="50" t="e">
        <f>NA()</f>
        <v>#N/A</v>
      </c>
      <c r="H18" s="50" t="e">
        <f>NA()</f>
        <v>#N/A</v>
      </c>
      <c r="I18" s="50" t="e">
        <f>NA()</f>
        <v>#N/A</v>
      </c>
      <c r="J18" s="50" t="e">
        <f>NA()</f>
        <v>#N/A</v>
      </c>
      <c r="K18" s="50" t="e">
        <f>NA()</f>
        <v>#N/A</v>
      </c>
      <c r="L18" s="50" t="e">
        <f>NA()</f>
        <v>#N/A</v>
      </c>
      <c r="M18" s="50" t="e">
        <f>NA()</f>
        <v>#N/A</v>
      </c>
      <c r="N18" s="50" t="e">
        <f>NA()</f>
        <v>#N/A</v>
      </c>
      <c r="O18" s="50" t="e">
        <f>NA()</f>
        <v>#N/A</v>
      </c>
      <c r="P18" s="50" t="e">
        <f>NA()</f>
        <v>#N/A</v>
      </c>
      <c r="Q18" s="50" t="e">
        <f>NA()</f>
        <v>#N/A</v>
      </c>
      <c r="R18" s="50" t="e">
        <f>NA()</f>
        <v>#N/A</v>
      </c>
      <c r="S18" s="50" t="e">
        <f>NA()</f>
        <v>#N/A</v>
      </c>
      <c r="T18" s="50" t="e">
        <f>NA()</f>
        <v>#N/A</v>
      </c>
      <c r="U18" s="50" t="e">
        <f>NA()</f>
        <v>#N/A</v>
      </c>
      <c r="V18" s="50" t="e">
        <f>NA()</f>
        <v>#N/A</v>
      </c>
      <c r="W18" s="50" t="e">
        <f>NA()</f>
        <v>#N/A</v>
      </c>
      <c r="X18" s="50" t="e">
        <f>NA()</f>
        <v>#N/A</v>
      </c>
      <c r="Y18" s="50" t="e">
        <f>NA()</f>
        <v>#N/A</v>
      </c>
      <c r="Z18" s="50" t="e">
        <f>NA()</f>
        <v>#N/A</v>
      </c>
      <c r="AA18" s="50" t="e">
        <f>NA()</f>
        <v>#N/A</v>
      </c>
      <c r="AB18" s="50" t="e">
        <f>NA()</f>
        <v>#N/A</v>
      </c>
      <c r="AC18" s="50" t="e">
        <f>NA()</f>
        <v>#N/A</v>
      </c>
      <c r="AD18" s="50" t="e">
        <f>NA()</f>
        <v>#N/A</v>
      </c>
      <c r="AE18" s="50" t="e">
        <f>NA()</f>
        <v>#N/A</v>
      </c>
      <c r="AF18" s="50" t="e">
        <f>NA()</f>
        <v>#N/A</v>
      </c>
      <c r="AG18" s="50" t="e">
        <f>NA()</f>
        <v>#N/A</v>
      </c>
      <c r="AH18" s="50" t="e">
        <f>NA()</f>
        <v>#N/A</v>
      </c>
      <c r="AI18" s="50" t="e">
        <f>NA()</f>
        <v>#N/A</v>
      </c>
      <c r="AJ18" s="50" t="e">
        <f>NA()</f>
        <v>#N/A</v>
      </c>
      <c r="AK18" s="50" t="e">
        <f>NA()</f>
        <v>#N/A</v>
      </c>
      <c r="AL18" s="50" t="e">
        <f>NA()</f>
        <v>#N/A</v>
      </c>
      <c r="AM18" s="50" t="e">
        <f>NA()</f>
        <v>#N/A</v>
      </c>
      <c r="AN18" s="50" t="e">
        <f>NA()</f>
        <v>#N/A</v>
      </c>
      <c r="AO18" s="50" t="e">
        <f>NA()</f>
        <v>#N/A</v>
      </c>
      <c r="AP18" s="50" t="e">
        <f>NA()</f>
        <v>#N/A</v>
      </c>
      <c r="AQ18" s="45" t="e">
        <f>NA()</f>
        <v>#N/A</v>
      </c>
      <c r="AR18" s="45" t="e">
        <f>NA()</f>
        <v>#N/A</v>
      </c>
      <c r="AS18" s="45" t="e">
        <f>NA()</f>
        <v>#N/A</v>
      </c>
      <c r="AT18" s="45" t="e">
        <f>NA()</f>
        <v>#N/A</v>
      </c>
      <c r="AU18" s="45" t="e">
        <f>NA()</f>
        <v>#N/A</v>
      </c>
      <c r="AV18" s="45" t="e">
        <f>NA()</f>
        <v>#N/A</v>
      </c>
      <c r="AW18" s="45" t="e">
        <f>NA()</f>
        <v>#N/A</v>
      </c>
      <c r="AX18" s="45" t="e">
        <f>NA()</f>
        <v>#N/A</v>
      </c>
      <c r="AY18" s="45" t="e">
        <f>NA()</f>
        <v>#N/A</v>
      </c>
      <c r="AZ18" s="45" t="e">
        <f>NA()</f>
        <v>#N/A</v>
      </c>
      <c r="BA18" s="45" t="e">
        <f>NA()</f>
        <v>#N/A</v>
      </c>
      <c r="BB18" s="45" t="e">
        <f>NA()</f>
        <v>#N/A</v>
      </c>
      <c r="BC18" s="45" t="e">
        <f>NA()</f>
        <v>#N/A</v>
      </c>
      <c r="BD18" s="45" t="e">
        <f>NA()</f>
        <v>#N/A</v>
      </c>
      <c r="BE18" s="45" t="e">
        <f>NA()</f>
        <v>#N/A</v>
      </c>
      <c r="BF18" s="45" t="e">
        <f>NA()</f>
        <v>#N/A</v>
      </c>
      <c r="BG18" s="45" t="e">
        <f>NA()</f>
        <v>#N/A</v>
      </c>
      <c r="BH18" s="45" t="e">
        <f>NA()</f>
        <v>#N/A</v>
      </c>
      <c r="BI18" s="45" t="e">
        <f>NA()</f>
        <v>#N/A</v>
      </c>
      <c r="BJ18" s="45" t="e">
        <f>NA()</f>
        <v>#N/A</v>
      </c>
      <c r="BK18" s="48">
        <v>0</v>
      </c>
    </row>
    <row r="20" spans="2:63" ht="24">
      <c r="B20" s="25" t="s">
        <v>13</v>
      </c>
      <c r="C20">
        <v>3780</v>
      </c>
    </row>
    <row r="21" spans="2:63" ht="24">
      <c r="B21" s="24" t="s">
        <v>22</v>
      </c>
      <c r="C21">
        <v>2131</v>
      </c>
    </row>
    <row r="22" spans="2:63" ht="24">
      <c r="B22" s="24" t="s">
        <v>12</v>
      </c>
      <c r="C22">
        <v>0</v>
      </c>
    </row>
    <row r="55" spans="4:13" ht="13.5" thickBot="1"/>
    <row r="56" spans="4:13">
      <c r="D56" s="55" t="s">
        <v>15</v>
      </c>
      <c r="E56" s="56"/>
    </row>
    <row r="57" spans="4:13">
      <c r="D57" s="57" t="s">
        <v>16</v>
      </c>
      <c r="E57" s="59">
        <f>(C10-AQ11)/C10</f>
        <v>0.47418535759627595</v>
      </c>
    </row>
    <row r="58" spans="4:13" ht="13.5" thickBot="1">
      <c r="D58" s="58" t="s">
        <v>17</v>
      </c>
      <c r="E58" s="60">
        <f>(C10-AQ12)/C10</f>
        <v>0.5391451544646636</v>
      </c>
    </row>
    <row r="60" spans="4:13">
      <c r="J60" s="54"/>
      <c r="K60" s="54"/>
      <c r="L60" s="54"/>
      <c r="M60" s="54"/>
    </row>
    <row r="61" spans="4:13">
      <c r="J61" s="54"/>
      <c r="K61" s="54"/>
      <c r="L61" s="54"/>
      <c r="M61" s="54"/>
    </row>
    <row r="62" spans="4:13">
      <c r="J62" s="54"/>
      <c r="K62" s="54"/>
      <c r="L62" s="54"/>
      <c r="M62" s="54"/>
    </row>
    <row r="63" spans="4:13">
      <c r="J63" s="54"/>
      <c r="K63" s="54"/>
      <c r="L63" s="54"/>
      <c r="M63" s="54"/>
    </row>
    <row r="64" spans="4:13">
      <c r="J64" s="54"/>
      <c r="K64" s="54"/>
      <c r="L64" s="54"/>
      <c r="M64" s="54"/>
    </row>
    <row r="65" spans="8:13">
      <c r="H65" s="54"/>
      <c r="I65" s="54"/>
      <c r="J65" s="54"/>
      <c r="K65" s="54"/>
      <c r="L65" s="54"/>
      <c r="M65" s="54"/>
    </row>
    <row r="66" spans="8:13">
      <c r="H66" s="54"/>
      <c r="I66" s="54"/>
      <c r="J66" s="54"/>
      <c r="K66" s="54"/>
      <c r="L66" s="54"/>
      <c r="M66" s="54"/>
    </row>
    <row r="67" spans="8:13">
      <c r="H67" s="54"/>
      <c r="I67" s="54"/>
      <c r="J67" s="54"/>
      <c r="K67" s="54"/>
      <c r="L67" s="54"/>
      <c r="M67" s="54"/>
    </row>
    <row r="68" spans="8:13">
      <c r="H68" s="54"/>
      <c r="I68" s="54"/>
      <c r="J68" s="54"/>
      <c r="K68" s="54"/>
      <c r="L68" s="54"/>
      <c r="M68" s="54"/>
    </row>
    <row r="69" spans="8:13">
      <c r="H69" s="54"/>
      <c r="I69" s="54"/>
      <c r="J69" s="54"/>
      <c r="K69" s="54"/>
      <c r="L69" s="54"/>
      <c r="M69" s="54"/>
    </row>
    <row r="70" spans="8:13">
      <c r="H70" s="54"/>
      <c r="I70" s="54"/>
      <c r="J70" s="54"/>
      <c r="K70" s="54"/>
      <c r="L70" s="54"/>
      <c r="M70" s="54"/>
    </row>
    <row r="71" spans="8:13">
      <c r="J71" s="54"/>
      <c r="K71" s="54"/>
      <c r="L71" s="54"/>
      <c r="M71" s="54"/>
    </row>
  </sheetData>
  <sheetProtection selectLockedCells="1"/>
  <mergeCells count="6">
    <mergeCell ref="B1:AG1"/>
    <mergeCell ref="B5:AG5"/>
    <mergeCell ref="B6:AG6"/>
    <mergeCell ref="B4:AG4"/>
    <mergeCell ref="B3:AG3"/>
    <mergeCell ref="B2:AG2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tabSelected="1" zoomScale="115" zoomScaleNormal="115" workbookViewId="0"/>
  </sheetViews>
  <sheetFormatPr baseColWidth="10" defaultRowHeight="12.75"/>
  <cols>
    <col min="1" max="1" width="3.28515625" style="2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.42578125" style="1" customWidth="1"/>
    <col min="10" max="10" width="1.7109375" style="1" customWidth="1"/>
    <col min="11" max="11" width="26.5703125" style="1" customWidth="1"/>
    <col min="12" max="12" width="1.7109375" style="1" customWidth="1"/>
    <col min="13" max="13" width="17" style="1" customWidth="1"/>
    <col min="14" max="14" width="5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25" ht="20.25" customHeight="1">
      <c r="A2" s="2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4"/>
      <c r="Q2" s="71" t="s">
        <v>7</v>
      </c>
      <c r="R2" s="72"/>
      <c r="S2" s="72"/>
      <c r="T2" s="72"/>
      <c r="U2" s="72"/>
      <c r="V2" s="72"/>
      <c r="W2" s="72"/>
      <c r="X2" s="72"/>
      <c r="Y2" s="73"/>
    </row>
    <row r="3" spans="1:25" ht="18.75" customHeight="1">
      <c r="A3" s="2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35"/>
      <c r="Q3" s="16"/>
      <c r="R3" s="16"/>
      <c r="S3" s="20"/>
      <c r="T3" s="16"/>
      <c r="U3" s="16"/>
      <c r="V3" s="20"/>
      <c r="W3" s="16"/>
      <c r="X3" s="16"/>
      <c r="Y3" s="17"/>
    </row>
    <row r="4" spans="1:25" ht="15.95" customHeight="1">
      <c r="A4" s="2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0"/>
      <c r="Q4" s="16"/>
      <c r="R4" s="16"/>
      <c r="S4" s="16"/>
      <c r="T4" s="16"/>
      <c r="U4" s="16"/>
      <c r="V4" s="16"/>
      <c r="W4" s="16"/>
      <c r="X4" s="16"/>
      <c r="Y4" s="17"/>
    </row>
    <row r="5" spans="1:25" ht="7.5" customHeight="1">
      <c r="A5" s="2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6"/>
      <c r="Q5" s="16"/>
      <c r="R5" s="16"/>
      <c r="S5" s="16"/>
      <c r="T5" s="16"/>
      <c r="U5" s="16"/>
      <c r="V5" s="16"/>
      <c r="W5" s="16"/>
      <c r="X5" s="16"/>
      <c r="Y5" s="17"/>
    </row>
    <row r="6" spans="1:25" ht="16.5" customHeight="1">
      <c r="A6" s="29"/>
      <c r="C6" s="4"/>
      <c r="M6" s="30"/>
      <c r="Q6" s="16"/>
      <c r="R6" s="16"/>
      <c r="S6" s="16"/>
      <c r="T6" s="16"/>
      <c r="U6" s="16"/>
      <c r="V6" s="16"/>
      <c r="W6" s="16"/>
      <c r="X6" s="16"/>
      <c r="Y6" s="17"/>
    </row>
    <row r="7" spans="1:25" ht="16.5" customHeight="1">
      <c r="A7" s="29"/>
      <c r="C7" s="4"/>
      <c r="M7" s="30"/>
      <c r="Q7" s="16"/>
      <c r="R7" s="16"/>
      <c r="S7" s="16"/>
      <c r="T7" s="16"/>
      <c r="U7" s="16"/>
      <c r="V7" s="16"/>
      <c r="W7" s="16"/>
      <c r="X7" s="16"/>
      <c r="Y7" s="17"/>
    </row>
    <row r="8" spans="1:25" ht="16.5" customHeight="1">
      <c r="A8" s="29"/>
      <c r="C8" s="4"/>
      <c r="M8" s="30"/>
      <c r="Q8" s="16"/>
      <c r="R8" s="16"/>
      <c r="S8" s="16"/>
      <c r="T8" s="16"/>
      <c r="U8" s="16"/>
      <c r="V8" s="16"/>
      <c r="W8" s="16"/>
      <c r="X8" s="16"/>
      <c r="Y8" s="17"/>
    </row>
    <row r="9" spans="1:25" ht="16.5" customHeight="1">
      <c r="A9" s="29"/>
      <c r="C9" s="4"/>
      <c r="M9" s="30"/>
      <c r="Q9" s="16"/>
      <c r="R9" s="16"/>
      <c r="S9" s="16"/>
      <c r="T9" s="16"/>
      <c r="U9" s="16"/>
      <c r="V9" s="16"/>
      <c r="W9" s="16"/>
      <c r="X9" s="16"/>
      <c r="Y9" s="17"/>
    </row>
    <row r="10" spans="1:25" ht="16.5" customHeight="1">
      <c r="A10" s="29"/>
      <c r="C10" s="4"/>
      <c r="M10" s="30"/>
      <c r="Q10" s="16"/>
      <c r="R10" s="16"/>
      <c r="S10" s="16"/>
      <c r="T10" s="16"/>
      <c r="U10" s="16"/>
      <c r="V10" s="16"/>
      <c r="W10" s="16"/>
      <c r="X10" s="16"/>
      <c r="Y10" s="17"/>
    </row>
    <row r="11" spans="1:25" ht="16.5" customHeight="1">
      <c r="A11" s="29"/>
      <c r="C11" s="4"/>
      <c r="M11" s="30"/>
      <c r="Q11" s="16"/>
      <c r="R11" s="20" t="s">
        <v>4</v>
      </c>
      <c r="S11" s="16"/>
      <c r="T11" s="16"/>
      <c r="U11" s="16"/>
      <c r="V11" s="16"/>
      <c r="W11" s="16"/>
      <c r="X11" s="16"/>
      <c r="Y11" s="17"/>
    </row>
    <row r="12" spans="1:25" ht="16.5" customHeight="1">
      <c r="A12" s="29"/>
      <c r="C12" s="4"/>
      <c r="M12" s="30"/>
      <c r="Q12" s="16"/>
      <c r="R12" s="16"/>
      <c r="S12" s="16"/>
      <c r="T12" s="16"/>
      <c r="U12" s="16"/>
      <c r="V12" s="16"/>
      <c r="W12" s="16"/>
      <c r="X12" s="16"/>
      <c r="Y12" s="17"/>
    </row>
    <row r="13" spans="1:25" ht="17.25" customHeight="1">
      <c r="A13" s="29"/>
      <c r="C13" s="4"/>
      <c r="M13" s="30"/>
      <c r="Q13" s="16"/>
      <c r="R13" s="20" t="s">
        <v>5</v>
      </c>
      <c r="S13" s="16"/>
      <c r="T13" s="16"/>
      <c r="U13" s="16"/>
      <c r="V13" s="16"/>
      <c r="W13" s="16"/>
      <c r="X13" s="16"/>
      <c r="Y13" s="17"/>
    </row>
    <row r="14" spans="1:25" ht="16.5" customHeight="1">
      <c r="A14" s="29"/>
      <c r="C14" s="4"/>
      <c r="M14" s="30"/>
      <c r="Q14" s="16"/>
      <c r="R14" s="16"/>
      <c r="S14" s="16"/>
      <c r="T14" s="16"/>
      <c r="U14" s="16"/>
      <c r="V14" s="16"/>
      <c r="W14" s="16"/>
      <c r="X14" s="16"/>
      <c r="Y14" s="17"/>
    </row>
    <row r="15" spans="1:25" ht="16.5" customHeight="1">
      <c r="A15" s="29"/>
      <c r="C15" s="4"/>
      <c r="M15" s="30"/>
      <c r="Q15" s="16"/>
      <c r="R15" s="16"/>
      <c r="S15" s="20" t="s">
        <v>6</v>
      </c>
      <c r="T15" s="16"/>
      <c r="U15" s="16"/>
      <c r="V15" s="20" t="s">
        <v>6</v>
      </c>
      <c r="W15" s="16"/>
      <c r="X15" s="16"/>
      <c r="Y15" s="17"/>
    </row>
    <row r="16" spans="1:25" ht="16.5" customHeight="1">
      <c r="A16" s="29"/>
      <c r="C16" s="4"/>
      <c r="M16" s="30"/>
      <c r="Q16" s="16"/>
      <c r="R16" s="16"/>
      <c r="S16" s="16"/>
      <c r="T16" s="16"/>
      <c r="U16" s="16"/>
      <c r="V16" s="16"/>
      <c r="W16" s="16"/>
      <c r="X16" s="16"/>
      <c r="Y16" s="17"/>
    </row>
    <row r="17" spans="1:25" ht="16.5" customHeight="1">
      <c r="A17" s="29"/>
      <c r="C17" s="4"/>
      <c r="M17" s="30"/>
      <c r="Q17" s="16"/>
      <c r="R17" s="16"/>
      <c r="S17" s="16"/>
      <c r="T17" s="16"/>
      <c r="U17" s="16"/>
      <c r="V17" s="16"/>
      <c r="W17" s="16"/>
      <c r="X17" s="16"/>
      <c r="Y17" s="17"/>
    </row>
    <row r="18" spans="1:25" ht="22.5" customHeight="1">
      <c r="A18" s="29"/>
      <c r="C18" s="4"/>
      <c r="M18" s="30"/>
      <c r="Q18" s="16"/>
      <c r="R18" s="16"/>
      <c r="S18" s="16"/>
      <c r="T18" s="16"/>
      <c r="U18" s="16"/>
      <c r="V18" s="16"/>
      <c r="W18" s="16"/>
      <c r="X18" s="16"/>
      <c r="Y18" s="17"/>
    </row>
    <row r="19" spans="1:25" ht="60" customHeight="1">
      <c r="A19" s="29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37"/>
      <c r="N19" s="9"/>
      <c r="Q19" s="18"/>
      <c r="R19" s="18"/>
      <c r="S19" s="18"/>
      <c r="T19" s="18"/>
      <c r="U19" s="18"/>
      <c r="V19" s="18"/>
      <c r="W19" s="18"/>
      <c r="X19" s="18"/>
      <c r="Y19" s="19"/>
    </row>
    <row r="20" spans="1:25" ht="66.75" customHeight="1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3"/>
    </row>
    <row r="21" spans="1:25" ht="6.75" customHeight="1"/>
    <row r="22" spans="1:25" ht="6" customHeight="1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4.5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6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.75" customHeight="1"/>
    <row r="26" spans="1:25" ht="4.5" customHeight="1">
      <c r="H26" s="3"/>
      <c r="I26" s="3"/>
      <c r="J26" s="3"/>
      <c r="K26" s="3"/>
      <c r="L26" s="3"/>
    </row>
    <row r="27" spans="1:25" ht="18" customHeight="1">
      <c r="B27" s="15"/>
      <c r="C27" s="15"/>
      <c r="D27" s="15"/>
      <c r="E27" s="15"/>
      <c r="F27" s="15"/>
      <c r="G27" s="3"/>
      <c r="H27" s="3"/>
      <c r="I27" s="3"/>
      <c r="J27" s="3"/>
      <c r="K27" s="3"/>
      <c r="L27" s="3"/>
    </row>
    <row r="28" spans="1:25">
      <c r="B28" s="15"/>
      <c r="C28" s="15"/>
      <c r="D28" s="15"/>
      <c r="E28" s="15"/>
      <c r="F28" s="15"/>
      <c r="G28" s="3"/>
      <c r="H28" s="3"/>
      <c r="I28" s="3"/>
      <c r="J28" s="3"/>
      <c r="K28" s="3"/>
      <c r="L28" s="3"/>
    </row>
    <row r="29" spans="1:25" ht="43.15" customHeight="1">
      <c r="B29" s="15"/>
      <c r="C29" s="15"/>
      <c r="D29" s="15"/>
      <c r="E29" s="15"/>
      <c r="F29" s="15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5E2602F16FFF47862BC9BEE4D91E10" ma:contentTypeVersion="0" ma:contentTypeDescription="Ein neues Dokument erstellen." ma:contentTypeScope="" ma:versionID="909e4a63bbe97c11f81d94842a14125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686dcd11d120f5ddbaa988a62e2b00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154DAF-21E9-4B00-9331-B6285068F6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55FAFA-0638-4F73-9B7E-2C4FC1F6B40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46499DF-422A-453D-9EE0-AFBC83F10E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2025-12-08T09:06:50Z</cp:lastPrinted>
  <dcterms:created xsi:type="dcterms:W3CDTF">2010-08-25T11:28:54Z</dcterms:created>
  <dcterms:modified xsi:type="dcterms:W3CDTF">2025-12-08T09:12:42Z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0x010100135E2602F16FFF47862BC9BEE4D91E10</vt:lpwstr>
  </property>
</Properties>
</file>