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2_Gruene-Produkte\11-3-2-1_Wohnen\"/>
    </mc:Choice>
  </mc:AlternateContent>
  <xr:revisionPtr revIDLastSave="0" documentId="13_ncr:1_{C18C227E-BFAF-4CFA-B527-70F6D3AE2C70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Vorberechnung" sheetId="25" state="hidden" r:id="rId1"/>
    <sheet name="Daten" sheetId="1" r:id="rId2"/>
    <sheet name="Diagramm" sheetId="21" r:id="rId3"/>
  </sheets>
  <externalReferences>
    <externalReference r:id="rId4"/>
    <externalReference r:id="rId5"/>
    <externalReference r:id="rId6"/>
  </externalReferences>
  <definedNames>
    <definedName name="Beschriftung" localSheetId="0">OFFSET(Vorberechnung!#REF!,0,0,COUNTA(Vorberechnung!#REF!),-1)</definedName>
    <definedName name="Beschriftung">OFFSET(Daten!#REF!,0,0,COUNTA(Daten!$B$10:$B$10),-1)</definedName>
    <definedName name="Daten01" localSheetId="0">OFFSET(Vorberechnung!#REF!,0,0,COUNTA(Vorberechnung!#REF!),-1)</definedName>
    <definedName name="Daten01">OFFSET(Daten!#REF!,0,0,COUNTA(Daten!#REF!),-1)</definedName>
    <definedName name="Daten02" localSheetId="0">OFFSET(Vorberechnung!#REF!,0,0,COUNTA(Vorberechnung!#REF!),-1)</definedName>
    <definedName name="Daten02">OFFSET(Daten!#REF!,0,0,COUNTA(Daten!#REF!),-1)</definedName>
    <definedName name="Daten03" localSheetId="0">OFFSET(Vorberechnung!#REF!,0,0,COUNTA(Vorberechnung!#REF!),-1)</definedName>
    <definedName name="Daten03">OFFSET(Daten!#REF!,0,0,COUNTA(Daten!#REF!),-1)</definedName>
    <definedName name="Daten04" localSheetId="0">OFFSET(Vorberechnung!#REF!,0,0,COUNTA(Vorberechnung!#REF!),-1)</definedName>
    <definedName name="Daten04">OFFSET(Daten!#REF!,0,0,COUNTA(Daten!#REF!),-1)</definedName>
    <definedName name="Daten05" localSheetId="0">OFFSET(Vorberechnung!#REF!,0,0,COUNTA(Vorberechnung!#REF!),-1)</definedName>
    <definedName name="Daten05">OFFSET(Daten!#REF!,0,0,COUNTA(Daten!#REF!),-1)</definedName>
    <definedName name="Daten06" localSheetId="0">OFFSET(Vorberechnung!#REF!,0,0,COUNTA(Vorberechnung!#REF!),-1)</definedName>
    <definedName name="Daten06">OFFSET(Daten!#REF!,0,0,COUNTA(Daten!#REF!),-1)</definedName>
    <definedName name="Daten07" localSheetId="0">OFFSET(Vorberechnung!#REF!,0,0,COUNTA(Vorberechnung!#REF!),-1)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  <c r="D4" i="25"/>
  <c r="E4" i="25"/>
  <c r="C4" i="25"/>
  <c r="D83" i="25"/>
  <c r="E83" i="25"/>
  <c r="F83" i="25"/>
  <c r="G83" i="25"/>
  <c r="H83" i="25"/>
  <c r="I83" i="25"/>
  <c r="J83" i="25"/>
  <c r="K83" i="25"/>
  <c r="L83" i="25"/>
  <c r="M83" i="25"/>
  <c r="N83" i="25"/>
  <c r="O83" i="25"/>
  <c r="C83" i="25"/>
  <c r="D113" i="25" l="1"/>
  <c r="D114" i="25"/>
  <c r="D121" i="25"/>
  <c r="E113" i="25"/>
  <c r="E114" i="25"/>
  <c r="E121" i="25"/>
  <c r="F113" i="25"/>
  <c r="F114" i="25"/>
  <c r="F121" i="25"/>
  <c r="G113" i="25"/>
  <c r="G114" i="25"/>
  <c r="G121" i="25"/>
  <c r="H113" i="25"/>
  <c r="H114" i="25"/>
  <c r="H121" i="25"/>
  <c r="I113" i="25"/>
  <c r="I114" i="25"/>
  <c r="I121" i="25"/>
  <c r="J113" i="25"/>
  <c r="J114" i="25"/>
  <c r="J121" i="25"/>
  <c r="K113" i="25"/>
  <c r="K114" i="25"/>
  <c r="K121" i="25"/>
  <c r="L113" i="25"/>
  <c r="L114" i="25"/>
  <c r="L121" i="25"/>
  <c r="M113" i="25"/>
  <c r="M114" i="25"/>
  <c r="M121" i="25"/>
  <c r="N113" i="25"/>
  <c r="N114" i="25"/>
  <c r="N121" i="25"/>
  <c r="O113" i="25"/>
  <c r="O114" i="25"/>
  <c r="O121" i="25"/>
  <c r="P113" i="25"/>
  <c r="P114" i="25"/>
  <c r="P121" i="25"/>
  <c r="Q113" i="25"/>
  <c r="Q114" i="25"/>
  <c r="Q121" i="25"/>
  <c r="C113" i="25"/>
  <c r="C114" i="25"/>
  <c r="C121" i="25"/>
  <c r="M117" i="25"/>
  <c r="N117" i="25"/>
  <c r="O117" i="25"/>
  <c r="P117" i="25"/>
  <c r="Q117" i="25"/>
  <c r="D117" i="25"/>
  <c r="E117" i="25"/>
  <c r="F117" i="25"/>
  <c r="G117" i="25"/>
  <c r="H117" i="25"/>
  <c r="I117" i="25"/>
  <c r="J117" i="25"/>
  <c r="K117" i="25"/>
  <c r="L117" i="25"/>
  <c r="C117" i="25"/>
  <c r="D116" i="25"/>
  <c r="E116" i="25"/>
  <c r="F116" i="25"/>
  <c r="G116" i="25"/>
  <c r="H116" i="25"/>
  <c r="I116" i="25"/>
  <c r="J116" i="25"/>
  <c r="K116" i="25"/>
  <c r="L116" i="25"/>
  <c r="M116" i="25"/>
  <c r="N116" i="25"/>
  <c r="O116" i="25"/>
  <c r="P116" i="25"/>
  <c r="Q116" i="25"/>
  <c r="Q118" i="25" s="1"/>
  <c r="C116" i="25"/>
  <c r="L3" i="1"/>
  <c r="K118" i="25" l="1"/>
  <c r="G118" i="25"/>
  <c r="F118" i="25"/>
  <c r="I118" i="25"/>
  <c r="P115" i="25"/>
  <c r="P119" i="25" s="1"/>
  <c r="H115" i="25"/>
  <c r="H123" i="25" s="1"/>
  <c r="D115" i="25"/>
  <c r="D119" i="25" s="1"/>
  <c r="O118" i="25"/>
  <c r="E118" i="25"/>
  <c r="F115" i="25"/>
  <c r="F119" i="25" s="1"/>
  <c r="H118" i="25"/>
  <c r="M118" i="25"/>
  <c r="Q122" i="25"/>
  <c r="O115" i="25"/>
  <c r="O119" i="25" s="1"/>
  <c r="M122" i="25"/>
  <c r="N118" i="25"/>
  <c r="P122" i="25"/>
  <c r="P118" i="25"/>
  <c r="Q115" i="25"/>
  <c r="Q119" i="25" s="1"/>
  <c r="O122" i="25"/>
  <c r="C115" i="25"/>
  <c r="C119" i="25" s="1"/>
  <c r="K115" i="25"/>
  <c r="K123" i="25" s="1"/>
  <c r="G115" i="25"/>
  <c r="G123" i="25" s="1"/>
  <c r="N122" i="25"/>
  <c r="M115" i="25"/>
  <c r="M123" i="25" s="1"/>
  <c r="J118" i="25"/>
  <c r="N115" i="25"/>
  <c r="N119" i="25" s="1"/>
  <c r="L118" i="25"/>
  <c r="D118" i="25"/>
  <c r="L115" i="25"/>
  <c r="L119" i="25" s="1"/>
  <c r="J115" i="25"/>
  <c r="J119" i="25" s="1"/>
  <c r="E115" i="25"/>
  <c r="E119" i="25" s="1"/>
  <c r="C118" i="25"/>
  <c r="I115" i="25"/>
  <c r="I119" i="25" s="1"/>
  <c r="F123" i="25"/>
  <c r="O123" i="25" l="1"/>
  <c r="P123" i="25"/>
  <c r="C123" i="25"/>
  <c r="H119" i="25"/>
  <c r="D123" i="25"/>
  <c r="I123" i="25"/>
  <c r="Q123" i="25"/>
  <c r="E123" i="25"/>
  <c r="N123" i="25"/>
  <c r="J123" i="25"/>
  <c r="L123" i="25"/>
  <c r="G119" i="25"/>
  <c r="K119" i="25"/>
  <c r="M11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Mayer, Helmut</author>
  </authors>
  <commentList>
    <comment ref="C1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Mayer, Helmut:</t>
        </r>
        <r>
          <rPr>
            <sz val="9"/>
            <color indexed="81"/>
            <rFont val="Tahoma"/>
            <family val="2"/>
          </rPr>
          <t xml:space="preserve">
Die Angaben zur Bevölkerung in Haushalten für 2000 bis 2010 basieren auf den Angaben der früheren Volkszählung von 1987!</t>
        </r>
      </text>
    </comment>
  </commentList>
</comments>
</file>

<file path=xl/sharedStrings.xml><?xml version="1.0" encoding="utf-8"?>
<sst xmlns="http://schemas.openxmlformats.org/spreadsheetml/2006/main" count="135" uniqueCount="87">
  <si>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</si>
  <si>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</si>
  <si>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</si>
  <si>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</si>
  <si>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</si>
  <si>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</si>
  <si>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</si>
  <si>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</si>
  <si>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</si>
  <si>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</si>
  <si>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</si>
  <si>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CO2-Gehalt des Wohnens (t CO2/Kopf)</t>
  </si>
  <si>
    <t>Wohnfläche</t>
  </si>
  <si>
    <r>
      <t>CO</t>
    </r>
    <r>
      <rPr>
        <vertAlign val="subscript"/>
        <sz val="12"/>
        <color indexed="8"/>
        <rFont val="Calibri"/>
        <family val="2"/>
      </rPr>
      <t xml:space="preserve">2 </t>
    </r>
    <r>
      <rPr>
        <sz val="12"/>
        <color indexed="8"/>
        <rFont val="Calibri"/>
        <family val="2"/>
      </rPr>
      <t>emissions homes and living (t CO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/capita)</t>
    </r>
  </si>
  <si>
    <r>
      <t>Wohnfläche (m</t>
    </r>
    <r>
      <rPr>
        <vertAlign val="superscript"/>
        <sz val="12"/>
        <color indexed="8"/>
        <rFont val="Calibri"/>
        <family val="3"/>
      </rPr>
      <t>2</t>
    </r>
    <r>
      <rPr>
        <sz val="12"/>
        <color indexed="8"/>
        <rFont val="Calibri"/>
        <family val="2"/>
      </rPr>
      <t xml:space="preserve"> pro Kopf)</t>
    </r>
  </si>
  <si>
    <r>
      <t>living space (m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/capita)</t>
    </r>
  </si>
  <si>
    <t>TB 2016, Teil 2, Tab 3.3.6.5, Nr 16</t>
  </si>
  <si>
    <t>StBa-G204  21.09.16</t>
  </si>
  <si>
    <t>CO2 direkt  (Wohnen insgesamt) 1000 t</t>
  </si>
  <si>
    <t>CO2 indirekt  (Wohnen insgesamt) 1000 t</t>
  </si>
  <si>
    <t>TB 2016, Teil 2, Tab 3.3.6.5, Nr 7</t>
  </si>
  <si>
    <t>CO2 kumuliert</t>
  </si>
  <si>
    <t>Wohnfläche   Mill qm</t>
  </si>
  <si>
    <t>Personen in Haushalten</t>
  </si>
  <si>
    <t>TB 2016, Teil 2, Tab 3.3.6.6, Nr 12</t>
  </si>
  <si>
    <t>Quelle</t>
  </si>
  <si>
    <t>Wohnfläche je Bevölkerung in Haushalten</t>
  </si>
  <si>
    <t>CO2 je  Bevölkerung in Haushalten</t>
  </si>
  <si>
    <t>nachrichtl.</t>
  </si>
  <si>
    <t>Anstaltsbevölkerung</t>
  </si>
  <si>
    <t>CO2 je  Bevölkerung</t>
  </si>
  <si>
    <t>Bevölkerung lt. VGR</t>
  </si>
  <si>
    <t>FS 18 R 1.4, 2016, Tab 3.1.2</t>
  </si>
  <si>
    <t>https://www.destatis.de/DE/Publikationen/StatistischesJahrbuch/Bauen.pdf;jsessionid=303D4EA802BF05B4913E39CB48F2D639.InternetLive1?__blob=publicationFile</t>
  </si>
  <si>
    <t>Wohnen</t>
  </si>
  <si>
    <t>Energie direkt</t>
  </si>
  <si>
    <t>Kohlen</t>
  </si>
  <si>
    <t>Erdgas</t>
  </si>
  <si>
    <t>Heizöl, leicht, Flüssiggas</t>
  </si>
  <si>
    <t>Elektrizität, Fernwärme</t>
  </si>
  <si>
    <t>Biomasse, sonst. erneuerbare Energie</t>
  </si>
  <si>
    <t>Energie indirekt</t>
  </si>
  <si>
    <t>Koks, Mineralölerz</t>
  </si>
  <si>
    <t>Sonstige Dienstleistungen</t>
  </si>
  <si>
    <t>55-56</t>
  </si>
  <si>
    <t>Gastgewerbeleistungen</t>
  </si>
  <si>
    <t>86-88</t>
  </si>
  <si>
    <t>DL d. Gesundheitswesens, der Heime u.ä.</t>
  </si>
  <si>
    <t>64-66</t>
  </si>
  <si>
    <t>Finanzdienstl., DL der Banken</t>
  </si>
  <si>
    <t>Dienstleistungen im Bereich Wohnen</t>
  </si>
  <si>
    <t>Wohnungsvermietung</t>
  </si>
  <si>
    <t>36-39</t>
  </si>
  <si>
    <t>Wasser, Abwasser- und Abfallbeseitigung</t>
  </si>
  <si>
    <t>Ausbauleistungen</t>
  </si>
  <si>
    <t>Übrige Dienstleistungen</t>
  </si>
  <si>
    <r>
      <t xml:space="preserve">2014 </t>
    </r>
    <r>
      <rPr>
        <b/>
        <sz val="10"/>
        <color theme="3" tint="0.59999389629810485"/>
        <rFont val="Arial"/>
        <family val="2"/>
      </rPr>
      <t>2</t>
    </r>
    <r>
      <rPr>
        <b/>
        <vertAlign val="superscript"/>
        <sz val="10"/>
        <color theme="3" tint="0.59999389629810485"/>
        <rFont val="Arial"/>
        <family val="2"/>
      </rPr>
      <t>)</t>
    </r>
  </si>
  <si>
    <t xml:space="preserve">Wohnen </t>
  </si>
  <si>
    <t>t pro Einw.</t>
  </si>
  <si>
    <t>Dienstleistungen</t>
  </si>
  <si>
    <r>
      <t xml:space="preserve">t </t>
    </r>
    <r>
      <rPr>
        <i/>
        <sz val="10"/>
        <rFont val="Arial"/>
        <family val="2"/>
      </rPr>
      <t>pro Einw.</t>
    </r>
  </si>
  <si>
    <t xml:space="preserve">\\HomeDE\Bilharz$\1_Projekte\1-3_Grüne-Produkte_&amp;_K-Indikator\1_Daten\1_Quelldaten\Destatis\Destatis_Energie-CO2-bis-2012_Kopie von Bilharz_2017-02-01.xlsx </t>
  </si>
  <si>
    <t>Alte Datenbasis:</t>
  </si>
  <si>
    <t>\\HomeDE\Bilharz$\1_Projekte\1-3_Grüne-Produkte_&amp;_K-Indikator\1_Daten\1_Quelldaten\Destatis\Destatis_Co2-und-Energie_2017-09-12.xlsx</t>
  </si>
  <si>
    <t>Quelle: Statistisches Bundesamt: Statistische Jahrbücher.</t>
  </si>
  <si>
    <t>Quelle: Statistisches Bundesamt: Umweltökonomische Gesamtrechnung</t>
  </si>
  <si>
    <t>Wohnen (Energie direkt und indirekt)</t>
  </si>
  <si>
    <t>Datei 1:</t>
  </si>
  <si>
    <t>Datei 2:</t>
  </si>
  <si>
    <t xml:space="preserve">Statistisches Bundesamt 2015, Statistisches Jahrbuch, Kapitel 23 Bauen.  </t>
  </si>
  <si>
    <t xml:space="preserve">https://www.destatis.de/DE/Publikationen/StatistischesJahrbuch/StatistischesJahrbuch.html </t>
  </si>
  <si>
    <t xml:space="preserve"> (korrigiert, 12.10.2017)</t>
  </si>
  <si>
    <t>Ernährung</t>
  </si>
  <si>
    <t>Verkehr</t>
  </si>
  <si>
    <t>Motorisierter Individualverkehr</t>
  </si>
  <si>
    <t>Öffentlicher Verkehr</t>
  </si>
  <si>
    <t>Luftverkehr</t>
  </si>
  <si>
    <t>Mobilität</t>
  </si>
  <si>
    <t>Sonstige Konsumgüter</t>
  </si>
  <si>
    <t>Übriger Konsum</t>
  </si>
  <si>
    <t>Datei 3: Korrekturberechnung im Rahmen Broschüre "Grüne Produkte in Deutschland, 2017" (Siehe Datei dort):</t>
  </si>
  <si>
    <t>Datei 3:</t>
  </si>
  <si>
    <t>2011*</t>
  </si>
  <si>
    <t>Quadratmeter pro Kopf</t>
  </si>
  <si>
    <t>Statistisches Bundesamt, Wohnungsbestand in Deutschland, Stand 09/2025</t>
  </si>
  <si>
    <t>* Ab 2011/2022 basierend auf den endgültigen Ergebnissen der Gebäude- und Wohnungszählung 2011/2022 und deren Fortschreibung, einschließlich Wohnheime</t>
  </si>
  <si>
    <t>Wohnfläche pro Kopf (Deutschland)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</si>
</sst>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"/>
    <numFmt numFmtId="168" formatCode="#,##0.0"/>
  </numFmts>
  <fonts count="6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3"/>
    </font>
    <font>
      <vertAlign val="superscript"/>
      <sz val="12"/>
      <color indexed="8"/>
      <name val="Calibri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10"/>
      <color theme="3" tint="0.59999389629810485"/>
      <name val="Arial"/>
      <family val="2"/>
    </font>
    <font>
      <b/>
      <vertAlign val="superscript"/>
      <sz val="10"/>
      <color theme="3" tint="0.59999389629810485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theme="1"/>
      <name val="Meta Offc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9C4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5" fillId="0" borderId="11" applyFill="0" applyBorder="0">
      <alignment horizontal="right" indent="1"/>
    </xf>
    <xf numFmtId="166" fontId="36" fillId="0" borderId="0">
      <alignment horizontal="right" indent="1"/>
    </xf>
    <xf numFmtId="0" fontId="34" fillId="0" borderId="0"/>
    <xf numFmtId="0" fontId="52" fillId="0" borderId="0" applyNumberFormat="0" applyFill="0" applyBorder="0" applyAlignment="0" applyProtection="0"/>
    <xf numFmtId="0" fontId="1" fillId="0" borderId="0"/>
  </cellStyleXfs>
  <cellXfs count="10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37" fillId="27" borderId="14" xfId="0" applyFont="1" applyFill="1" applyBorder="1" applyAlignment="1">
      <alignment horizontal="right" vertical="center"/>
    </xf>
    <xf numFmtId="0" fontId="37" fillId="27" borderId="15" xfId="0" applyFont="1" applyFill="1" applyBorder="1" applyAlignment="1">
      <alignment horizontal="right" vertical="center"/>
    </xf>
    <xf numFmtId="0" fontId="1" fillId="0" borderId="0" xfId="42" applyFill="1"/>
    <xf numFmtId="0" fontId="1" fillId="0" borderId="0" xfId="42"/>
    <xf numFmtId="0" fontId="39" fillId="0" borderId="0" xfId="42" applyFont="1" applyFill="1"/>
    <xf numFmtId="0" fontId="32" fillId="28" borderId="22" xfId="0" applyFont="1" applyFill="1" applyBorder="1" applyAlignment="1">
      <alignment horizontal="left" vertical="center" wrapText="1"/>
    </xf>
    <xf numFmtId="0" fontId="31" fillId="27" borderId="21" xfId="0" applyFont="1" applyFill="1" applyBorder="1" applyAlignment="1">
      <alignment horizontal="center" vertical="center" wrapText="1"/>
    </xf>
    <xf numFmtId="0" fontId="40" fillId="0" borderId="0" xfId="42" applyFont="1" applyFill="1"/>
    <xf numFmtId="0" fontId="40" fillId="0" borderId="0" xfId="42" applyFont="1"/>
    <xf numFmtId="0" fontId="41" fillId="0" borderId="0" xfId="46" applyFont="1"/>
    <xf numFmtId="0" fontId="42" fillId="0" borderId="10" xfId="42" applyFont="1" applyBorder="1" applyAlignment="1">
      <alignment horizontal="center" vertical="center"/>
    </xf>
    <xf numFmtId="0" fontId="41" fillId="0" borderId="0" xfId="43" applyFont="1"/>
    <xf numFmtId="0" fontId="41" fillId="0" borderId="0" xfId="46" applyFont="1" applyFill="1"/>
    <xf numFmtId="0" fontId="41" fillId="0" borderId="0" xfId="43" applyFont="1" applyFill="1"/>
    <xf numFmtId="0" fontId="47" fillId="30" borderId="0" xfId="42" applyFont="1" applyFill="1"/>
    <xf numFmtId="167" fontId="1" fillId="0" borderId="0" xfId="42" applyNumberFormat="1" applyFill="1"/>
    <xf numFmtId="3" fontId="1" fillId="0" borderId="0" xfId="42" applyNumberFormat="1" applyFill="1"/>
    <xf numFmtId="0" fontId="42" fillId="0" borderId="10" xfId="42" applyFont="1" applyBorder="1" applyAlignment="1"/>
    <xf numFmtId="3" fontId="39" fillId="0" borderId="0" xfId="42" applyNumberFormat="1" applyFont="1" applyFill="1"/>
    <xf numFmtId="0" fontId="39" fillId="0" borderId="10" xfId="42" applyFont="1" applyFill="1" applyBorder="1" applyAlignment="1">
      <alignment horizontal="center"/>
    </xf>
    <xf numFmtId="167" fontId="39" fillId="0" borderId="0" xfId="42" applyNumberFormat="1" applyFont="1" applyFill="1"/>
    <xf numFmtId="3" fontId="1" fillId="30" borderId="0" xfId="42" applyNumberFormat="1" applyFill="1"/>
    <xf numFmtId="3" fontId="1" fillId="31" borderId="0" xfId="42" applyNumberFormat="1" applyFill="1"/>
    <xf numFmtId="168" fontId="1" fillId="0" borderId="0" xfId="42" applyNumberFormat="1" applyFill="1"/>
    <xf numFmtId="0" fontId="50" fillId="0" borderId="0" xfId="42" applyFont="1" applyFill="1"/>
    <xf numFmtId="2" fontId="39" fillId="0" borderId="0" xfId="42" applyNumberFormat="1" applyFont="1" applyFill="1"/>
    <xf numFmtId="167" fontId="33" fillId="29" borderId="26" xfId="0" applyNumberFormat="1" applyFont="1" applyFill="1" applyBorder="1" applyAlignment="1">
      <alignment horizontal="center" vertical="center" wrapText="1"/>
    </xf>
    <xf numFmtId="167" fontId="33" fillId="28" borderId="26" xfId="0" applyNumberFormat="1" applyFont="1" applyFill="1" applyBorder="1" applyAlignment="1">
      <alignment horizontal="center" vertical="center" wrapText="1"/>
    </xf>
    <xf numFmtId="0" fontId="52" fillId="0" borderId="0" xfId="47"/>
    <xf numFmtId="0" fontId="55" fillId="0" borderId="27" xfId="0" applyFont="1" applyBorder="1" applyAlignment="1">
      <alignment horizontal="center" vertical="center"/>
    </xf>
    <xf numFmtId="0" fontId="53" fillId="0" borderId="0" xfId="0" applyFont="1"/>
    <xf numFmtId="0" fontId="55" fillId="0" borderId="28" xfId="0" applyFont="1" applyBorder="1" applyAlignment="1">
      <alignment horizontal="left" vertical="center" indent="1"/>
    </xf>
    <xf numFmtId="0" fontId="56" fillId="0" borderId="0" xfId="0" applyFont="1" applyAlignment="1">
      <alignment horizontal="right" vertical="center"/>
    </xf>
    <xf numFmtId="0" fontId="55" fillId="30" borderId="0" xfId="0" applyFont="1" applyFill="1" applyAlignment="1">
      <alignment horizontal="right" vertical="center"/>
    </xf>
    <xf numFmtId="0" fontId="55" fillId="0" borderId="28" xfId="0" applyFont="1" applyBorder="1" applyAlignment="1">
      <alignment horizontal="left" vertical="center" indent="2"/>
    </xf>
    <xf numFmtId="0" fontId="55" fillId="0" borderId="0" xfId="0" applyFont="1" applyAlignment="1">
      <alignment horizontal="right" vertical="center"/>
    </xf>
    <xf numFmtId="0" fontId="56" fillId="30" borderId="0" xfId="0" applyFont="1" applyFill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57" fillId="0" borderId="28" xfId="0" applyFont="1" applyBorder="1" applyAlignment="1">
      <alignment horizontal="left" vertical="center" indent="2"/>
    </xf>
    <xf numFmtId="0" fontId="54" fillId="0" borderId="0" xfId="0" applyFont="1" applyAlignment="1">
      <alignment vertical="center"/>
    </xf>
    <xf numFmtId="0" fontId="51" fillId="0" borderId="10" xfId="42" applyFont="1" applyBorder="1" applyAlignment="1">
      <alignment horizontal="center" vertical="center"/>
    </xf>
    <xf numFmtId="0" fontId="51" fillId="0" borderId="19" xfId="42" applyFont="1" applyBorder="1" applyAlignment="1">
      <alignment horizontal="center" vertical="center"/>
    </xf>
    <xf numFmtId="0" fontId="60" fillId="0" borderId="0" xfId="0" applyFont="1" applyAlignment="1">
      <alignment horizontal="left" vertical="center" indent="1"/>
    </xf>
    <xf numFmtId="0" fontId="1" fillId="0" borderId="28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 indent="1"/>
    </xf>
    <xf numFmtId="0" fontId="60" fillId="0" borderId="0" xfId="0" applyFont="1" applyAlignment="1">
      <alignment horizontal="left" vertical="center" indent="2"/>
    </xf>
    <xf numFmtId="0" fontId="57" fillId="0" borderId="0" xfId="0" applyFont="1" applyAlignment="1">
      <alignment horizontal="left" vertical="center" indent="3"/>
    </xf>
    <xf numFmtId="0" fontId="1" fillId="0" borderId="0" xfId="0" applyFont="1" applyAlignment="1">
      <alignment horizontal="right" vertical="center" indent="1"/>
    </xf>
    <xf numFmtId="0" fontId="52" fillId="0" borderId="0" xfId="47" applyFill="1"/>
    <xf numFmtId="0" fontId="55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left" vertical="center" indent="2"/>
    </xf>
    <xf numFmtId="0" fontId="1" fillId="30" borderId="0" xfId="42" applyFill="1"/>
    <xf numFmtId="0" fontId="52" fillId="30" borderId="0" xfId="47" applyFill="1"/>
    <xf numFmtId="0" fontId="39" fillId="0" borderId="10" xfId="48" applyFont="1" applyBorder="1" applyAlignment="1">
      <alignment horizontal="center" vertical="center"/>
    </xf>
    <xf numFmtId="0" fontId="39" fillId="0" borderId="0" xfId="48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3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32" borderId="0" xfId="0" applyFont="1" applyFill="1" applyAlignment="1">
      <alignment vertical="center"/>
    </xf>
    <xf numFmtId="0" fontId="53" fillId="30" borderId="0" xfId="0" applyFont="1" applyFill="1"/>
    <xf numFmtId="167" fontId="62" fillId="29" borderId="26" xfId="0" applyNumberFormat="1" applyFont="1" applyFill="1" applyBorder="1" applyAlignment="1">
      <alignment horizontal="center" vertical="center" wrapText="1"/>
    </xf>
    <xf numFmtId="167" fontId="62" fillId="28" borderId="26" xfId="0" applyNumberFormat="1" applyFont="1" applyFill="1" applyBorder="1" applyAlignment="1">
      <alignment horizontal="center" vertical="center" wrapText="1"/>
    </xf>
    <xf numFmtId="0" fontId="38" fillId="28" borderId="13" xfId="0" applyFont="1" applyFill="1" applyBorder="1" applyAlignment="1" applyProtection="1">
      <alignment horizontal="left"/>
      <protection locked="0"/>
    </xf>
    <xf numFmtId="0" fontId="38" fillId="28" borderId="13" xfId="0" applyFont="1" applyFill="1" applyBorder="1" applyAlignment="1" applyProtection="1">
      <alignment horizontal="left" vertical="center"/>
      <protection locked="0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32" fillId="28" borderId="29" xfId="0" applyFont="1" applyFill="1" applyBorder="1" applyAlignment="1">
      <alignment horizontal="left" vertical="center" wrapText="1"/>
    </xf>
    <xf numFmtId="167" fontId="33" fillId="28" borderId="30" xfId="0" applyNumberFormat="1" applyFont="1" applyFill="1" applyBorder="1" applyAlignment="1">
      <alignment horizontal="center" vertical="center" wrapText="1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7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Standard 3" xfId="43" xr:uid="{00000000-0005-0000-0000-000026000000}"/>
    <cellStyle name="Standard 4" xfId="48" xr:uid="{00000000-0005-0000-0000-000027000000}"/>
    <cellStyle name="Standard 5" xfId="46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125D86"/>
      <color rgb="FF5EAD3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[3]Abb._11!$B$34</c:f>
              <c:strCache>
                <c:ptCount val="1"/>
                <c:pt idx="0">
                  <c:v>living space (m2 /capita)</c:v>
                </c:pt>
              </c:strCache>
            </c:strRef>
          </c:tx>
          <c:invertIfNegative val="0"/>
          <c:cat>
            <c:numRef>
              <c:f>[3]Abb._11!$C$32:$M$32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[3]Abb._11!$C$34:$M$34</c:f>
              <c:numCache>
                <c:formatCode>General</c:formatCode>
                <c:ptCount val="11"/>
                <c:pt idx="0">
                  <c:v>39.5</c:v>
                </c:pt>
                <c:pt idx="1">
                  <c:v>39.799999999999997</c:v>
                </c:pt>
                <c:pt idx="2">
                  <c:v>40.1</c:v>
                </c:pt>
                <c:pt idx="3">
                  <c:v>40.5</c:v>
                </c:pt>
                <c:pt idx="4">
                  <c:v>40.799999999999997</c:v>
                </c:pt>
                <c:pt idx="5">
                  <c:v>41.2</c:v>
                </c:pt>
                <c:pt idx="6">
                  <c:v>41.6</c:v>
                </c:pt>
                <c:pt idx="7">
                  <c:v>41.9</c:v>
                </c:pt>
                <c:pt idx="8">
                  <c:v>42.2</c:v>
                </c:pt>
                <c:pt idx="9">
                  <c:v>42.5</c:v>
                </c:pt>
                <c:pt idx="10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7-43F7-B1EC-817BC1D1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49048"/>
        <c:axId val="250849832"/>
      </c:barChart>
      <c:lineChart>
        <c:grouping val="standard"/>
        <c:varyColors val="0"/>
        <c:ser>
          <c:idx val="1"/>
          <c:order val="1"/>
          <c:tx>
            <c:strRef>
              <c:f>[3]Abb._11!$B$33</c:f>
              <c:strCache>
                <c:ptCount val="1"/>
                <c:pt idx="0">
                  <c:v>CO2 emissions homes and living (t CO2 /capita)</c:v>
                </c:pt>
              </c:strCache>
            </c:strRef>
          </c:tx>
          <c:cat>
            <c:numRef>
              <c:f>[3]Abb._11!$C$32:$M$32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[3]Abb._11!$C$33:$M$33</c:f>
              <c:numCache>
                <c:formatCode>General</c:formatCode>
                <c:ptCount val="11"/>
                <c:pt idx="0">
                  <c:v>3.32</c:v>
                </c:pt>
                <c:pt idx="1">
                  <c:v>3.49</c:v>
                </c:pt>
                <c:pt idx="2">
                  <c:v>3.36</c:v>
                </c:pt>
                <c:pt idx="3">
                  <c:v>3.39</c:v>
                </c:pt>
                <c:pt idx="4">
                  <c:v>3.28</c:v>
                </c:pt>
                <c:pt idx="5">
                  <c:v>3.2</c:v>
                </c:pt>
                <c:pt idx="6">
                  <c:v>3.17</c:v>
                </c:pt>
                <c:pt idx="7">
                  <c:v>3.08</c:v>
                </c:pt>
                <c:pt idx="8">
                  <c:v>3.24</c:v>
                </c:pt>
                <c:pt idx="9">
                  <c:v>3.21</c:v>
                </c:pt>
                <c:pt idx="10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7-43F7-B1EC-817BC1D1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44344"/>
        <c:axId val="250851400"/>
      </c:lineChart>
      <c:catAx>
        <c:axId val="25084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50849832"/>
        <c:crosses val="autoZero"/>
        <c:auto val="1"/>
        <c:lblAlgn val="ctr"/>
        <c:lblOffset val="100"/>
        <c:noMultiLvlLbl val="0"/>
      </c:catAx>
      <c:valAx>
        <c:axId val="25084983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living space (m</a:t>
                </a:r>
                <a:r>
                  <a:rPr lang="de-CH" baseline="30000"/>
                  <a:t>2</a:t>
                </a:r>
                <a:r>
                  <a:rPr lang="de-CH"/>
                  <a:t>/capita)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50849048"/>
        <c:crosses val="autoZero"/>
        <c:crossBetween val="between"/>
        <c:minorUnit val="10"/>
      </c:valAx>
      <c:catAx>
        <c:axId val="250844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0851400"/>
        <c:crosses val="autoZero"/>
        <c:auto val="1"/>
        <c:lblAlgn val="ctr"/>
        <c:lblOffset val="100"/>
        <c:noMultiLvlLbl val="0"/>
      </c:catAx>
      <c:valAx>
        <c:axId val="250851400"/>
        <c:scaling>
          <c:orientation val="minMax"/>
          <c:max val="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/>
                  <a:t>CO</a:t>
                </a:r>
                <a:r>
                  <a:rPr lang="de-CH" baseline="-25000"/>
                  <a:t>2</a:t>
                </a:r>
                <a:r>
                  <a:rPr lang="de-CH"/>
                  <a:t> emissions homes and living      (t/CO</a:t>
                </a:r>
                <a:r>
                  <a:rPr lang="de-CH" baseline="-25000"/>
                  <a:t>2</a:t>
                </a:r>
                <a:r>
                  <a:rPr lang="de-CH"/>
                  <a:t>/capita)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993366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50844344"/>
        <c:crosses val="max"/>
        <c:crossBetween val="between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32190175286011E-2"/>
          <c:y val="5.3008768646682476E-2"/>
          <c:w val="0.88797786884620822"/>
          <c:h val="0.696952980341064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Daten!$C$9</c:f>
              <c:strCache>
                <c:ptCount val="1"/>
                <c:pt idx="0">
                  <c:v>Wohnfläche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89-4967-9D02-CB9EE47B35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89-4967-9D02-CB9EE47B350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BE-47F6-9E70-8BCA8AEE62B7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27-4996-8BB1-DD7CB3859156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Daten!$B$10:$B$45</c:f>
              <c:strCach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2011*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strCache>
            </c:strRef>
          </c:cat>
          <c:val>
            <c:numRef>
              <c:f>Daten!$C$10:$C$45</c:f>
              <c:numCache>
                <c:formatCode>0.0</c:formatCode>
                <c:ptCount val="36"/>
                <c:pt idx="0">
                  <c:v>34.799999999999997</c:v>
                </c:pt>
                <c:pt idx="1">
                  <c:v>34.9</c:v>
                </c:pt>
                <c:pt idx="2">
                  <c:v>35.1</c:v>
                </c:pt>
                <c:pt idx="3">
                  <c:v>35.4</c:v>
                </c:pt>
                <c:pt idx="4">
                  <c:v>36.200000000000003</c:v>
                </c:pt>
                <c:pt idx="5">
                  <c:v>36.700000000000003</c:v>
                </c:pt>
                <c:pt idx="6">
                  <c:v>37.200000000000003</c:v>
                </c:pt>
                <c:pt idx="7">
                  <c:v>37.9</c:v>
                </c:pt>
                <c:pt idx="8">
                  <c:v>38.4</c:v>
                </c:pt>
                <c:pt idx="9">
                  <c:v>39</c:v>
                </c:pt>
                <c:pt idx="10">
                  <c:v>39.5</c:v>
                </c:pt>
                <c:pt idx="11">
                  <c:v>39.799999999999997</c:v>
                </c:pt>
                <c:pt idx="12">
                  <c:v>40.1</c:v>
                </c:pt>
                <c:pt idx="13">
                  <c:v>40.5</c:v>
                </c:pt>
                <c:pt idx="14">
                  <c:v>40.799999999999997</c:v>
                </c:pt>
                <c:pt idx="15">
                  <c:v>41.2</c:v>
                </c:pt>
                <c:pt idx="16">
                  <c:v>41.6</c:v>
                </c:pt>
                <c:pt idx="17">
                  <c:v>41.9</c:v>
                </c:pt>
                <c:pt idx="18">
                  <c:v>42.2</c:v>
                </c:pt>
                <c:pt idx="19">
                  <c:v>42.5</c:v>
                </c:pt>
                <c:pt idx="20">
                  <c:v>45.1</c:v>
                </c:pt>
                <c:pt idx="21">
                  <c:v>46.1</c:v>
                </c:pt>
                <c:pt idx="22">
                  <c:v>46.2</c:v>
                </c:pt>
                <c:pt idx="23">
                  <c:v>46.3</c:v>
                </c:pt>
                <c:pt idx="24">
                  <c:v>46.5</c:v>
                </c:pt>
                <c:pt idx="25">
                  <c:v>46.2</c:v>
                </c:pt>
                <c:pt idx="26">
                  <c:v>46.5</c:v>
                </c:pt>
                <c:pt idx="27">
                  <c:v>46.5</c:v>
                </c:pt>
                <c:pt idx="28">
                  <c:v>46.7</c:v>
                </c:pt>
                <c:pt idx="29">
                  <c:v>47</c:v>
                </c:pt>
                <c:pt idx="30">
                  <c:v>47.4</c:v>
                </c:pt>
                <c:pt idx="31">
                  <c:v>47.7</c:v>
                </c:pt>
                <c:pt idx="32">
                  <c:v>48.9</c:v>
                </c:pt>
                <c:pt idx="33">
                  <c:v>49</c:v>
                </c:pt>
                <c:pt idx="34">
                  <c:v>49.2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9-4967-9D02-CB9EE47B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0844736"/>
        <c:axId val="250845520"/>
      </c:barChart>
      <c:catAx>
        <c:axId val="250844736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50845520"/>
        <c:crosses val="autoZero"/>
        <c:auto val="1"/>
        <c:lblAlgn val="ctr"/>
        <c:lblOffset val="100"/>
        <c:tickLblSkip val="5"/>
        <c:noMultiLvlLbl val="0"/>
      </c:catAx>
      <c:valAx>
        <c:axId val="250845520"/>
        <c:scaling>
          <c:orientation val="minMax"/>
          <c:max val="5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0844736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714376</xdr:colOff>
      <xdr:row>8</xdr:row>
      <xdr:rowOff>193675</xdr:rowOff>
    </xdr:from>
    <xdr:to>
      <xdr:col>19</xdr:col>
      <xdr:colOff>645584</xdr:colOff>
      <xdr:row>19</xdr:row>
      <xdr:rowOff>137583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202595</xdr:colOff>
      <xdr:row>0</xdr:row>
      <xdr:rowOff>0</xdr:rowOff>
    </xdr:from>
    <xdr:to>
      <xdr:col>37</xdr:col>
      <xdr:colOff>257024</xdr:colOff>
      <xdr:row>27</xdr:row>
      <xdr:rowOff>131586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3095" y="621392"/>
          <a:ext cx="13008429" cy="570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215347</xdr:rowOff>
    </xdr:from>
    <xdr:to>
      <xdr:col>13</xdr:col>
      <xdr:colOff>960439</xdr:colOff>
      <xdr:row>24</xdr:row>
      <xdr:rowOff>81100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317500</xdr:colOff>
      <xdr:row>18</xdr:row>
      <xdr:rowOff>735932</xdr:rowOff>
    </xdr:from>
    <xdr:to>
      <xdr:col>13</xdr:col>
      <xdr:colOff>706438</xdr:colOff>
      <xdr:row>18</xdr:row>
      <xdr:rowOff>968371</xdr:rowOff>
    </xdr:to>
    <xdr:sp macro="" textlink="Daten!L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460875" y="4553870"/>
          <a:ext cx="2944813" cy="232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Wohnungsbestand in Deutschland, Stand 09/2025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3174</xdr:colOff>
      <xdr:row>18</xdr:row>
      <xdr:rowOff>727644</xdr:rowOff>
    </xdr:from>
    <xdr:to>
      <xdr:col>8</xdr:col>
      <xdr:colOff>238125</xdr:colOff>
      <xdr:row>18</xdr:row>
      <xdr:rowOff>1016152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3362" y="4513832"/>
          <a:ext cx="3171826" cy="288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Ab 2011/2022 basierend auf den endgültigen Ergebnissen der Gebäude- und Wohnungszählung 2011/2022 und deren Fortschreibung, einschließlich Wohnheime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2</xdr:row>
      <xdr:rowOff>95250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3525"/>
          <a:ext cx="6458363" cy="3397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Wohnfläche pro Kopf (Deutschland)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11765</xdr:rowOff>
    </xdr:from>
    <xdr:to>
      <xdr:col>13</xdr:col>
      <xdr:colOff>723004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254" y="265765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718831</xdr:rowOff>
    </xdr:from>
    <xdr:to>
      <xdr:col>13</xdr:col>
      <xdr:colOff>723004</xdr:colOff>
      <xdr:row>18</xdr:row>
      <xdr:rowOff>718831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2254" y="4536769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202650</xdr:colOff>
      <xdr:row>2</xdr:row>
      <xdr:rowOff>143085</xdr:rowOff>
    </xdr:from>
    <xdr:ext cx="1249913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24900" y="651085"/>
          <a:ext cx="1249913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90000" rIns="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Quadratmeter pro Kopf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764074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5315"/>
          <a:ext cx="1764074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13</xdr:col>
      <xdr:colOff>168013</xdr:colOff>
      <xdr:row>2</xdr:row>
      <xdr:rowOff>143085</xdr:rowOff>
    </xdr:from>
    <xdr:ext cx="98671" cy="330004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867263" y="651085"/>
          <a:ext cx="9867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90000" rIns="72000" bIns="90000" rtlCol="0" anchor="ctr">
          <a:spAutoFit/>
        </a:bodyPr>
        <a:lstStyle/>
        <a:p>
          <a:pPr algn="r"/>
          <a:fld id="{CBACA1FB-F057-48D0-BD5C-5183937FC87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r"/>
            <a:t> </a:t>
          </a:fld>
          <a:endParaRPr lang="en-US" sz="7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7_Veroe\Voe_UGR\UGR-Tabellenband\2016\Teil_2\Energie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G2\Daten\Daten\7_Veroe\Voe_STBA\AbtIII_VGR\FS18_R14_Aug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Azubis_PraktikantenInnen\2016_Enslin_Hannah\DzU_17-9_Gruene%20Produkte\17-9-1_Wohnen\8_Abb_CO2-Wohnen-Wohnfl&#228;che-2000-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Methode"/>
      <sheetName val="3.1.1"/>
      <sheetName val="3.1.2"/>
      <sheetName val="3.2.1"/>
      <sheetName val="3.2.2"/>
      <sheetName val="3.2.3.1"/>
      <sheetName val="3.2.3.2"/>
      <sheetName val="3.2.3.3"/>
      <sheetName val="3.2.3.4"/>
      <sheetName val="3.2.4"/>
      <sheetName val="3.2.5"/>
      <sheetName val="3.2.6"/>
      <sheetName val="3.3.1"/>
      <sheetName val="3.3.2"/>
      <sheetName val="3.3.3.1"/>
      <sheetName val="3.3.3.2"/>
      <sheetName val="3.3.4"/>
      <sheetName val="3.3.5"/>
      <sheetName val="3.3.6.1"/>
      <sheetName val="3.3.6.2"/>
      <sheetName val="3.3.6.3"/>
      <sheetName val="3.3.6.4"/>
      <sheetName val="3.3.6.5"/>
      <sheetName val="3.3.6.6"/>
      <sheetName val="3.3.6.7"/>
      <sheetName val="3.3.6.8"/>
      <sheetName val="3.4.1"/>
      <sheetName val="3.4.2"/>
      <sheetName val="3.4.3"/>
      <sheetName val="3.5.1"/>
      <sheetName val="3.5.2.1"/>
      <sheetName val="3.5.2.2"/>
      <sheetName val="3.5.2.3"/>
      <sheetName val="3.5.2.4"/>
      <sheetName val="3.5.3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H13">
            <v>145675.77577487205</v>
          </cell>
          <cell r="I13">
            <v>143555.90016530483</v>
          </cell>
          <cell r="J13">
            <v>140359.7449306671</v>
          </cell>
          <cell r="K13">
            <v>134715.79113963843</v>
          </cell>
          <cell r="L13">
            <v>128384.17349028969</v>
          </cell>
          <cell r="M13">
            <v>124709.60610204111</v>
          </cell>
          <cell r="N13">
            <v>125160.50318014913</v>
          </cell>
          <cell r="O13">
            <v>121474.5048279875</v>
          </cell>
          <cell r="P13">
            <v>124564.09815302186</v>
          </cell>
          <cell r="Q13">
            <v>122744.17454720578</v>
          </cell>
          <cell r="R13">
            <v>122136.34917458134</v>
          </cell>
          <cell r="S13">
            <v>123770.63252114755</v>
          </cell>
          <cell r="T13">
            <v>116435.19059979246</v>
          </cell>
          <cell r="U13">
            <v>124892.72808240161</v>
          </cell>
          <cell r="V13">
            <v>115563.87544671838</v>
          </cell>
        </row>
        <row r="24">
          <cell r="H24">
            <v>95559.128304356054</v>
          </cell>
          <cell r="I24">
            <v>95169.82949347001</v>
          </cell>
          <cell r="J24">
            <v>93576.544462261576</v>
          </cell>
          <cell r="K24">
            <v>94651.197165565187</v>
          </cell>
          <cell r="L24">
            <v>96610.341475464098</v>
          </cell>
          <cell r="M24">
            <v>94978.275579708381</v>
          </cell>
          <cell r="N24">
            <v>96047.341357610276</v>
          </cell>
          <cell r="O24">
            <v>99873.662186369082</v>
          </cell>
          <cell r="P24">
            <v>97967.794640814813</v>
          </cell>
          <cell r="Q24">
            <v>98640.907129433806</v>
          </cell>
          <cell r="R24">
            <v>96540.120632230333</v>
          </cell>
          <cell r="S24">
            <v>102964.51069572805</v>
          </cell>
          <cell r="T24">
            <v>98875.80574070476</v>
          </cell>
          <cell r="U24">
            <v>97580.462669262066</v>
          </cell>
          <cell r="V24">
            <v>94509.421966176829</v>
          </cell>
        </row>
      </sheetData>
      <sheetData sheetId="24">
        <row r="19">
          <cell r="I19">
            <v>81393.5</v>
          </cell>
          <cell r="J19">
            <v>81527.899999999994</v>
          </cell>
          <cell r="K19">
            <v>81715.100000000006</v>
          </cell>
          <cell r="L19">
            <v>81752.2</v>
          </cell>
          <cell r="M19">
            <v>81714.2</v>
          </cell>
          <cell r="N19">
            <v>81677.552863601653</v>
          </cell>
          <cell r="O19">
            <v>81580.487475303322</v>
          </cell>
          <cell r="P19">
            <v>81478.469771275486</v>
          </cell>
          <cell r="Q19">
            <v>81348</v>
          </cell>
          <cell r="R19">
            <v>81043.7</v>
          </cell>
          <cell r="S19">
            <v>80900</v>
          </cell>
          <cell r="T19">
            <v>79421</v>
          </cell>
          <cell r="U19">
            <v>79586</v>
          </cell>
          <cell r="V19">
            <v>79766</v>
          </cell>
          <cell r="W19">
            <v>80069</v>
          </cell>
        </row>
      </sheetData>
      <sheetData sheetId="25">
        <row r="19">
          <cell r="I19">
            <v>3241.0679870979006</v>
          </cell>
          <cell r="J19">
            <v>3285.2567410459169</v>
          </cell>
          <cell r="K19">
            <v>3318.5646274062083</v>
          </cell>
          <cell r="L19">
            <v>3355.1216870014523</v>
          </cell>
          <cell r="M19">
            <v>3388.9843939579014</v>
          </cell>
          <cell r="N19">
            <v>3429.4615377326772</v>
          </cell>
          <cell r="O19">
            <v>3459.2115777057288</v>
          </cell>
          <cell r="P19">
            <v>3476.8384856287603</v>
          </cell>
          <cell r="Q19">
            <v>3507.5721497425866</v>
          </cell>
          <cell r="R19">
            <v>3521.1717834527071</v>
          </cell>
          <cell r="S19">
            <v>3538.4948570495044</v>
          </cell>
          <cell r="T19">
            <v>3550.7321298211828</v>
          </cell>
          <cell r="U19">
            <v>3570.7411433328289</v>
          </cell>
          <cell r="V19">
            <v>3591.9463699307057</v>
          </cell>
          <cell r="W19">
            <v>3615.0846039231396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blatt"/>
      <sheetName val="Inhalt"/>
      <sheetName val="Vorbemerkung"/>
      <sheetName val="Qualitätsbericht-Erläuterungen"/>
      <sheetName val="Konto_201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2.13"/>
      <sheetName val="2.2.14"/>
      <sheetName val="2.2.15"/>
      <sheetName val="2.2.16"/>
      <sheetName val="2.2.17"/>
      <sheetName val="2.2.18"/>
      <sheetName val="2.2.19"/>
      <sheetName val="2.2.20"/>
      <sheetName val="2.2.21"/>
      <sheetName val="2.2.22"/>
      <sheetName val="2.2.23"/>
      <sheetName val="2.2.24"/>
      <sheetName val="2.2.25"/>
      <sheetName val="2.2.26"/>
      <sheetName val="2.2.27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6"/>
      <sheetName val="3.1.1"/>
      <sheetName val="3.1.2"/>
      <sheetName val="3.1.3"/>
      <sheetName val="3.1.4"/>
      <sheetName val="3.1.6"/>
      <sheetName val="3.2.1"/>
      <sheetName val="3.2.2"/>
      <sheetName val="3.2.2 (%)"/>
      <sheetName val="3.2.3"/>
      <sheetName val="3.2.4"/>
      <sheetName val="3.2.4 (%)"/>
      <sheetName val="3.2.5"/>
      <sheetName val="3.2.6"/>
      <sheetName val="3.2.7-1991"/>
      <sheetName val="3.2.7-1992"/>
      <sheetName val="3.2.7-1993"/>
      <sheetName val="3.2.7-1994"/>
      <sheetName val="3.2.7-1995"/>
      <sheetName val="3.2.7-1996"/>
      <sheetName val="3.2.7-1997"/>
      <sheetName val="3.2.7-1998"/>
      <sheetName val="3.2.7-1999"/>
      <sheetName val="3.2.7-2000"/>
      <sheetName val="3.2.7-2001"/>
      <sheetName val="3.2.7-2002"/>
      <sheetName val="3.2.7-2003"/>
      <sheetName val="3.2.7-2004"/>
      <sheetName val="3.2.7-2005"/>
      <sheetName val="3.2.7-2006"/>
      <sheetName val="3.2.7-2007"/>
      <sheetName val="3.2.7-2008"/>
      <sheetName val="3.2.7-2009"/>
      <sheetName val="3.2.7-2010"/>
      <sheetName val="3.2.7-2011"/>
      <sheetName val="3.2.7-2012"/>
      <sheetName val="3.2.7-2013"/>
      <sheetName val="3.2.7-2014"/>
      <sheetName val="3.2.8"/>
      <sheetName val="3.2.9.1"/>
      <sheetName val="3.2.9.2"/>
      <sheetName val="3.2.9.3"/>
      <sheetName val="3.2.9.4"/>
      <sheetName val="3.2.10.1"/>
      <sheetName val="3.2.10.1 (%)"/>
      <sheetName val="3.2.10.2"/>
      <sheetName val="3.2.10.2 (%)"/>
      <sheetName val="3.2.10.3"/>
      <sheetName val="3.2.10.3 (%)"/>
      <sheetName val="3.2.10.4"/>
      <sheetName val="3.2.10.4 (%)"/>
      <sheetName val="3.2.11"/>
      <sheetName val="3.2.12"/>
      <sheetName val="3.2.13"/>
      <sheetName val="3.2.14"/>
      <sheetName val="3.2.15"/>
      <sheetName val="3.2.16"/>
      <sheetName val="3.2.17"/>
      <sheetName val="3.2.18"/>
      <sheetName val="3.2.19"/>
      <sheetName val="3.2.20"/>
      <sheetName val="3.2.21"/>
      <sheetName val="3.2.22"/>
      <sheetName val="3.2.23.1"/>
      <sheetName val="3.2.23.2"/>
      <sheetName val="3.2.23.3"/>
      <sheetName val="3.2.24.1"/>
      <sheetName val="3.2.24.2"/>
      <sheetName val="3.2.24.3"/>
      <sheetName val="3.2.25.1"/>
      <sheetName val="3.2.25.1 (%)"/>
      <sheetName val="3.2.25.2"/>
      <sheetName val="3.2.25.2 (%)"/>
      <sheetName val="3.2.25.3"/>
      <sheetName val="3.2.25.3 (%)"/>
      <sheetName val="3.2.26.1"/>
      <sheetName val="3.2.26.1 (%)"/>
      <sheetName val="3.2.26.2"/>
      <sheetName val="3.2.26.2 (%)"/>
      <sheetName val="3.2.26.3"/>
      <sheetName val="3.2.26.3 (%)"/>
      <sheetName val="3.2.27"/>
      <sheetName val="3.2.28"/>
      <sheetName val="3.2.28 (%)"/>
      <sheetName val="3.3.1"/>
      <sheetName val="3.3.1 (%)"/>
      <sheetName val="3.3.2"/>
      <sheetName val="3.3.2 (%)"/>
      <sheetName val="3.3.3"/>
      <sheetName val="3.3.4"/>
      <sheetName val="3.3.4 (%)"/>
      <sheetName val="3.3.5"/>
      <sheetName val="3.3.5 (%)"/>
      <sheetName val="3.3.6"/>
      <sheetName val="3.3.8"/>
      <sheetName val="3.4.1.1-1991"/>
      <sheetName val="3.4.1.1-1992"/>
      <sheetName val="3.4.1.1-1993"/>
      <sheetName val="3.4.1.1-1994"/>
      <sheetName val="3.4.1.1-1995"/>
      <sheetName val="3.4.1.1-1996"/>
      <sheetName val="3.4.1.1-1997"/>
      <sheetName val="3.4.1.1-1998"/>
      <sheetName val="3.4.1.1-1999"/>
      <sheetName val="3.4.1.1-2000"/>
      <sheetName val="3.4.1.1-2001"/>
      <sheetName val="3.4.1.1-2002"/>
      <sheetName val="3.4.1.1-2003"/>
      <sheetName val="3.4.1.1-2004"/>
      <sheetName val="3.4.1.1-2005"/>
      <sheetName val="3.4.1.1-2006"/>
      <sheetName val="3.4.1.1-2007"/>
      <sheetName val="3.4.1.1-2008"/>
      <sheetName val="3.4.1.1-2009"/>
      <sheetName val="3.4.1.1-2010"/>
      <sheetName val="3.4.1.1-2011"/>
      <sheetName val="3.4.1.1-2012"/>
      <sheetName val="3.4.1.1-2013"/>
      <sheetName val="3.4.1.1-2014"/>
      <sheetName val="3.4.1.1-2015"/>
      <sheetName val="3.4.1.2-1991-1992"/>
      <sheetName val="3.4.1.2-1993-1994"/>
      <sheetName val="3.4.1.2-1995-1996"/>
      <sheetName val="3.4.1.2-1997-1998"/>
      <sheetName val="3.4.1.2-1999-2000"/>
      <sheetName val="3.4.1.2-2001-2002"/>
      <sheetName val="3.4.1.2-2003-2004"/>
      <sheetName val="3.4.1.2-2005-2006"/>
      <sheetName val="3.4.1.2-2007-2008"/>
      <sheetName val="3.4.1.2-2009-2010"/>
      <sheetName val="3.4.1.2-2011-2012"/>
      <sheetName val="3.4.1.2-2013-2014"/>
      <sheetName val="3.4.1.2-2015"/>
      <sheetName val="3.4.2.1"/>
      <sheetName val="3.4.2.2und3"/>
      <sheetName val="3.4.3.1"/>
      <sheetName val="3.4.3.2"/>
      <sheetName val="3.4.3.3"/>
      <sheetName val="3.4.3.4"/>
      <sheetName val="3.4.3.5"/>
      <sheetName val="3.4.3.6"/>
      <sheetName val="3.4.3.7"/>
      <sheetName val="3.4.3.8"/>
      <sheetName val="3.4.3.9"/>
      <sheetName val="3.4.3.10"/>
      <sheetName val="3.4.3.11"/>
      <sheetName val="3.4.3.12"/>
      <sheetName val="3.4.3.13"/>
      <sheetName val="3.4.3.14"/>
      <sheetName val="3.4.3.15"/>
      <sheetName val="3.4.3.16"/>
      <sheetName val="3.4.4.1"/>
      <sheetName val="3.4.4.2"/>
      <sheetName val="3.4.4.3"/>
      <sheetName val="3.4.4.4"/>
      <sheetName val="3.4.4.5"/>
      <sheetName val="3.4.5.1"/>
      <sheetName val="3.4.5.2"/>
      <sheetName val="3.4.5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5">
          <cell r="N5">
            <v>81457</v>
          </cell>
          <cell r="O5">
            <v>81517</v>
          </cell>
          <cell r="P5">
            <v>81578</v>
          </cell>
          <cell r="Q5">
            <v>81549</v>
          </cell>
          <cell r="R5">
            <v>81456</v>
          </cell>
          <cell r="S5">
            <v>81337</v>
          </cell>
          <cell r="T5">
            <v>81173</v>
          </cell>
          <cell r="U5">
            <v>80992</v>
          </cell>
          <cell r="V5">
            <v>80764</v>
          </cell>
          <cell r="W5">
            <v>80483</v>
          </cell>
          <cell r="X5">
            <v>80284</v>
          </cell>
          <cell r="Y5">
            <v>80275</v>
          </cell>
          <cell r="Z5">
            <v>80426</v>
          </cell>
          <cell r="AA5">
            <v>80646</v>
          </cell>
          <cell r="AB5">
            <v>80983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Abb._11"/>
      <sheetName val="C1"/>
      <sheetName val="C2.1"/>
      <sheetName val="C2.2"/>
      <sheetName val="C2.3"/>
      <sheetName val="C3.1"/>
      <sheetName val="C3.2"/>
      <sheetName val="C3.3"/>
      <sheetName val="C4.1"/>
      <sheetName val="C4.2"/>
      <sheetName val="C5"/>
      <sheetName val="C6"/>
      <sheetName val="C7"/>
      <sheetName val="C8.1"/>
      <sheetName val="C9"/>
      <sheetName val="C10"/>
      <sheetName val="C11"/>
      <sheetName val="Fußnoten-C"/>
    </sheetNames>
    <sheetDataSet>
      <sheetData sheetId="0"/>
      <sheetData sheetId="1">
        <row r="32">
          <cell r="C32">
            <v>2000</v>
          </cell>
          <cell r="D32">
            <v>2001</v>
          </cell>
          <cell r="E32">
            <v>2002</v>
          </cell>
          <cell r="F32">
            <v>2003</v>
          </cell>
          <cell r="G32">
            <v>2004</v>
          </cell>
          <cell r="H32">
            <v>2005</v>
          </cell>
          <cell r="I32">
            <v>2006</v>
          </cell>
          <cell r="J32">
            <v>2007</v>
          </cell>
          <cell r="K32">
            <v>2008</v>
          </cell>
          <cell r="L32">
            <v>2009</v>
          </cell>
          <cell r="M32">
            <v>2010</v>
          </cell>
        </row>
        <row r="33">
          <cell r="B33" t="str">
            <v>CO2 emissions homes and living (t CO2 /capita)</v>
          </cell>
          <cell r="C33">
            <v>3.32</v>
          </cell>
          <cell r="D33">
            <v>3.49</v>
          </cell>
          <cell r="E33">
            <v>3.36</v>
          </cell>
          <cell r="F33">
            <v>3.39</v>
          </cell>
          <cell r="G33">
            <v>3.28</v>
          </cell>
          <cell r="H33">
            <v>3.2</v>
          </cell>
          <cell r="I33">
            <v>3.17</v>
          </cell>
          <cell r="J33">
            <v>3.08</v>
          </cell>
          <cell r="K33">
            <v>3.24</v>
          </cell>
          <cell r="L33">
            <v>3.21</v>
          </cell>
          <cell r="M33">
            <v>3.48</v>
          </cell>
        </row>
        <row r="34">
          <cell r="B34" t="str">
            <v>living space (m2 /capita)</v>
          </cell>
          <cell r="C34">
            <v>39.5</v>
          </cell>
          <cell r="D34">
            <v>39.799999999999997</v>
          </cell>
          <cell r="E34">
            <v>40.1</v>
          </cell>
          <cell r="F34">
            <v>40.5</v>
          </cell>
          <cell r="G34">
            <v>40.799999999999997</v>
          </cell>
          <cell r="H34">
            <v>41.2</v>
          </cell>
          <cell r="I34">
            <v>41.6</v>
          </cell>
          <cell r="J34">
            <v>41.9</v>
          </cell>
          <cell r="K34">
            <v>42.2</v>
          </cell>
          <cell r="L34">
            <v>42.5</v>
          </cell>
          <cell r="M34">
            <v>42.8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../../../../../1-3_Gr&#252;ne-Produkte_&amp;_K-Indikator/1_Daten/1_Quelldaten/Destatis/Destatis_Co2-und-Energie_2017-09-12.xls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../../../../../1-3_Gr&#252;ne-Produkte_&amp;_K-Indikator/1_Daten/1_Quelldaten/Destatis/Destatis_Energie-CO2-bis-2012_Kopie%20von%20Bilharz_2017-02-01.xlsx" TargetMode="External"/><Relationship Id="rId1" Type="http://schemas.openxmlformats.org/officeDocument/2006/relationships/hyperlink" Target="https://www.destatis.de/DE/Publikationen/StatistischesJahrbuch/Bauen.pdf;jsessionid=303D4EA802BF05B4913E39CB48F2D639.InternetLive1?__blob=publicationFil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estatis.de/DE/Publikationen/StatistischesJahrbuch/StatistischesJahrbuch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S136"/>
  <sheetViews>
    <sheetView zoomScale="90" zoomScaleNormal="90" workbookViewId="0">
      <pane ySplit="6795" topLeftCell="A15"/>
      <selection activeCell="C2" sqref="C2:Q3"/>
      <selection pane="bottomLeft" activeCell="E26" sqref="E26"/>
    </sheetView>
  </sheetViews>
  <sheetFormatPr baseColWidth="10" defaultColWidth="11.42578125" defaultRowHeight="12.75"/>
  <cols>
    <col min="1" max="1" width="38.7109375" style="41" customWidth="1"/>
    <col min="2" max="2" width="43.5703125" style="41" customWidth="1"/>
    <col min="3" max="7" width="11.42578125" style="41" customWidth="1"/>
    <col min="8" max="8" width="11.85546875" style="41" customWidth="1"/>
    <col min="9" max="16384" width="11.42578125" style="41"/>
  </cols>
  <sheetData>
    <row r="1" spans="1:19" s="46" customFormat="1" ht="15" customHeight="1">
      <c r="A1" s="45"/>
      <c r="B1" s="45"/>
      <c r="C1" s="45"/>
      <c r="D1" s="45"/>
      <c r="E1" s="45"/>
      <c r="F1" s="45"/>
      <c r="G1" s="45"/>
      <c r="H1" s="45"/>
    </row>
    <row r="2" spans="1:19" s="46" customFormat="1" ht="15" customHeight="1">
      <c r="A2" s="47" t="s">
        <v>10</v>
      </c>
      <c r="B2" s="47"/>
      <c r="C2" s="48">
        <v>2000</v>
      </c>
      <c r="D2" s="48">
        <v>2001</v>
      </c>
      <c r="E2" s="48">
        <v>2002</v>
      </c>
      <c r="F2" s="48">
        <v>2003</v>
      </c>
      <c r="G2" s="48">
        <v>2004</v>
      </c>
      <c r="H2" s="48">
        <v>2005</v>
      </c>
      <c r="I2" s="48">
        <v>2006</v>
      </c>
      <c r="J2" s="48">
        <v>2007</v>
      </c>
      <c r="K2" s="48">
        <v>2008</v>
      </c>
      <c r="L2" s="48">
        <v>2009</v>
      </c>
      <c r="M2" s="48">
        <v>2010</v>
      </c>
      <c r="N2" s="48">
        <v>2011</v>
      </c>
      <c r="O2" s="48">
        <v>2012</v>
      </c>
      <c r="P2" s="48">
        <v>2013</v>
      </c>
      <c r="Q2" s="48">
        <v>2014</v>
      </c>
      <c r="R2" s="48">
        <v>2015</v>
      </c>
      <c r="S2" s="48">
        <v>2016</v>
      </c>
    </row>
    <row r="3" spans="1:19" s="46" customFormat="1" ht="15" customHeight="1">
      <c r="A3" s="47" t="s">
        <v>11</v>
      </c>
      <c r="B3" s="47" t="s">
        <v>13</v>
      </c>
      <c r="C3" s="93">
        <v>3.13</v>
      </c>
      <c r="D3" s="93">
        <v>3.32</v>
      </c>
      <c r="E3" s="93">
        <v>3.19</v>
      </c>
      <c r="F3" s="93">
        <v>3.43</v>
      </c>
      <c r="G3" s="93">
        <v>3.32</v>
      </c>
      <c r="H3" s="70">
        <v>3.25</v>
      </c>
      <c r="I3" s="70">
        <v>3.22</v>
      </c>
      <c r="J3" s="70">
        <v>3.13</v>
      </c>
      <c r="K3" s="70">
        <v>3.38</v>
      </c>
      <c r="L3" s="70">
        <v>3.37</v>
      </c>
      <c r="M3" s="70">
        <v>3.63</v>
      </c>
      <c r="N3" s="70">
        <v>3.37</v>
      </c>
      <c r="O3" s="70">
        <v>3.36</v>
      </c>
      <c r="P3" s="70">
        <v>3.47</v>
      </c>
      <c r="Q3" s="70">
        <v>3.1</v>
      </c>
    </row>
    <row r="4" spans="1:19" s="46" customFormat="1" ht="15" customHeight="1">
      <c r="A4" s="46" t="s">
        <v>65</v>
      </c>
      <c r="C4" s="46" t="str">
        <f>$A$81</f>
        <v>Datei 1:</v>
      </c>
      <c r="D4" s="46" t="str">
        <f t="shared" ref="D4:E4" si="0">$A$81</f>
        <v>Datei 1:</v>
      </c>
      <c r="E4" s="46" t="str">
        <f t="shared" si="0"/>
        <v>Datei 1:</v>
      </c>
      <c r="F4" s="46" t="s">
        <v>81</v>
      </c>
      <c r="G4" s="46" t="s">
        <v>81</v>
      </c>
      <c r="H4" s="46" t="s">
        <v>81</v>
      </c>
      <c r="I4" s="46" t="s">
        <v>81</v>
      </c>
      <c r="J4" s="46" t="s">
        <v>81</v>
      </c>
      <c r="K4" s="46" t="s">
        <v>81</v>
      </c>
      <c r="L4" s="46" t="s">
        <v>81</v>
      </c>
      <c r="M4" s="46" t="s">
        <v>81</v>
      </c>
      <c r="N4" s="46" t="s">
        <v>81</v>
      </c>
      <c r="O4" s="46" t="s">
        <v>81</v>
      </c>
      <c r="P4" s="46" t="s">
        <v>81</v>
      </c>
      <c r="Q4" s="46" t="s">
        <v>81</v>
      </c>
    </row>
    <row r="5" spans="1:19" s="46" customFormat="1" ht="15" customHeight="1"/>
    <row r="6" spans="1:19" s="46" customFormat="1" ht="15" customHeight="1">
      <c r="A6" s="47" t="s">
        <v>14</v>
      </c>
      <c r="B6" s="47" t="s">
        <v>15</v>
      </c>
      <c r="C6" s="49">
        <v>39.799999999999997</v>
      </c>
      <c r="D6" s="49">
        <v>40.299999999999997</v>
      </c>
      <c r="E6" s="49">
        <v>40.6</v>
      </c>
      <c r="F6" s="49">
        <v>41</v>
      </c>
      <c r="G6" s="49">
        <v>41.5</v>
      </c>
      <c r="H6" s="49">
        <v>42</v>
      </c>
      <c r="I6" s="49">
        <v>42.4</v>
      </c>
      <c r="J6" s="49">
        <v>42.7</v>
      </c>
      <c r="K6" s="49">
        <v>43.1</v>
      </c>
      <c r="L6" s="49">
        <v>43.4</v>
      </c>
      <c r="M6" s="51">
        <v>43.7</v>
      </c>
      <c r="N6" s="45">
        <v>44.7</v>
      </c>
      <c r="O6" s="46">
        <v>44.9</v>
      </c>
      <c r="P6" s="46">
        <v>45</v>
      </c>
      <c r="Q6" s="46">
        <v>45.1</v>
      </c>
      <c r="R6" s="46">
        <v>46.2</v>
      </c>
    </row>
    <row r="7" spans="1:19" ht="15" customHeight="1">
      <c r="A7" s="50" t="s">
        <v>64</v>
      </c>
      <c r="B7" s="45"/>
      <c r="C7" s="45"/>
      <c r="D7" s="45"/>
      <c r="E7" s="45"/>
      <c r="F7" s="45"/>
      <c r="G7" s="45"/>
      <c r="H7" s="45"/>
      <c r="I7" s="46"/>
      <c r="J7" s="46"/>
      <c r="K7" s="46"/>
      <c r="L7" s="46"/>
      <c r="M7" s="46"/>
      <c r="N7" s="46"/>
      <c r="O7" s="46"/>
      <c r="P7" s="46"/>
      <c r="Q7" s="46"/>
      <c r="R7" s="66" t="s">
        <v>33</v>
      </c>
    </row>
    <row r="8" spans="1:19" ht="15" customHeight="1">
      <c r="A8" s="40"/>
      <c r="B8" s="40"/>
      <c r="C8" s="40"/>
      <c r="D8" s="40"/>
      <c r="E8" s="40"/>
      <c r="F8" s="40"/>
      <c r="G8" s="40"/>
      <c r="H8" s="40"/>
    </row>
    <row r="9" spans="1:19" ht="49.5" customHeight="1">
      <c r="A9" s="40" t="s">
        <v>69</v>
      </c>
      <c r="B9" s="40"/>
      <c r="C9" s="40"/>
      <c r="D9" s="40"/>
      <c r="E9" s="40"/>
      <c r="F9" s="40"/>
      <c r="G9" s="40"/>
      <c r="H9" s="40"/>
      <c r="N9"/>
    </row>
    <row r="10" spans="1:19" ht="15" customHeight="1">
      <c r="A10" s="86" t="s">
        <v>70</v>
      </c>
      <c r="B10" s="40"/>
      <c r="C10" s="40"/>
      <c r="D10" s="40"/>
      <c r="E10" s="40"/>
      <c r="F10" s="40"/>
      <c r="G10" s="40"/>
      <c r="H10" s="40"/>
      <c r="N10"/>
      <c r="O10"/>
      <c r="P10"/>
    </row>
    <row r="11" spans="1:19" ht="15" customHeight="1">
      <c r="A11" s="40"/>
      <c r="B11" s="40"/>
      <c r="C11" s="40"/>
      <c r="D11" s="40"/>
      <c r="E11" s="40"/>
      <c r="F11" s="40"/>
      <c r="G11" s="40"/>
      <c r="H11" s="40"/>
      <c r="N11"/>
      <c r="O11"/>
      <c r="P11"/>
    </row>
    <row r="12" spans="1:19" ht="15" customHeight="1">
      <c r="A12" s="40"/>
      <c r="B12" s="40"/>
      <c r="C12" s="40"/>
      <c r="D12" s="40"/>
      <c r="E12" s="40"/>
      <c r="F12" s="40"/>
      <c r="G12" s="40"/>
      <c r="H12" s="40"/>
      <c r="N12"/>
      <c r="O12"/>
      <c r="P12"/>
    </row>
    <row r="13" spans="1:19" s="40" customFormat="1" ht="15" customHeight="1">
      <c r="N13"/>
      <c r="O13"/>
      <c r="P13"/>
    </row>
    <row r="14" spans="1:19" ht="15" customHeight="1">
      <c r="A14" s="40"/>
      <c r="B14" s="40"/>
      <c r="C14" s="40"/>
      <c r="D14" s="40"/>
      <c r="E14" s="40"/>
      <c r="F14" s="40"/>
      <c r="G14" s="40"/>
      <c r="H14" s="40"/>
      <c r="N14"/>
      <c r="O14"/>
      <c r="P14"/>
    </row>
    <row r="15" spans="1:19" ht="15" customHeight="1">
      <c r="A15" s="40"/>
      <c r="B15" s="40"/>
      <c r="C15" s="40"/>
      <c r="D15" s="40"/>
      <c r="E15" s="40"/>
      <c r="F15" s="40"/>
      <c r="G15" s="40"/>
      <c r="H15" s="40"/>
      <c r="N15"/>
      <c r="O15"/>
      <c r="P15"/>
    </row>
    <row r="16" spans="1:19" ht="15" customHeight="1">
      <c r="A16" s="40"/>
      <c r="B16" s="40"/>
      <c r="C16" s="40"/>
      <c r="D16" s="40"/>
      <c r="E16" s="40"/>
      <c r="F16" s="40"/>
      <c r="G16" s="40"/>
      <c r="H16" s="40"/>
      <c r="N16"/>
      <c r="O16"/>
      <c r="P16"/>
    </row>
    <row r="17" spans="1:16" ht="15" customHeight="1">
      <c r="A17" s="40"/>
      <c r="B17" s="40"/>
      <c r="C17" s="40"/>
      <c r="D17" s="40"/>
      <c r="E17" s="40"/>
      <c r="F17" s="40"/>
      <c r="G17" s="40"/>
      <c r="H17" s="40"/>
      <c r="N17"/>
      <c r="O17"/>
      <c r="P17"/>
    </row>
    <row r="18" spans="1:16" s="40" customFormat="1" ht="15" customHeight="1">
      <c r="N18"/>
      <c r="O18"/>
      <c r="P18"/>
    </row>
    <row r="19" spans="1:16" s="40" customFormat="1" ht="15" customHeight="1">
      <c r="N19"/>
      <c r="O19"/>
      <c r="P19"/>
    </row>
    <row r="20" spans="1:16" s="40" customFormat="1" ht="15" customHeight="1">
      <c r="N20"/>
      <c r="O20"/>
      <c r="P20"/>
    </row>
    <row r="21" spans="1:16" s="89" customFormat="1" ht="15" customHeight="1">
      <c r="A21" s="98" t="s">
        <v>80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4"/>
      <c r="O21" s="94"/>
      <c r="P21" s="94"/>
    </row>
    <row r="22" spans="1:16" s="40" customFormat="1" ht="15" customHeight="1">
      <c r="A22" s="68"/>
      <c r="B22" s="95">
        <v>2003</v>
      </c>
      <c r="C22" s="95">
        <v>2004</v>
      </c>
      <c r="D22" s="95">
        <v>2005</v>
      </c>
      <c r="E22" s="95">
        <v>2006</v>
      </c>
      <c r="F22" s="95">
        <v>2007</v>
      </c>
      <c r="G22" s="95">
        <v>2008</v>
      </c>
      <c r="H22" s="95">
        <v>2009</v>
      </c>
      <c r="I22" s="95">
        <v>2010</v>
      </c>
      <c r="J22" s="95">
        <v>2011</v>
      </c>
      <c r="K22" s="95">
        <v>2012</v>
      </c>
      <c r="L22" s="95">
        <v>2013</v>
      </c>
      <c r="M22" s="95">
        <v>2014</v>
      </c>
      <c r="N22"/>
      <c r="O22"/>
      <c r="P22"/>
    </row>
    <row r="23" spans="1:16" s="40" customFormat="1" ht="15" customHeight="1">
      <c r="A23" s="96" t="s">
        <v>34</v>
      </c>
      <c r="B23" s="95">
        <v>3.4258080999999998</v>
      </c>
      <c r="C23" s="95">
        <v>3.3227980000000001</v>
      </c>
      <c r="D23" s="95">
        <v>3.2474628999999999</v>
      </c>
      <c r="E23" s="95">
        <v>3.2183058</v>
      </c>
      <c r="F23" s="95">
        <v>3.1265736999999998</v>
      </c>
      <c r="G23" s="95">
        <v>3.1288903000000001</v>
      </c>
      <c r="H23" s="95">
        <v>3.0742248999999999</v>
      </c>
      <c r="I23" s="95">
        <v>3.3268830999999999</v>
      </c>
      <c r="J23" s="95">
        <v>3.0807761</v>
      </c>
      <c r="K23" s="95">
        <v>3.0764469999999999</v>
      </c>
      <c r="L23" s="95">
        <v>3.1922359999999999</v>
      </c>
      <c r="M23" s="95">
        <v>2.8195800000000002</v>
      </c>
      <c r="N23"/>
      <c r="O23"/>
      <c r="P23"/>
    </row>
    <row r="24" spans="1:16" s="40" customFormat="1" ht="15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/>
      <c r="O24"/>
      <c r="P24"/>
    </row>
    <row r="25" spans="1:16" s="40" customFormat="1" ht="15" customHeight="1">
      <c r="A25" s="96" t="s">
        <v>34</v>
      </c>
      <c r="B25" s="95">
        <v>3.43</v>
      </c>
      <c r="C25" s="95">
        <v>3.32</v>
      </c>
      <c r="D25" s="95">
        <v>3.25</v>
      </c>
      <c r="E25" s="95">
        <v>3.22</v>
      </c>
      <c r="F25" s="95">
        <v>3.13</v>
      </c>
      <c r="G25" s="95">
        <v>3.38</v>
      </c>
      <c r="H25" s="95">
        <v>3.37</v>
      </c>
      <c r="I25" s="95">
        <v>3.63</v>
      </c>
      <c r="J25" s="95">
        <v>3.37</v>
      </c>
      <c r="K25" s="95">
        <v>3.36</v>
      </c>
      <c r="L25" s="95">
        <v>3.47</v>
      </c>
      <c r="M25" s="95">
        <v>3.1</v>
      </c>
      <c r="N25"/>
      <c r="O25"/>
      <c r="P25"/>
    </row>
    <row r="26" spans="1:16" s="40" customFormat="1" ht="15" customHeight="1">
      <c r="A26" s="96" t="s">
        <v>71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/>
      <c r="O26"/>
      <c r="P26"/>
    </row>
    <row r="27" spans="1:16" s="40" customFormat="1" ht="15" customHeight="1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/>
      <c r="O27"/>
      <c r="P27"/>
    </row>
    <row r="28" spans="1:16" s="40" customFormat="1" ht="15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/>
      <c r="O28"/>
      <c r="P28"/>
    </row>
    <row r="29" spans="1:16" s="40" customFormat="1" ht="15" customHeight="1">
      <c r="A29" s="68"/>
      <c r="B29" s="95">
        <v>2003</v>
      </c>
      <c r="C29" s="95">
        <v>2004</v>
      </c>
      <c r="D29" s="95">
        <v>2005</v>
      </c>
      <c r="E29" s="95">
        <v>2006</v>
      </c>
      <c r="F29" s="95">
        <v>2007</v>
      </c>
      <c r="G29" s="95">
        <v>2008</v>
      </c>
      <c r="H29" s="95">
        <v>2009</v>
      </c>
      <c r="I29" s="95">
        <v>2010</v>
      </c>
      <c r="J29" s="95">
        <v>2011</v>
      </c>
      <c r="K29" s="95">
        <v>2012</v>
      </c>
      <c r="L29" s="95">
        <v>2013</v>
      </c>
      <c r="M29" s="95">
        <v>2014</v>
      </c>
      <c r="N29"/>
      <c r="O29"/>
      <c r="P29"/>
    </row>
    <row r="30" spans="1:16" s="40" customFormat="1" ht="15" customHeight="1">
      <c r="A30" s="96" t="s">
        <v>72</v>
      </c>
      <c r="B30" s="95">
        <v>1.1084114</v>
      </c>
      <c r="C30" s="95">
        <v>1.1103056</v>
      </c>
      <c r="D30" s="95">
        <v>1.1070419</v>
      </c>
      <c r="E30" s="95">
        <v>1.0760638</v>
      </c>
      <c r="F30" s="95">
        <v>1.0345769</v>
      </c>
      <c r="G30" s="95">
        <v>1.0752785</v>
      </c>
      <c r="H30" s="95">
        <v>1.1568929999999999</v>
      </c>
      <c r="I30" s="95">
        <v>1.1908833999999999</v>
      </c>
      <c r="J30" s="95">
        <v>1.2122067999999999</v>
      </c>
      <c r="K30" s="95">
        <v>1.215878</v>
      </c>
      <c r="L30" s="95">
        <v>1.1911609999999999</v>
      </c>
      <c r="M30" s="95">
        <v>1.209651</v>
      </c>
      <c r="N30"/>
      <c r="O30"/>
      <c r="P30"/>
    </row>
    <row r="31" spans="1:16" s="40" customFormat="1" ht="15" customHeight="1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95">
        <v>0.14890900000000001</v>
      </c>
      <c r="L31" s="68"/>
      <c r="M31" s="68"/>
      <c r="N31"/>
      <c r="O31"/>
      <c r="P31"/>
    </row>
    <row r="32" spans="1:16" s="40" customFormat="1" ht="1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/>
      <c r="O32"/>
      <c r="P32"/>
    </row>
    <row r="33" spans="1:16" s="40" customFormat="1" ht="15" customHeight="1">
      <c r="A33" s="68"/>
      <c r="B33" s="95">
        <v>2003</v>
      </c>
      <c r="C33" s="95">
        <v>2004</v>
      </c>
      <c r="D33" s="95">
        <v>2005</v>
      </c>
      <c r="E33" s="95">
        <v>2006</v>
      </c>
      <c r="F33" s="95">
        <v>2007</v>
      </c>
      <c r="G33" s="95">
        <v>2008</v>
      </c>
      <c r="H33" s="95">
        <v>2009</v>
      </c>
      <c r="I33" s="95">
        <v>2010</v>
      </c>
      <c r="J33" s="95">
        <v>2011</v>
      </c>
      <c r="K33" s="95">
        <v>2012</v>
      </c>
      <c r="L33" s="95">
        <v>2013</v>
      </c>
      <c r="M33" s="95">
        <v>2014</v>
      </c>
      <c r="N33"/>
      <c r="O33"/>
      <c r="P33"/>
    </row>
    <row r="34" spans="1:16" s="40" customFormat="1" ht="15" customHeight="1">
      <c r="A34" s="96" t="s">
        <v>73</v>
      </c>
      <c r="B34" s="95">
        <v>2.0180891000000001</v>
      </c>
      <c r="C34" s="95">
        <v>2.0702221000000001</v>
      </c>
      <c r="D34" s="95">
        <v>2.0334355999999998</v>
      </c>
      <c r="E34" s="95">
        <v>2.0060327999999998</v>
      </c>
      <c r="F34" s="95">
        <v>1.9925831000000001</v>
      </c>
      <c r="G34" s="95">
        <v>1.9441695000000001</v>
      </c>
      <c r="H34" s="95">
        <v>2.0340189999999998</v>
      </c>
      <c r="I34" s="95">
        <v>2.0202992000000002</v>
      </c>
      <c r="J34" s="95">
        <v>2.0520035000000001</v>
      </c>
      <c r="K34" s="95">
        <v>2.0257399999999999</v>
      </c>
      <c r="L34" s="95">
        <v>2.0259109999999998</v>
      </c>
      <c r="M34" s="95">
        <v>2.0410089999999999</v>
      </c>
      <c r="N34"/>
      <c r="O34"/>
      <c r="P34"/>
    </row>
    <row r="35" spans="1:16" s="40" customFormat="1" ht="15" customHeight="1">
      <c r="A35" s="96" t="s">
        <v>74</v>
      </c>
      <c r="B35" s="95">
        <v>1.6489617999999999</v>
      </c>
      <c r="C35" s="95">
        <v>1.6755001</v>
      </c>
      <c r="D35" s="95">
        <v>1.6292823000000001</v>
      </c>
      <c r="E35" s="95">
        <v>1.5994216000000001</v>
      </c>
      <c r="F35" s="95">
        <v>1.5744236</v>
      </c>
      <c r="G35" s="95">
        <v>1.5703639</v>
      </c>
      <c r="H35" s="95">
        <v>1.6458683999999999</v>
      </c>
      <c r="I35" s="95">
        <v>1.5818477</v>
      </c>
      <c r="J35" s="95">
        <v>1.6126157999999999</v>
      </c>
      <c r="K35" s="95">
        <v>1.5626640000000001</v>
      </c>
      <c r="L35" s="95">
        <v>1.5549299999999999</v>
      </c>
      <c r="M35" s="95">
        <v>1.558311</v>
      </c>
      <c r="N35"/>
      <c r="O35"/>
      <c r="P35"/>
    </row>
    <row r="36" spans="1:16" s="40" customFormat="1" ht="15" customHeight="1">
      <c r="A36" s="97" t="s">
        <v>75</v>
      </c>
      <c r="B36" s="95">
        <v>0.20119390000000001</v>
      </c>
      <c r="C36" s="95">
        <v>0.20339889999999999</v>
      </c>
      <c r="D36" s="95">
        <v>0.20535300000000001</v>
      </c>
      <c r="E36" s="95">
        <v>0.20694940000000001</v>
      </c>
      <c r="F36" s="95">
        <v>0.19419520000000001</v>
      </c>
      <c r="G36" s="95">
        <v>0.15570329999999999</v>
      </c>
      <c r="H36" s="95">
        <v>0.1575271</v>
      </c>
      <c r="I36" s="95">
        <v>0.15854109999999999</v>
      </c>
      <c r="J36" s="95">
        <v>0.1643705</v>
      </c>
      <c r="K36" s="95">
        <v>0.16695499999999999</v>
      </c>
      <c r="L36" s="95">
        <v>0.16211700000000001</v>
      </c>
      <c r="M36" s="95">
        <v>0.173709</v>
      </c>
      <c r="N36"/>
      <c r="O36"/>
      <c r="P36"/>
    </row>
    <row r="37" spans="1:16" s="40" customFormat="1" ht="15" customHeight="1">
      <c r="A37" s="96" t="s">
        <v>76</v>
      </c>
      <c r="B37" s="95">
        <v>0.16793330000000001</v>
      </c>
      <c r="C37" s="95">
        <v>0.1913231</v>
      </c>
      <c r="D37" s="95">
        <v>0.19880030000000001</v>
      </c>
      <c r="E37" s="95">
        <v>0.1996619</v>
      </c>
      <c r="F37" s="95">
        <v>0.22396430000000001</v>
      </c>
      <c r="G37" s="95">
        <v>0.2181023</v>
      </c>
      <c r="H37" s="95">
        <v>0.23062350000000001</v>
      </c>
      <c r="I37" s="95">
        <v>0.2799104</v>
      </c>
      <c r="J37" s="95">
        <v>0.27501720000000002</v>
      </c>
      <c r="K37" s="95">
        <v>0.29612100000000002</v>
      </c>
      <c r="L37" s="95">
        <v>0.30886400000000003</v>
      </c>
      <c r="M37" s="95">
        <v>0.30898900000000001</v>
      </c>
      <c r="N37"/>
      <c r="O37"/>
      <c r="P37"/>
    </row>
    <row r="38" spans="1:16" s="40" customFormat="1" ht="15" customHeight="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/>
      <c r="O38"/>
      <c r="P38"/>
    </row>
    <row r="39" spans="1:16" s="40" customFormat="1" ht="15" customHeight="1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/>
      <c r="O39"/>
      <c r="P39"/>
    </row>
    <row r="40" spans="1:16" s="40" customFormat="1" ht="15" customHeight="1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/>
      <c r="O40"/>
      <c r="P40"/>
    </row>
    <row r="41" spans="1:16" s="40" customFormat="1" ht="15" customHeight="1">
      <c r="A41" s="68"/>
      <c r="B41" s="95">
        <v>2003</v>
      </c>
      <c r="C41" s="95">
        <v>2004</v>
      </c>
      <c r="D41" s="95">
        <v>2005</v>
      </c>
      <c r="E41" s="95">
        <v>2006</v>
      </c>
      <c r="F41" s="95">
        <v>2007</v>
      </c>
      <c r="G41" s="95">
        <v>2008</v>
      </c>
      <c r="H41" s="95">
        <v>2009</v>
      </c>
      <c r="I41" s="95">
        <v>2010</v>
      </c>
      <c r="J41" s="95">
        <v>2011</v>
      </c>
      <c r="K41" s="95">
        <v>2012</v>
      </c>
      <c r="L41" s="95">
        <v>2013</v>
      </c>
      <c r="M41" s="95">
        <v>2014</v>
      </c>
      <c r="N41"/>
      <c r="O41"/>
      <c r="P41"/>
    </row>
    <row r="42" spans="1:16" s="40" customFormat="1" ht="15" customHeight="1">
      <c r="A42" s="96" t="s">
        <v>34</v>
      </c>
      <c r="B42" s="95">
        <v>3.4</v>
      </c>
      <c r="C42" s="95">
        <v>3.3</v>
      </c>
      <c r="D42" s="95">
        <v>3.2</v>
      </c>
      <c r="E42" s="95">
        <v>3.2</v>
      </c>
      <c r="F42" s="95">
        <v>3.1</v>
      </c>
      <c r="G42" s="95">
        <v>3.4</v>
      </c>
      <c r="H42" s="95">
        <v>3.4</v>
      </c>
      <c r="I42" s="95">
        <v>3.6</v>
      </c>
      <c r="J42" s="95">
        <v>3.4</v>
      </c>
      <c r="K42" s="95">
        <v>3.4</v>
      </c>
      <c r="L42" s="95">
        <v>3.5</v>
      </c>
      <c r="M42" s="95">
        <v>3.1</v>
      </c>
      <c r="N42"/>
      <c r="O42"/>
      <c r="P42"/>
    </row>
    <row r="43" spans="1:16" s="40" customFormat="1" ht="15" customHeight="1">
      <c r="A43" s="96" t="s">
        <v>77</v>
      </c>
      <c r="B43" s="95">
        <v>2</v>
      </c>
      <c r="C43" s="95">
        <v>2.1</v>
      </c>
      <c r="D43" s="95">
        <v>2</v>
      </c>
      <c r="E43" s="95">
        <v>2</v>
      </c>
      <c r="F43" s="95">
        <v>2</v>
      </c>
      <c r="G43" s="95">
        <v>1.9</v>
      </c>
      <c r="H43" s="95">
        <v>2</v>
      </c>
      <c r="I43" s="95">
        <v>2</v>
      </c>
      <c r="J43" s="95">
        <v>2.1</v>
      </c>
      <c r="K43" s="95">
        <v>2</v>
      </c>
      <c r="L43" s="95">
        <v>2</v>
      </c>
      <c r="M43" s="95">
        <v>2</v>
      </c>
      <c r="N43"/>
      <c r="O43"/>
      <c r="P43"/>
    </row>
    <row r="44" spans="1:16" s="40" customFormat="1" ht="15" customHeight="1">
      <c r="A44" s="96" t="s">
        <v>72</v>
      </c>
      <c r="B44" s="95">
        <v>1.1000000000000001</v>
      </c>
      <c r="C44" s="95">
        <v>1.1000000000000001</v>
      </c>
      <c r="D44" s="95">
        <v>1.1000000000000001</v>
      </c>
      <c r="E44" s="95">
        <v>1.1000000000000001</v>
      </c>
      <c r="F44" s="95">
        <v>1</v>
      </c>
      <c r="G44" s="95">
        <v>1.1000000000000001</v>
      </c>
      <c r="H44" s="95">
        <v>1.2</v>
      </c>
      <c r="I44" s="95">
        <v>1.2</v>
      </c>
      <c r="J44" s="95">
        <v>1.2</v>
      </c>
      <c r="K44" s="95">
        <v>1.2</v>
      </c>
      <c r="L44" s="95">
        <v>1.2</v>
      </c>
      <c r="M44" s="95">
        <v>1.2</v>
      </c>
      <c r="N44"/>
      <c r="O44"/>
      <c r="P44"/>
    </row>
    <row r="45" spans="1:16" s="40" customFormat="1" ht="15" customHeight="1">
      <c r="A45" s="96" t="s">
        <v>78</v>
      </c>
      <c r="B45" s="95">
        <v>1</v>
      </c>
      <c r="C45" s="95">
        <v>1</v>
      </c>
      <c r="D45" s="95">
        <v>1</v>
      </c>
      <c r="E45" s="95">
        <v>1</v>
      </c>
      <c r="F45" s="95">
        <v>0.9</v>
      </c>
      <c r="G45" s="95">
        <v>0.9</v>
      </c>
      <c r="H45" s="95">
        <v>0.9</v>
      </c>
      <c r="I45" s="95">
        <v>1</v>
      </c>
      <c r="J45" s="95">
        <v>1.1000000000000001</v>
      </c>
      <c r="K45" s="95">
        <v>1.1000000000000001</v>
      </c>
      <c r="L45" s="95">
        <v>1.1000000000000001</v>
      </c>
      <c r="M45" s="95">
        <v>1</v>
      </c>
      <c r="N45"/>
      <c r="O45"/>
      <c r="P45"/>
    </row>
    <row r="46" spans="1:16" s="40" customFormat="1" ht="15" customHeight="1">
      <c r="A46" s="96" t="s">
        <v>79</v>
      </c>
      <c r="B46" s="95">
        <v>0.5</v>
      </c>
      <c r="C46" s="95">
        <v>0.6</v>
      </c>
      <c r="D46" s="95">
        <v>0.6</v>
      </c>
      <c r="E46" s="95">
        <v>0.6</v>
      </c>
      <c r="F46" s="95">
        <v>0.5</v>
      </c>
      <c r="G46" s="95">
        <v>0.6</v>
      </c>
      <c r="H46" s="95">
        <v>0.5</v>
      </c>
      <c r="I46" s="95">
        <v>0.5</v>
      </c>
      <c r="J46" s="95">
        <v>0.5</v>
      </c>
      <c r="K46" s="95">
        <v>0.5</v>
      </c>
      <c r="L46" s="95">
        <v>0.5</v>
      </c>
      <c r="M46" s="95">
        <v>0.5</v>
      </c>
      <c r="N46"/>
      <c r="O46"/>
      <c r="P46"/>
    </row>
    <row r="47" spans="1:16" s="40" customFormat="1" ht="15" customHeight="1">
      <c r="A47" s="68"/>
      <c r="B47" s="95">
        <v>8.1110012999999999</v>
      </c>
      <c r="C47" s="95">
        <v>8.0499711000000005</v>
      </c>
      <c r="D47" s="95">
        <v>7.9140205999999997</v>
      </c>
      <c r="E47" s="95">
        <v>7.8139254999999999</v>
      </c>
      <c r="F47" s="95">
        <v>7.6461097000000002</v>
      </c>
      <c r="G47" s="95">
        <v>7.8972936000000002</v>
      </c>
      <c r="H47" s="95">
        <v>7.9951620999999999</v>
      </c>
      <c r="I47" s="95">
        <v>8.4124801999999992</v>
      </c>
      <c r="J47" s="95">
        <v>8.2350949</v>
      </c>
      <c r="K47" s="95">
        <v>8.16526</v>
      </c>
      <c r="L47" s="95">
        <v>8.2299869999999995</v>
      </c>
      <c r="M47" s="95">
        <v>7.9</v>
      </c>
      <c r="N47"/>
      <c r="O47"/>
      <c r="P47"/>
    </row>
    <row r="48" spans="1:16" s="40" customFormat="1" ht="15" customHeight="1">
      <c r="N48"/>
      <c r="O48"/>
      <c r="P48"/>
    </row>
    <row r="49" spans="1:13" s="40" customFormat="1" ht="15" customHeight="1"/>
    <row r="50" spans="1:13" s="40" customFormat="1" ht="15" customHeight="1"/>
    <row r="51" spans="1:13" s="89" customFormat="1" ht="15" customHeight="1">
      <c r="A51" s="89" t="s">
        <v>68</v>
      </c>
      <c r="B51" s="90" t="s">
        <v>63</v>
      </c>
    </row>
    <row r="52" spans="1:13" s="40" customFormat="1" ht="15" customHeight="1">
      <c r="H52" s="42"/>
    </row>
    <row r="53" spans="1:13" s="40" customFormat="1" ht="15" customHeight="1">
      <c r="D53" s="78">
        <v>2005</v>
      </c>
      <c r="E53" s="78">
        <v>2006</v>
      </c>
      <c r="F53" s="78">
        <v>2007</v>
      </c>
      <c r="G53" s="78">
        <v>2008</v>
      </c>
      <c r="H53" s="78">
        <v>2009</v>
      </c>
      <c r="I53" s="78">
        <v>2010</v>
      </c>
      <c r="J53" s="78">
        <v>2011</v>
      </c>
      <c r="K53" s="78">
        <v>2012</v>
      </c>
      <c r="L53" s="78">
        <v>2013</v>
      </c>
      <c r="M53" s="79" t="s">
        <v>56</v>
      </c>
    </row>
    <row r="54" spans="1:13" s="40" customFormat="1" ht="15" customHeight="1">
      <c r="A54" s="67">
        <v>21</v>
      </c>
      <c r="B54" s="68"/>
      <c r="C54" s="69" t="s">
        <v>34</v>
      </c>
      <c r="D54" s="70">
        <v>3.07</v>
      </c>
      <c r="E54" s="70">
        <v>3.04</v>
      </c>
      <c r="F54" s="70">
        <v>2.95</v>
      </c>
      <c r="G54" s="70">
        <v>3.13</v>
      </c>
      <c r="H54" s="70">
        <v>3.07</v>
      </c>
      <c r="I54" s="70">
        <v>3.33</v>
      </c>
      <c r="J54" s="70">
        <v>3.08</v>
      </c>
      <c r="K54" s="70">
        <v>3.08</v>
      </c>
      <c r="L54" s="70">
        <v>3.19</v>
      </c>
      <c r="M54" s="70">
        <v>2.82</v>
      </c>
    </row>
    <row r="55" spans="1:13" s="40" customFormat="1" ht="15" customHeight="1">
      <c r="A55" s="67">
        <v>22</v>
      </c>
      <c r="B55" s="68"/>
      <c r="C55" s="69" t="s">
        <v>35</v>
      </c>
      <c r="D55" s="71">
        <v>1.58</v>
      </c>
      <c r="E55" s="71">
        <v>1.52</v>
      </c>
      <c r="F55" s="71">
        <v>1.41</v>
      </c>
      <c r="G55" s="71">
        <v>1.56</v>
      </c>
      <c r="H55" s="71">
        <v>1.5</v>
      </c>
      <c r="I55" s="71">
        <v>1.66</v>
      </c>
      <c r="J55" s="71">
        <v>1.42</v>
      </c>
      <c r="K55" s="71">
        <v>1.45</v>
      </c>
      <c r="L55" s="71">
        <v>1.55</v>
      </c>
      <c r="M55" s="71">
        <v>1.3</v>
      </c>
    </row>
    <row r="56" spans="1:13" s="40" customFormat="1" ht="15" customHeight="1">
      <c r="A56" s="67">
        <v>23</v>
      </c>
      <c r="B56" s="68"/>
      <c r="C56" s="72" t="s">
        <v>36</v>
      </c>
      <c r="D56" s="73">
        <v>0.04</v>
      </c>
      <c r="E56" s="73">
        <v>0.05</v>
      </c>
      <c r="F56" s="73">
        <v>0.05</v>
      </c>
      <c r="G56" s="73">
        <v>0.05</v>
      </c>
      <c r="H56" s="73">
        <v>0.05</v>
      </c>
      <c r="I56" s="73">
        <v>0.06</v>
      </c>
      <c r="J56" s="73">
        <v>7.0000000000000007E-2</v>
      </c>
      <c r="K56" s="73">
        <v>0.04</v>
      </c>
      <c r="L56" s="73">
        <v>0.03</v>
      </c>
      <c r="M56" s="73">
        <v>0.03</v>
      </c>
    </row>
    <row r="57" spans="1:13" s="40" customFormat="1" ht="15" customHeight="1">
      <c r="A57" s="67">
        <v>24</v>
      </c>
      <c r="B57" s="68"/>
      <c r="C57" s="72" t="s">
        <v>37</v>
      </c>
      <c r="D57" s="73">
        <v>0.68</v>
      </c>
      <c r="E57" s="73">
        <v>0.66</v>
      </c>
      <c r="F57" s="73">
        <v>0.62</v>
      </c>
      <c r="G57" s="73">
        <v>0.65</v>
      </c>
      <c r="H57" s="73">
        <v>0.65</v>
      </c>
      <c r="I57" s="73">
        <v>0.71</v>
      </c>
      <c r="J57" s="73">
        <v>0.59</v>
      </c>
      <c r="K57" s="73">
        <v>0.64</v>
      </c>
      <c r="L57" s="73">
        <v>0.67</v>
      </c>
      <c r="M57" s="73">
        <v>0.54</v>
      </c>
    </row>
    <row r="58" spans="1:13" s="40" customFormat="1" ht="15" customHeight="1">
      <c r="A58" s="67">
        <v>25</v>
      </c>
      <c r="B58" s="68"/>
      <c r="C58" s="72" t="s">
        <v>38</v>
      </c>
      <c r="D58" s="73">
        <v>0.61</v>
      </c>
      <c r="E58" s="73">
        <v>0.55000000000000004</v>
      </c>
      <c r="F58" s="73">
        <v>0.49</v>
      </c>
      <c r="G58" s="73">
        <v>0.6</v>
      </c>
      <c r="H58" s="73">
        <v>0.52</v>
      </c>
      <c r="I58" s="73">
        <v>0.52</v>
      </c>
      <c r="J58" s="73">
        <v>0.45</v>
      </c>
      <c r="K58" s="73">
        <v>0.48</v>
      </c>
      <c r="L58" s="73">
        <v>0.52</v>
      </c>
      <c r="M58" s="73">
        <v>0.46</v>
      </c>
    </row>
    <row r="59" spans="1:13" s="40" customFormat="1" ht="15" customHeight="1">
      <c r="A59" s="67">
        <v>26</v>
      </c>
      <c r="B59" s="68"/>
      <c r="C59" s="72" t="s">
        <v>39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</row>
    <row r="60" spans="1:13" s="40" customFormat="1" ht="15" customHeight="1">
      <c r="A60" s="67">
        <v>27</v>
      </c>
      <c r="B60" s="68"/>
      <c r="C60" s="72" t="s">
        <v>40</v>
      </c>
      <c r="D60" s="73">
        <v>0.25</v>
      </c>
      <c r="E60" s="73">
        <v>0.27</v>
      </c>
      <c r="F60" s="73">
        <v>0.26</v>
      </c>
      <c r="G60" s="73">
        <v>0.26</v>
      </c>
      <c r="H60" s="73">
        <v>0.28000000000000003</v>
      </c>
      <c r="I60" s="73">
        <v>0.36</v>
      </c>
      <c r="J60" s="73">
        <v>0.31</v>
      </c>
      <c r="K60" s="73">
        <v>0.28999999999999998</v>
      </c>
      <c r="L60" s="73">
        <v>0.32</v>
      </c>
      <c r="M60" s="73">
        <v>0.26</v>
      </c>
    </row>
    <row r="61" spans="1:13" s="40" customFormat="1" ht="15" customHeight="1">
      <c r="A61" s="67"/>
      <c r="B61" s="68"/>
      <c r="C61" s="69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 s="40" customFormat="1">
      <c r="A62" s="67">
        <v>28</v>
      </c>
      <c r="B62" s="68"/>
      <c r="C62" s="69" t="s">
        <v>41</v>
      </c>
      <c r="D62" s="74">
        <v>1.5</v>
      </c>
      <c r="E62" s="74">
        <v>1.51</v>
      </c>
      <c r="F62" s="74">
        <v>1.54</v>
      </c>
      <c r="G62" s="74">
        <v>1.57</v>
      </c>
      <c r="H62" s="74">
        <v>1.58</v>
      </c>
      <c r="I62" s="74">
        <v>1.66</v>
      </c>
      <c r="J62" s="74">
        <v>1.66</v>
      </c>
      <c r="K62" s="74">
        <v>1.63</v>
      </c>
      <c r="L62" s="74">
        <v>1.65</v>
      </c>
      <c r="M62" s="74">
        <v>1.52</v>
      </c>
    </row>
    <row r="63" spans="1:13" s="40" customFormat="1">
      <c r="A63" s="67">
        <v>29</v>
      </c>
      <c r="B63" s="68"/>
      <c r="C63" s="72" t="s">
        <v>36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</row>
    <row r="64" spans="1:13" s="40" customFormat="1">
      <c r="A64" s="67">
        <v>30</v>
      </c>
      <c r="B64" s="68"/>
      <c r="C64" s="72" t="s">
        <v>37</v>
      </c>
      <c r="D64" s="73">
        <v>0.03</v>
      </c>
      <c r="E64" s="73">
        <v>0.02</v>
      </c>
      <c r="F64" s="73">
        <v>0.03</v>
      </c>
      <c r="G64" s="73">
        <v>0.03</v>
      </c>
      <c r="H64" s="73">
        <v>0.04</v>
      </c>
      <c r="I64" s="73">
        <v>0.05</v>
      </c>
      <c r="J64" s="73">
        <v>0.04</v>
      </c>
      <c r="K64" s="73">
        <v>0.05</v>
      </c>
      <c r="L64" s="73">
        <v>0.05</v>
      </c>
      <c r="M64" s="73">
        <v>0.04</v>
      </c>
    </row>
    <row r="65" spans="1:13" s="40" customFormat="1">
      <c r="A65" s="67">
        <v>31</v>
      </c>
      <c r="B65" s="68"/>
      <c r="C65" s="72" t="s">
        <v>42</v>
      </c>
      <c r="D65" s="73">
        <v>0.21</v>
      </c>
      <c r="E65" s="73">
        <v>0.2</v>
      </c>
      <c r="F65" s="73">
        <v>0.18</v>
      </c>
      <c r="G65" s="73">
        <v>0.22</v>
      </c>
      <c r="H65" s="73">
        <v>0.19</v>
      </c>
      <c r="I65" s="73">
        <v>0.25</v>
      </c>
      <c r="J65" s="73">
        <v>0.25</v>
      </c>
      <c r="K65" s="73">
        <v>0.26</v>
      </c>
      <c r="L65" s="73">
        <v>0.27</v>
      </c>
      <c r="M65" s="73">
        <v>0.25</v>
      </c>
    </row>
    <row r="66" spans="1:13" s="40" customFormat="1">
      <c r="A66" s="67">
        <v>32</v>
      </c>
      <c r="B66" s="68"/>
      <c r="C66" s="72" t="s">
        <v>39</v>
      </c>
      <c r="D66" s="73">
        <v>1.26</v>
      </c>
      <c r="E66" s="73">
        <v>1.29</v>
      </c>
      <c r="F66" s="73">
        <v>1.33</v>
      </c>
      <c r="G66" s="73">
        <v>1.31</v>
      </c>
      <c r="H66" s="73">
        <v>1.34</v>
      </c>
      <c r="I66" s="73">
        <v>1.36</v>
      </c>
      <c r="J66" s="73">
        <v>1.36</v>
      </c>
      <c r="K66" s="73">
        <v>1.31</v>
      </c>
      <c r="L66" s="73">
        <v>1.32</v>
      </c>
      <c r="M66" s="73">
        <v>1.23</v>
      </c>
    </row>
    <row r="67" spans="1:13" s="40" customFormat="1">
      <c r="A67" s="67"/>
      <c r="B67" s="68"/>
      <c r="C67" s="69"/>
      <c r="D67" s="68"/>
      <c r="E67" s="68"/>
      <c r="F67" s="68"/>
      <c r="G67" s="68"/>
      <c r="H67" s="68"/>
      <c r="I67" s="68"/>
      <c r="J67" s="68"/>
      <c r="K67" s="68"/>
      <c r="L67" s="68"/>
      <c r="M67" s="68"/>
    </row>
    <row r="68" spans="1:13" s="40" customFormat="1">
      <c r="A68" s="67">
        <v>33</v>
      </c>
      <c r="B68" s="68"/>
      <c r="C68" s="69" t="s">
        <v>43</v>
      </c>
      <c r="D68" s="70">
        <v>0.95</v>
      </c>
      <c r="E68" s="70">
        <v>0.97</v>
      </c>
      <c r="F68" s="70">
        <v>0.94</v>
      </c>
      <c r="G68" s="70">
        <v>1.03</v>
      </c>
      <c r="H68" s="70">
        <v>1.08</v>
      </c>
      <c r="I68" s="70">
        <v>1.08</v>
      </c>
      <c r="J68" s="70">
        <v>1.05</v>
      </c>
      <c r="K68" s="70">
        <v>1.02</v>
      </c>
      <c r="L68" s="70">
        <v>1.02</v>
      </c>
      <c r="M68" s="70">
        <v>1.03</v>
      </c>
    </row>
    <row r="69" spans="1:13" s="40" customFormat="1">
      <c r="A69" s="67">
        <v>34</v>
      </c>
      <c r="B69" s="75" t="s">
        <v>44</v>
      </c>
      <c r="C69" s="76" t="s">
        <v>45</v>
      </c>
      <c r="D69" s="73">
        <v>0.22</v>
      </c>
      <c r="E69" s="73">
        <v>0.23</v>
      </c>
      <c r="F69" s="73">
        <v>0.22</v>
      </c>
      <c r="G69" s="73">
        <v>0.23</v>
      </c>
      <c r="H69" s="73">
        <v>0.24</v>
      </c>
      <c r="I69" s="73">
        <v>0.26</v>
      </c>
      <c r="J69" s="73">
        <v>0.25</v>
      </c>
      <c r="K69" s="73">
        <v>0.24</v>
      </c>
      <c r="L69" s="73">
        <v>0.25</v>
      </c>
      <c r="M69" s="73">
        <v>0.25</v>
      </c>
    </row>
    <row r="70" spans="1:13" s="40" customFormat="1" ht="9.75" customHeight="1">
      <c r="A70" s="67">
        <v>35</v>
      </c>
      <c r="B70" s="75" t="s">
        <v>46</v>
      </c>
      <c r="C70" s="72" t="s">
        <v>47</v>
      </c>
      <c r="D70" s="73">
        <v>0.09</v>
      </c>
      <c r="E70" s="73">
        <v>0.1</v>
      </c>
      <c r="F70" s="73">
        <v>0.09</v>
      </c>
      <c r="G70" s="73">
        <v>0.08</v>
      </c>
      <c r="H70" s="73">
        <v>0.09</v>
      </c>
      <c r="I70" s="73">
        <v>0.09</v>
      </c>
      <c r="J70" s="73">
        <v>0.09</v>
      </c>
      <c r="K70" s="73">
        <v>0.09</v>
      </c>
      <c r="L70" s="73">
        <v>0.09</v>
      </c>
      <c r="M70" s="73">
        <v>0.09</v>
      </c>
    </row>
    <row r="71" spans="1:13" s="40" customFormat="1">
      <c r="A71" s="67">
        <v>36</v>
      </c>
      <c r="B71" s="75" t="s">
        <v>48</v>
      </c>
      <c r="C71" s="72" t="s">
        <v>49</v>
      </c>
      <c r="D71" s="73">
        <v>0.09</v>
      </c>
      <c r="E71" s="73">
        <v>0.09</v>
      </c>
      <c r="F71" s="73">
        <v>0.08</v>
      </c>
      <c r="G71" s="73">
        <v>7.0000000000000007E-2</v>
      </c>
      <c r="H71" s="73">
        <v>7.0000000000000007E-2</v>
      </c>
      <c r="I71" s="73">
        <v>0.08</v>
      </c>
      <c r="J71" s="73">
        <v>7.0000000000000007E-2</v>
      </c>
      <c r="K71" s="73">
        <v>7.0000000000000007E-2</v>
      </c>
      <c r="L71" s="73">
        <v>7.0000000000000007E-2</v>
      </c>
      <c r="M71" s="73">
        <v>7.0000000000000007E-2</v>
      </c>
    </row>
    <row r="72" spans="1:13" s="40" customFormat="1">
      <c r="A72" s="67">
        <v>37</v>
      </c>
      <c r="B72" s="68"/>
      <c r="C72" s="72" t="s">
        <v>50</v>
      </c>
      <c r="D72" s="71">
        <v>0.17</v>
      </c>
      <c r="E72" s="71">
        <v>0.18</v>
      </c>
      <c r="F72" s="71">
        <v>0.18</v>
      </c>
      <c r="G72" s="71">
        <v>0.25</v>
      </c>
      <c r="H72" s="71">
        <v>0.28999999999999998</v>
      </c>
      <c r="I72" s="71">
        <v>0.3</v>
      </c>
      <c r="J72" s="71">
        <v>0.28999999999999998</v>
      </c>
      <c r="K72" s="71">
        <v>0.28000000000000003</v>
      </c>
      <c r="L72" s="71">
        <v>0.28000000000000003</v>
      </c>
      <c r="M72" s="71">
        <v>0.28000000000000003</v>
      </c>
    </row>
    <row r="73" spans="1:13" s="40" customFormat="1">
      <c r="A73" s="67">
        <v>38</v>
      </c>
      <c r="B73" s="75">
        <v>68</v>
      </c>
      <c r="C73" s="76" t="s">
        <v>51</v>
      </c>
      <c r="D73" s="71">
        <v>0.11</v>
      </c>
      <c r="E73" s="71">
        <v>0.11</v>
      </c>
      <c r="F73" s="71">
        <v>0.11</v>
      </c>
      <c r="G73" s="71">
        <v>0.12</v>
      </c>
      <c r="H73" s="71">
        <v>0.14000000000000001</v>
      </c>
      <c r="I73" s="71">
        <v>0.16</v>
      </c>
      <c r="J73" s="71">
        <v>0.16</v>
      </c>
      <c r="K73" s="71">
        <v>0.16</v>
      </c>
      <c r="L73" s="71">
        <v>0.15</v>
      </c>
      <c r="M73" s="71">
        <v>0.15</v>
      </c>
    </row>
    <row r="74" spans="1:13" s="40" customFormat="1">
      <c r="A74" s="67">
        <v>39</v>
      </c>
      <c r="B74" s="75" t="s">
        <v>52</v>
      </c>
      <c r="C74" s="72" t="s">
        <v>53</v>
      </c>
      <c r="D74" s="71">
        <v>0.05</v>
      </c>
      <c r="E74" s="71">
        <v>0.05</v>
      </c>
      <c r="F74" s="71">
        <v>0.05</v>
      </c>
      <c r="G74" s="71">
        <v>0.11</v>
      </c>
      <c r="H74" s="71">
        <v>0.13</v>
      </c>
      <c r="I74" s="71">
        <v>0.11</v>
      </c>
      <c r="J74" s="71">
        <v>0.11</v>
      </c>
      <c r="K74" s="71">
        <v>0.11</v>
      </c>
      <c r="L74" s="71">
        <v>0.11</v>
      </c>
      <c r="M74" s="71">
        <v>0.11</v>
      </c>
    </row>
    <row r="75" spans="1:13" s="40" customFormat="1">
      <c r="A75" s="67">
        <v>40</v>
      </c>
      <c r="B75" s="75">
        <v>43</v>
      </c>
      <c r="C75" s="72" t="s">
        <v>54</v>
      </c>
      <c r="D75" s="71">
        <v>0.01</v>
      </c>
      <c r="E75" s="71">
        <v>0.01</v>
      </c>
      <c r="F75" s="71">
        <v>0.01</v>
      </c>
      <c r="G75" s="71">
        <v>0.02</v>
      </c>
      <c r="H75" s="71">
        <v>0.02</v>
      </c>
      <c r="I75" s="71">
        <v>0.02</v>
      </c>
      <c r="J75" s="71">
        <v>0.02</v>
      </c>
      <c r="K75" s="71">
        <v>0.02</v>
      </c>
      <c r="L75" s="71">
        <v>0.02</v>
      </c>
      <c r="M75" s="71">
        <v>0.02</v>
      </c>
    </row>
    <row r="76" spans="1:13" s="40" customFormat="1" ht="9.75" customHeight="1">
      <c r="A76" s="67">
        <v>41</v>
      </c>
      <c r="B76" s="68"/>
      <c r="C76" s="76" t="s">
        <v>55</v>
      </c>
      <c r="D76" s="73">
        <v>0.38</v>
      </c>
      <c r="E76" s="73">
        <v>0.38</v>
      </c>
      <c r="F76" s="73">
        <v>0.37</v>
      </c>
      <c r="G76" s="73">
        <v>0.39</v>
      </c>
      <c r="H76" s="73">
        <v>0.39</v>
      </c>
      <c r="I76" s="73">
        <v>0.36</v>
      </c>
      <c r="J76" s="73">
        <v>0.35</v>
      </c>
      <c r="K76" s="73">
        <v>0.33</v>
      </c>
      <c r="L76" s="73">
        <v>0.33</v>
      </c>
      <c r="M76" s="73">
        <v>0.34</v>
      </c>
    </row>
    <row r="77" spans="1:13" s="40" customFormat="1" ht="9.75" customHeight="1">
      <c r="A77" s="87"/>
      <c r="B77" s="68"/>
      <c r="C77" s="88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s="40" customFormat="1" ht="9.75" customHeight="1">
      <c r="A78" s="87"/>
      <c r="B78" s="68"/>
      <c r="C78" s="88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s="40" customFormat="1" ht="9.75" customHeight="1">
      <c r="A79" s="87"/>
      <c r="B79" s="68"/>
      <c r="C79" s="88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s="40" customFormat="1" ht="15.75">
      <c r="A80" s="77"/>
      <c r="B80"/>
      <c r="C80"/>
      <c r="D80"/>
      <c r="E80"/>
      <c r="F80"/>
      <c r="G80"/>
      <c r="H80"/>
      <c r="I80"/>
      <c r="J80"/>
      <c r="K80"/>
      <c r="L80"/>
      <c r="M80"/>
    </row>
    <row r="81" spans="1:15" s="89" customFormat="1">
      <c r="A81" s="89" t="s">
        <v>67</v>
      </c>
      <c r="B81" s="90" t="s">
        <v>61</v>
      </c>
    </row>
    <row r="82" spans="1:15" s="40" customFormat="1">
      <c r="C82" s="91">
        <v>2000</v>
      </c>
      <c r="D82" s="91">
        <v>2001</v>
      </c>
      <c r="E82" s="91">
        <v>2002</v>
      </c>
      <c r="F82" s="91">
        <v>2003</v>
      </c>
      <c r="G82" s="91">
        <v>2004</v>
      </c>
      <c r="H82" s="91">
        <v>2005</v>
      </c>
      <c r="I82" s="91">
        <v>2006</v>
      </c>
      <c r="J82" s="91">
        <v>2007</v>
      </c>
      <c r="K82" s="91">
        <v>2008</v>
      </c>
      <c r="L82" s="91">
        <v>2009</v>
      </c>
      <c r="M82" s="91">
        <v>2010</v>
      </c>
      <c r="N82" s="91">
        <v>2011</v>
      </c>
      <c r="O82" s="91">
        <v>2012</v>
      </c>
    </row>
    <row r="83" spans="1:15" s="40" customFormat="1">
      <c r="A83" s="40" t="s">
        <v>66</v>
      </c>
      <c r="C83" s="92">
        <f>C91+C98</f>
        <v>3.13</v>
      </c>
      <c r="D83" s="92">
        <f t="shared" ref="D83:O83" si="1">D91+D98</f>
        <v>3.3200000000000003</v>
      </c>
      <c r="E83" s="92">
        <f t="shared" si="1"/>
        <v>3.19</v>
      </c>
      <c r="F83" s="92">
        <f t="shared" si="1"/>
        <v>3.23</v>
      </c>
      <c r="G83" s="92">
        <f t="shared" si="1"/>
        <v>3.1399999999999997</v>
      </c>
      <c r="H83" s="92">
        <f t="shared" si="1"/>
        <v>3.08</v>
      </c>
      <c r="I83" s="92">
        <f t="shared" si="1"/>
        <v>3.0300000000000002</v>
      </c>
      <c r="J83" s="92">
        <f t="shared" si="1"/>
        <v>2.95</v>
      </c>
      <c r="K83" s="92">
        <f t="shared" si="1"/>
        <v>3.13</v>
      </c>
      <c r="L83" s="92">
        <f t="shared" si="1"/>
        <v>3.08</v>
      </c>
      <c r="M83" s="92">
        <f t="shared" si="1"/>
        <v>3.32</v>
      </c>
      <c r="N83" s="92">
        <f t="shared" si="1"/>
        <v>3.09</v>
      </c>
      <c r="O83" s="92">
        <f t="shared" si="1"/>
        <v>3.08</v>
      </c>
    </row>
    <row r="84" spans="1:15" s="40" customFormat="1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</row>
    <row r="85" spans="1:15">
      <c r="A85" s="80" t="s">
        <v>57</v>
      </c>
      <c r="B85" s="81" t="s">
        <v>58</v>
      </c>
      <c r="C85" s="82">
        <v>3.35</v>
      </c>
      <c r="D85" s="82">
        <v>3.53</v>
      </c>
      <c r="E85" s="82">
        <v>3.4</v>
      </c>
      <c r="F85" s="82">
        <v>3.43</v>
      </c>
      <c r="G85" s="82">
        <v>3.32</v>
      </c>
      <c r="H85" s="82">
        <v>3.25</v>
      </c>
      <c r="I85" s="82">
        <v>3.22</v>
      </c>
      <c r="J85" s="82">
        <v>3.13</v>
      </c>
      <c r="K85" s="82">
        <v>3.43</v>
      </c>
      <c r="L85" s="82">
        <v>3.39</v>
      </c>
      <c r="M85" s="82">
        <v>3.63</v>
      </c>
      <c r="N85" s="82">
        <v>3.37</v>
      </c>
      <c r="O85" s="82">
        <v>3.36</v>
      </c>
    </row>
    <row r="86" spans="1:15">
      <c r="A86" s="83" t="s">
        <v>59</v>
      </c>
      <c r="B86" s="81" t="s">
        <v>60</v>
      </c>
      <c r="C86" s="82">
        <v>0.22</v>
      </c>
      <c r="D86" s="82">
        <v>0.21</v>
      </c>
      <c r="E86" s="82">
        <v>0.21</v>
      </c>
      <c r="F86" s="82">
        <v>0.2</v>
      </c>
      <c r="G86" s="82">
        <v>0.18</v>
      </c>
      <c r="H86" s="82">
        <v>0.17</v>
      </c>
      <c r="I86" s="82">
        <v>0.18</v>
      </c>
      <c r="J86" s="82">
        <v>0.18</v>
      </c>
      <c r="K86" s="82">
        <v>0.3</v>
      </c>
      <c r="L86" s="82">
        <v>0.32</v>
      </c>
      <c r="M86" s="82">
        <v>0.3</v>
      </c>
      <c r="N86" s="82">
        <v>0.28999999999999998</v>
      </c>
      <c r="O86" s="82">
        <v>0.28000000000000003</v>
      </c>
    </row>
    <row r="87" spans="1:15">
      <c r="A87" s="84" t="s">
        <v>51</v>
      </c>
      <c r="B87" s="81" t="s">
        <v>58</v>
      </c>
      <c r="C87" s="85">
        <v>0.14000000000000001</v>
      </c>
      <c r="D87" s="85">
        <v>0.13</v>
      </c>
      <c r="E87" s="85">
        <v>0.13</v>
      </c>
      <c r="F87" s="85">
        <v>0.13</v>
      </c>
      <c r="G87" s="85">
        <v>0.12</v>
      </c>
      <c r="H87" s="85">
        <v>0.11</v>
      </c>
      <c r="I87" s="85">
        <v>0.11</v>
      </c>
      <c r="J87" s="85">
        <v>0.11</v>
      </c>
      <c r="K87" s="85">
        <v>0.12</v>
      </c>
      <c r="L87" s="85">
        <v>0.14000000000000001</v>
      </c>
      <c r="M87" s="85">
        <v>0.16</v>
      </c>
      <c r="N87" s="85">
        <v>0.16</v>
      </c>
      <c r="O87" s="85">
        <v>0.16</v>
      </c>
    </row>
    <row r="88" spans="1:15" ht="9.75" customHeight="1">
      <c r="A88" s="84" t="s">
        <v>53</v>
      </c>
      <c r="B88" s="81" t="s">
        <v>58</v>
      </c>
      <c r="C88" s="85">
        <v>7.0000000000000007E-2</v>
      </c>
      <c r="D88" s="85">
        <v>0.06</v>
      </c>
      <c r="E88" s="85">
        <v>0.06</v>
      </c>
      <c r="F88" s="85">
        <v>0.05</v>
      </c>
      <c r="G88" s="85">
        <v>0.05</v>
      </c>
      <c r="H88" s="85">
        <v>0.05</v>
      </c>
      <c r="I88" s="85">
        <v>0.05</v>
      </c>
      <c r="J88" s="85">
        <v>0.05</v>
      </c>
      <c r="K88" s="85">
        <v>0.16</v>
      </c>
      <c r="L88" s="85">
        <v>0.16</v>
      </c>
      <c r="M88" s="85">
        <v>0.11</v>
      </c>
      <c r="N88" s="85">
        <v>0.11</v>
      </c>
      <c r="O88" s="85">
        <v>0.11</v>
      </c>
    </row>
    <row r="89" spans="1:15">
      <c r="A89" s="84" t="s">
        <v>54</v>
      </c>
      <c r="B89" s="81" t="s">
        <v>58</v>
      </c>
      <c r="C89" s="85">
        <v>0.02</v>
      </c>
      <c r="D89" s="85">
        <v>0.02</v>
      </c>
      <c r="E89" s="85">
        <v>0.01</v>
      </c>
      <c r="F89" s="85">
        <v>0.01</v>
      </c>
      <c r="G89" s="85">
        <v>0.01</v>
      </c>
      <c r="H89" s="85">
        <v>0.01</v>
      </c>
      <c r="I89" s="85">
        <v>0.01</v>
      </c>
      <c r="J89" s="85">
        <v>0.01</v>
      </c>
      <c r="K89" s="85">
        <v>0.02</v>
      </c>
      <c r="L89" s="85">
        <v>0.02</v>
      </c>
      <c r="M89" s="85">
        <v>0.02</v>
      </c>
      <c r="N89" s="85">
        <v>0.02</v>
      </c>
      <c r="O89" s="85">
        <v>0.02</v>
      </c>
    </row>
    <row r="90" spans="1:15">
      <c r="A90" s="68"/>
      <c r="B90" s="81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>
      <c r="A91" s="83" t="s">
        <v>35</v>
      </c>
      <c r="B91" s="81" t="s">
        <v>58</v>
      </c>
      <c r="C91" s="82">
        <v>1.67</v>
      </c>
      <c r="D91" s="82">
        <v>1.81</v>
      </c>
      <c r="E91" s="82">
        <v>1.68</v>
      </c>
      <c r="F91" s="82">
        <v>1.7</v>
      </c>
      <c r="G91" s="82">
        <v>1.64</v>
      </c>
      <c r="H91" s="82">
        <v>1.58</v>
      </c>
      <c r="I91" s="82">
        <v>1.52</v>
      </c>
      <c r="J91" s="82">
        <v>1.41</v>
      </c>
      <c r="K91" s="82">
        <v>1.56</v>
      </c>
      <c r="L91" s="82">
        <v>1.5</v>
      </c>
      <c r="M91" s="82">
        <v>1.66</v>
      </c>
      <c r="N91" s="82">
        <v>1.42</v>
      </c>
      <c r="O91" s="82">
        <v>1.45</v>
      </c>
    </row>
    <row r="92" spans="1:15">
      <c r="A92" s="84" t="s">
        <v>36</v>
      </c>
      <c r="B92" s="81" t="s">
        <v>58</v>
      </c>
      <c r="C92" s="85">
        <v>0.06</v>
      </c>
      <c r="D92" s="85">
        <v>0.06</v>
      </c>
      <c r="E92" s="85">
        <v>0.05</v>
      </c>
      <c r="F92" s="85">
        <v>0.04</v>
      </c>
      <c r="G92" s="85">
        <v>0.04</v>
      </c>
      <c r="H92" s="85">
        <v>0.04</v>
      </c>
      <c r="I92" s="85">
        <v>0.05</v>
      </c>
      <c r="J92" s="85">
        <v>0.05</v>
      </c>
      <c r="K92" s="85">
        <v>0.05</v>
      </c>
      <c r="L92" s="85">
        <v>0.05</v>
      </c>
      <c r="M92" s="85">
        <v>0.06</v>
      </c>
      <c r="N92" s="85">
        <v>7.0000000000000007E-2</v>
      </c>
      <c r="O92" s="85">
        <v>0.04</v>
      </c>
    </row>
    <row r="93" spans="1:15">
      <c r="A93" s="84" t="s">
        <v>37</v>
      </c>
      <c r="B93" s="81" t="s">
        <v>58</v>
      </c>
      <c r="C93" s="85">
        <v>0.65</v>
      </c>
      <c r="D93" s="85">
        <v>0.7</v>
      </c>
      <c r="E93" s="85">
        <v>0.69</v>
      </c>
      <c r="F93" s="85">
        <v>0.72</v>
      </c>
      <c r="G93" s="85">
        <v>0.7</v>
      </c>
      <c r="H93" s="85">
        <v>0.68</v>
      </c>
      <c r="I93" s="85">
        <v>0.66</v>
      </c>
      <c r="J93" s="85">
        <v>0.62</v>
      </c>
      <c r="K93" s="85">
        <v>0.65</v>
      </c>
      <c r="L93" s="85">
        <v>0.65</v>
      </c>
      <c r="M93" s="85">
        <v>0.71</v>
      </c>
      <c r="N93" s="85">
        <v>0.59</v>
      </c>
      <c r="O93" s="85">
        <v>0.64</v>
      </c>
    </row>
    <row r="94" spans="1:15" ht="9.75" customHeight="1">
      <c r="A94" s="84" t="s">
        <v>38</v>
      </c>
      <c r="B94" s="81" t="s">
        <v>58</v>
      </c>
      <c r="C94" s="85">
        <v>0.73</v>
      </c>
      <c r="D94" s="85">
        <v>0.78</v>
      </c>
      <c r="E94" s="85">
        <v>0.68</v>
      </c>
      <c r="F94" s="85">
        <v>0.68</v>
      </c>
      <c r="G94" s="85">
        <v>0.64</v>
      </c>
      <c r="H94" s="85">
        <v>0.61</v>
      </c>
      <c r="I94" s="85">
        <v>0.55000000000000004</v>
      </c>
      <c r="J94" s="85">
        <v>0.49</v>
      </c>
      <c r="K94" s="85">
        <v>0.6</v>
      </c>
      <c r="L94" s="85">
        <v>0.52</v>
      </c>
      <c r="M94" s="85">
        <v>0.52</v>
      </c>
      <c r="N94" s="85">
        <v>0.45</v>
      </c>
      <c r="O94" s="85">
        <v>0.48</v>
      </c>
    </row>
    <row r="95" spans="1:15">
      <c r="A95" s="84" t="s">
        <v>39</v>
      </c>
      <c r="B95" s="81" t="s">
        <v>58</v>
      </c>
      <c r="C95" s="85">
        <v>0</v>
      </c>
      <c r="D95" s="85">
        <v>0</v>
      </c>
      <c r="E95" s="85">
        <v>0</v>
      </c>
      <c r="F95" s="85">
        <v>0</v>
      </c>
      <c r="G95" s="85">
        <v>0</v>
      </c>
      <c r="H95" s="85">
        <v>0</v>
      </c>
      <c r="I95" s="85">
        <v>0</v>
      </c>
      <c r="J95" s="85">
        <v>0</v>
      </c>
      <c r="K95" s="85">
        <v>0</v>
      </c>
      <c r="L95" s="85">
        <v>0</v>
      </c>
      <c r="M95" s="85">
        <v>0</v>
      </c>
      <c r="N95" s="85">
        <v>0</v>
      </c>
      <c r="O95" s="85">
        <v>0</v>
      </c>
    </row>
    <row r="96" spans="1:15">
      <c r="A96" s="84" t="s">
        <v>40</v>
      </c>
      <c r="B96" s="81" t="s">
        <v>58</v>
      </c>
      <c r="C96" s="85">
        <v>0.23</v>
      </c>
      <c r="D96" s="85">
        <v>0.26</v>
      </c>
      <c r="E96" s="85">
        <v>0.25</v>
      </c>
      <c r="F96" s="85">
        <v>0.26</v>
      </c>
      <c r="G96" s="85">
        <v>0.26</v>
      </c>
      <c r="H96" s="85">
        <v>0.25</v>
      </c>
      <c r="I96" s="85">
        <v>0.27</v>
      </c>
      <c r="J96" s="85">
        <v>0.26</v>
      </c>
      <c r="K96" s="85">
        <v>0.26</v>
      </c>
      <c r="L96" s="85">
        <v>0.28000000000000003</v>
      </c>
      <c r="M96" s="85">
        <v>0.36</v>
      </c>
      <c r="N96" s="85">
        <v>0.31</v>
      </c>
      <c r="O96" s="85">
        <v>0.28999999999999998</v>
      </c>
    </row>
    <row r="97" spans="1:17">
      <c r="A97" s="68"/>
      <c r="B97" s="81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7">
      <c r="A98" s="83" t="s">
        <v>41</v>
      </c>
      <c r="B98" s="81" t="s">
        <v>58</v>
      </c>
      <c r="C98" s="82">
        <v>1.46</v>
      </c>
      <c r="D98" s="82">
        <v>1.51</v>
      </c>
      <c r="E98" s="82">
        <v>1.51</v>
      </c>
      <c r="F98" s="82">
        <v>1.53</v>
      </c>
      <c r="G98" s="82">
        <v>1.5</v>
      </c>
      <c r="H98" s="82">
        <v>1.5</v>
      </c>
      <c r="I98" s="82">
        <v>1.51</v>
      </c>
      <c r="J98" s="82">
        <v>1.54</v>
      </c>
      <c r="K98" s="82">
        <v>1.57</v>
      </c>
      <c r="L98" s="82">
        <v>1.58</v>
      </c>
      <c r="M98" s="82">
        <v>1.66</v>
      </c>
      <c r="N98" s="82">
        <v>1.67</v>
      </c>
      <c r="O98" s="82">
        <v>1.63</v>
      </c>
    </row>
    <row r="99" spans="1:17">
      <c r="A99" s="84" t="s">
        <v>36</v>
      </c>
      <c r="B99" s="81" t="s">
        <v>58</v>
      </c>
      <c r="C99" s="85">
        <v>0</v>
      </c>
      <c r="D99" s="85">
        <v>0</v>
      </c>
      <c r="E99" s="85">
        <v>0</v>
      </c>
      <c r="F99" s="85">
        <v>0</v>
      </c>
      <c r="G99" s="85">
        <v>0</v>
      </c>
      <c r="H99" s="85">
        <v>0</v>
      </c>
      <c r="I99" s="85">
        <v>0</v>
      </c>
      <c r="J99" s="85">
        <v>0</v>
      </c>
      <c r="K99" s="85">
        <v>0</v>
      </c>
      <c r="L99" s="85">
        <v>0</v>
      </c>
      <c r="M99" s="85">
        <v>0</v>
      </c>
      <c r="N99" s="85">
        <v>0</v>
      </c>
      <c r="O99" s="85">
        <v>0</v>
      </c>
    </row>
    <row r="100" spans="1:17" ht="9.75" customHeight="1">
      <c r="A100" s="84" t="s">
        <v>37</v>
      </c>
      <c r="B100" s="81" t="s">
        <v>58</v>
      </c>
      <c r="C100" s="85">
        <v>0.03</v>
      </c>
      <c r="D100" s="85">
        <v>0.03</v>
      </c>
      <c r="E100" s="85">
        <v>0.03</v>
      </c>
      <c r="F100" s="85">
        <v>0.03</v>
      </c>
      <c r="G100" s="85">
        <v>0.03</v>
      </c>
      <c r="H100" s="85">
        <v>0.03</v>
      </c>
      <c r="I100" s="85">
        <v>0.02</v>
      </c>
      <c r="J100" s="85">
        <v>0.03</v>
      </c>
      <c r="K100" s="85">
        <v>0.03</v>
      </c>
      <c r="L100" s="85">
        <v>0.04</v>
      </c>
      <c r="M100" s="85">
        <v>0.05</v>
      </c>
      <c r="N100" s="85">
        <v>0.04</v>
      </c>
      <c r="O100" s="85">
        <v>0.05</v>
      </c>
    </row>
    <row r="101" spans="1:17">
      <c r="A101" s="84" t="s">
        <v>42</v>
      </c>
      <c r="B101" s="81" t="s">
        <v>58</v>
      </c>
      <c r="C101" s="85">
        <v>0.21</v>
      </c>
      <c r="D101" s="85">
        <v>0.22</v>
      </c>
      <c r="E101" s="85">
        <v>0.22</v>
      </c>
      <c r="F101" s="85">
        <v>0.21</v>
      </c>
      <c r="G101" s="85">
        <v>0.21</v>
      </c>
      <c r="H101" s="85">
        <v>0.21</v>
      </c>
      <c r="I101" s="85">
        <v>0.2</v>
      </c>
      <c r="J101" s="85">
        <v>0.18</v>
      </c>
      <c r="K101" s="85">
        <v>0.22</v>
      </c>
      <c r="L101" s="85">
        <v>0.19</v>
      </c>
      <c r="M101" s="85">
        <v>0.25</v>
      </c>
      <c r="N101" s="85">
        <v>0.25</v>
      </c>
      <c r="O101" s="85">
        <v>0.26</v>
      </c>
    </row>
    <row r="102" spans="1:17">
      <c r="A102" s="84" t="s">
        <v>39</v>
      </c>
      <c r="B102" s="81" t="s">
        <v>58</v>
      </c>
      <c r="C102" s="85">
        <v>1.21</v>
      </c>
      <c r="D102" s="85">
        <v>1.25</v>
      </c>
      <c r="E102" s="85">
        <v>1.26</v>
      </c>
      <c r="F102" s="85">
        <v>1.28</v>
      </c>
      <c r="G102" s="85">
        <v>1.26</v>
      </c>
      <c r="H102" s="85">
        <v>1.26</v>
      </c>
      <c r="I102" s="85">
        <v>1.29</v>
      </c>
      <c r="J102" s="85">
        <v>1.33</v>
      </c>
      <c r="K102" s="85">
        <v>1.31</v>
      </c>
      <c r="L102" s="85">
        <v>1.34</v>
      </c>
      <c r="M102" s="85">
        <v>1.36</v>
      </c>
      <c r="N102" s="85">
        <v>1.36</v>
      </c>
      <c r="O102" s="85">
        <v>1.31</v>
      </c>
    </row>
    <row r="103" spans="1:17">
      <c r="A103" s="68"/>
      <c r="B103" s="81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7">
      <c r="A104" s="40"/>
      <c r="B104" s="40"/>
      <c r="C104" s="40"/>
      <c r="D104" s="40"/>
      <c r="E104" s="40"/>
      <c r="F104" s="40"/>
      <c r="G104" s="40"/>
      <c r="H104" s="40"/>
    </row>
    <row r="105" spans="1:17" ht="7.5" customHeight="1">
      <c r="A105" s="40"/>
      <c r="B105" s="40"/>
      <c r="C105" s="40"/>
      <c r="D105" s="40"/>
      <c r="E105" s="40"/>
      <c r="F105" s="40"/>
      <c r="G105" s="40"/>
      <c r="H105" s="40"/>
    </row>
    <row r="106" spans="1:17">
      <c r="A106" s="40"/>
      <c r="B106" s="40"/>
      <c r="C106" s="40"/>
      <c r="D106" s="40"/>
      <c r="E106" s="40"/>
      <c r="F106" s="40"/>
      <c r="G106" s="40"/>
      <c r="H106" s="40"/>
    </row>
    <row r="107" spans="1:17">
      <c r="A107" s="40"/>
      <c r="B107" s="40"/>
      <c r="C107" s="40"/>
      <c r="D107" s="40"/>
      <c r="E107" s="40"/>
      <c r="F107" s="40"/>
      <c r="G107" s="40"/>
      <c r="H107" s="40"/>
    </row>
    <row r="108" spans="1:17">
      <c r="A108" s="40"/>
      <c r="B108" s="40"/>
      <c r="C108" s="40"/>
      <c r="D108" s="40"/>
      <c r="E108" s="40"/>
      <c r="F108" s="40"/>
      <c r="G108" s="40"/>
      <c r="H108" s="40"/>
    </row>
    <row r="109" spans="1:17" s="89" customFormat="1">
      <c r="A109" s="89" t="s">
        <v>62</v>
      </c>
    </row>
    <row r="110" spans="1:17" ht="9.75" customHeight="1">
      <c r="A110" s="40"/>
      <c r="B110" s="40"/>
      <c r="C110" s="40"/>
      <c r="D110" s="40"/>
      <c r="E110" s="40"/>
      <c r="F110" s="40"/>
      <c r="G110" s="40"/>
      <c r="H110" s="40"/>
    </row>
    <row r="111" spans="1:17" ht="15" customHeight="1">
      <c r="A111" s="52" t="s">
        <v>17</v>
      </c>
      <c r="B111" s="40"/>
      <c r="C111" s="40"/>
      <c r="D111" s="40"/>
      <c r="E111" s="40"/>
      <c r="F111" s="40"/>
      <c r="G111" s="40"/>
      <c r="H111" s="40"/>
    </row>
    <row r="112" spans="1:17" ht="15" customHeight="1">
      <c r="B112" s="57" t="s">
        <v>25</v>
      </c>
      <c r="C112" s="55">
        <v>2000</v>
      </c>
      <c r="D112" s="55">
        <v>2001</v>
      </c>
      <c r="E112" s="55">
        <v>2002</v>
      </c>
      <c r="F112" s="55">
        <v>2003</v>
      </c>
      <c r="G112" s="55">
        <v>2004</v>
      </c>
      <c r="H112" s="55">
        <v>2005</v>
      </c>
      <c r="I112" s="55">
        <v>2006</v>
      </c>
      <c r="J112" s="55">
        <v>2007</v>
      </c>
      <c r="K112" s="55">
        <v>2008</v>
      </c>
      <c r="L112" s="55">
        <v>2009</v>
      </c>
      <c r="M112" s="55">
        <v>2010</v>
      </c>
      <c r="N112" s="55">
        <v>2011</v>
      </c>
      <c r="O112" s="55">
        <v>2012</v>
      </c>
      <c r="P112" s="55">
        <v>2013</v>
      </c>
      <c r="Q112" s="55">
        <v>2014</v>
      </c>
    </row>
    <row r="113" spans="1:17" s="40" customFormat="1" ht="15" customHeight="1">
      <c r="A113" s="40" t="s">
        <v>18</v>
      </c>
      <c r="B113" s="40" t="s">
        <v>20</v>
      </c>
      <c r="C113" s="54">
        <f>'[1]3.3.6.5'!H$13</f>
        <v>145675.77577487205</v>
      </c>
      <c r="D113" s="54">
        <f>'[1]3.3.6.5'!I$13</f>
        <v>143555.90016530483</v>
      </c>
      <c r="E113" s="54">
        <f>'[1]3.3.6.5'!J$13</f>
        <v>140359.7449306671</v>
      </c>
      <c r="F113" s="54">
        <f>'[1]3.3.6.5'!K$13</f>
        <v>134715.79113963843</v>
      </c>
      <c r="G113" s="54">
        <f>'[1]3.3.6.5'!L$13</f>
        <v>128384.17349028969</v>
      </c>
      <c r="H113" s="54">
        <f>'[1]3.3.6.5'!M$13</f>
        <v>124709.60610204111</v>
      </c>
      <c r="I113" s="54">
        <f>'[1]3.3.6.5'!N$13</f>
        <v>125160.50318014913</v>
      </c>
      <c r="J113" s="54">
        <f>'[1]3.3.6.5'!O$13</f>
        <v>121474.5048279875</v>
      </c>
      <c r="K113" s="54">
        <f>'[1]3.3.6.5'!P$13</f>
        <v>124564.09815302186</v>
      </c>
      <c r="L113" s="54">
        <f>'[1]3.3.6.5'!Q$13</f>
        <v>122744.17454720578</v>
      </c>
      <c r="M113" s="54">
        <f>'[1]3.3.6.5'!R$13</f>
        <v>122136.34917458134</v>
      </c>
      <c r="N113" s="54">
        <f>'[1]3.3.6.5'!S$13</f>
        <v>123770.63252114755</v>
      </c>
      <c r="O113" s="54">
        <f>'[1]3.3.6.5'!T$13</f>
        <v>116435.19059979246</v>
      </c>
      <c r="P113" s="54">
        <f>'[1]3.3.6.5'!U$13</f>
        <v>124892.72808240161</v>
      </c>
      <c r="Q113" s="54">
        <f>'[1]3.3.6.5'!V$13</f>
        <v>115563.87544671838</v>
      </c>
    </row>
    <row r="114" spans="1:17" ht="15" customHeight="1">
      <c r="A114" s="40" t="s">
        <v>19</v>
      </c>
      <c r="B114" s="40" t="s">
        <v>16</v>
      </c>
      <c r="C114" s="54">
        <f>'[1]3.3.6.5'!H$24</f>
        <v>95559.128304356054</v>
      </c>
      <c r="D114" s="54">
        <f>'[1]3.3.6.5'!I$24</f>
        <v>95169.82949347001</v>
      </c>
      <c r="E114" s="54">
        <f>'[1]3.3.6.5'!J$24</f>
        <v>93576.544462261576</v>
      </c>
      <c r="F114" s="54">
        <f>'[1]3.3.6.5'!K$24</f>
        <v>94651.197165565187</v>
      </c>
      <c r="G114" s="54">
        <f>'[1]3.3.6.5'!L$24</f>
        <v>96610.341475464098</v>
      </c>
      <c r="H114" s="54">
        <f>'[1]3.3.6.5'!M$24</f>
        <v>94978.275579708381</v>
      </c>
      <c r="I114" s="54">
        <f>'[1]3.3.6.5'!N$24</f>
        <v>96047.341357610276</v>
      </c>
      <c r="J114" s="54">
        <f>'[1]3.3.6.5'!O$24</f>
        <v>99873.662186369082</v>
      </c>
      <c r="K114" s="54">
        <f>'[1]3.3.6.5'!P$24</f>
        <v>97967.794640814813</v>
      </c>
      <c r="L114" s="54">
        <f>'[1]3.3.6.5'!Q$24</f>
        <v>98640.907129433806</v>
      </c>
      <c r="M114" s="54">
        <f>'[1]3.3.6.5'!R$24</f>
        <v>96540.120632230333</v>
      </c>
      <c r="N114" s="54">
        <f>'[1]3.3.6.5'!S$24</f>
        <v>102964.51069572805</v>
      </c>
      <c r="O114" s="54">
        <f>'[1]3.3.6.5'!T$24</f>
        <v>98875.80574070476</v>
      </c>
      <c r="P114" s="54">
        <f>'[1]3.3.6.5'!U$24</f>
        <v>97580.462669262066</v>
      </c>
      <c r="Q114" s="54">
        <f>'[1]3.3.6.5'!V$24</f>
        <v>94509.421966176829</v>
      </c>
    </row>
    <row r="115" spans="1:17" ht="15" customHeight="1">
      <c r="A115" s="42" t="s">
        <v>21</v>
      </c>
      <c r="B115" s="40"/>
      <c r="C115" s="56">
        <f>SUM(C113:C114)</f>
        <v>241234.90407922812</v>
      </c>
      <c r="D115" s="56">
        <f t="shared" ref="D115:Q115" si="2">SUM(D113:D114)</f>
        <v>238725.72965877486</v>
      </c>
      <c r="E115" s="56">
        <f t="shared" si="2"/>
        <v>233936.28939292868</v>
      </c>
      <c r="F115" s="56">
        <f t="shared" si="2"/>
        <v>229366.98830520362</v>
      </c>
      <c r="G115" s="56">
        <f t="shared" si="2"/>
        <v>224994.51496575377</v>
      </c>
      <c r="H115" s="56">
        <f t="shared" si="2"/>
        <v>219687.88168174948</v>
      </c>
      <c r="I115" s="56">
        <f t="shared" si="2"/>
        <v>221207.8445377594</v>
      </c>
      <c r="J115" s="56">
        <f t="shared" si="2"/>
        <v>221348.16701435659</v>
      </c>
      <c r="K115" s="56">
        <f t="shared" si="2"/>
        <v>222531.89279383665</v>
      </c>
      <c r="L115" s="56">
        <f t="shared" si="2"/>
        <v>221385.08167663959</v>
      </c>
      <c r="M115" s="56">
        <f t="shared" si="2"/>
        <v>218676.46980681166</v>
      </c>
      <c r="N115" s="56">
        <f t="shared" si="2"/>
        <v>226735.14321687561</v>
      </c>
      <c r="O115" s="56">
        <f t="shared" si="2"/>
        <v>215310.99634049722</v>
      </c>
      <c r="P115" s="56">
        <f t="shared" si="2"/>
        <v>222473.19075166367</v>
      </c>
      <c r="Q115" s="56">
        <f t="shared" si="2"/>
        <v>210073.29741289519</v>
      </c>
    </row>
    <row r="116" spans="1:17" ht="15" customHeight="1">
      <c r="A116" s="42" t="s">
        <v>22</v>
      </c>
      <c r="B116" s="40" t="s">
        <v>16</v>
      </c>
      <c r="C116" s="53">
        <f>'[1]3.3.6.7'!I$19</f>
        <v>3241.0679870979006</v>
      </c>
      <c r="D116" s="53">
        <f>'[1]3.3.6.7'!J$19</f>
        <v>3285.2567410459169</v>
      </c>
      <c r="E116" s="53">
        <f>'[1]3.3.6.7'!K$19</f>
        <v>3318.5646274062083</v>
      </c>
      <c r="F116" s="53">
        <f>'[1]3.3.6.7'!L$19</f>
        <v>3355.1216870014523</v>
      </c>
      <c r="G116" s="53">
        <f>'[1]3.3.6.7'!M$19</f>
        <v>3388.9843939579014</v>
      </c>
      <c r="H116" s="53">
        <f>'[1]3.3.6.7'!N$19</f>
        <v>3429.4615377326772</v>
      </c>
      <c r="I116" s="53">
        <f>'[1]3.3.6.7'!O$19</f>
        <v>3459.2115777057288</v>
      </c>
      <c r="J116" s="53">
        <f>'[1]3.3.6.7'!P$19</f>
        <v>3476.8384856287603</v>
      </c>
      <c r="K116" s="53">
        <f>'[1]3.3.6.7'!Q$19</f>
        <v>3507.5721497425866</v>
      </c>
      <c r="L116" s="53">
        <f>'[1]3.3.6.7'!R$19</f>
        <v>3521.1717834527071</v>
      </c>
      <c r="M116" s="53">
        <f>'[1]3.3.6.7'!S$19</f>
        <v>3538.4948570495044</v>
      </c>
      <c r="N116" s="53">
        <f>'[1]3.3.6.7'!T$19</f>
        <v>3550.7321298211828</v>
      </c>
      <c r="O116" s="53">
        <f>'[1]3.3.6.7'!U$19</f>
        <v>3570.7411433328289</v>
      </c>
      <c r="P116" s="53">
        <f>'[1]3.3.6.7'!V$19</f>
        <v>3591.9463699307057</v>
      </c>
      <c r="Q116" s="53">
        <f>'[1]3.3.6.7'!W$19</f>
        <v>3615.0846039231396</v>
      </c>
    </row>
    <row r="117" spans="1:17" ht="15" customHeight="1">
      <c r="A117" s="40" t="s">
        <v>23</v>
      </c>
      <c r="B117" s="40" t="s">
        <v>24</v>
      </c>
      <c r="C117" s="60">
        <f>'[1]3.3.6.6'!I$19</f>
        <v>81393.5</v>
      </c>
      <c r="D117" s="60">
        <f>'[1]3.3.6.6'!J$19</f>
        <v>81527.899999999994</v>
      </c>
      <c r="E117" s="60">
        <f>'[1]3.3.6.6'!K$19</f>
        <v>81715.100000000006</v>
      </c>
      <c r="F117" s="60">
        <f>'[1]3.3.6.6'!L$19</f>
        <v>81752.2</v>
      </c>
      <c r="G117" s="60">
        <f>'[1]3.3.6.6'!M$19</f>
        <v>81714.2</v>
      </c>
      <c r="H117" s="60">
        <f>'[1]3.3.6.6'!N$19</f>
        <v>81677.552863601653</v>
      </c>
      <c r="I117" s="60">
        <f>'[1]3.3.6.6'!O$19</f>
        <v>81580.487475303322</v>
      </c>
      <c r="J117" s="60">
        <f>'[1]3.3.6.6'!P$19</f>
        <v>81478.469771275486</v>
      </c>
      <c r="K117" s="60">
        <f>'[1]3.3.6.6'!Q$19</f>
        <v>81348</v>
      </c>
      <c r="L117" s="60">
        <f>'[1]3.3.6.6'!R$19</f>
        <v>81043.7</v>
      </c>
      <c r="M117" s="60">
        <f>'[1]3.3.6.6'!S$19</f>
        <v>80900</v>
      </c>
      <c r="N117" s="54">
        <f>'[1]3.3.6.6'!T$19</f>
        <v>79421</v>
      </c>
      <c r="O117" s="54">
        <f>'[1]3.3.6.6'!U$19</f>
        <v>79586</v>
      </c>
      <c r="P117" s="54">
        <f>'[1]3.3.6.6'!V$19</f>
        <v>79766</v>
      </c>
      <c r="Q117" s="54">
        <f>'[1]3.3.6.6'!W$19</f>
        <v>80069</v>
      </c>
    </row>
    <row r="118" spans="1:17" ht="15" customHeight="1">
      <c r="A118" s="42" t="s">
        <v>26</v>
      </c>
      <c r="B118" s="40"/>
      <c r="C118" s="58">
        <f>C116/C117*1000</f>
        <v>39.819739747005606</v>
      </c>
      <c r="D118" s="58">
        <f t="shared" ref="D118:Q118" si="3">D116/D117*1000</f>
        <v>40.296104045926818</v>
      </c>
      <c r="E118" s="58">
        <f t="shared" si="3"/>
        <v>40.611400186822365</v>
      </c>
      <c r="F118" s="58">
        <f t="shared" si="3"/>
        <v>41.040139433574289</v>
      </c>
      <c r="G118" s="58">
        <f t="shared" si="3"/>
        <v>41.473628744549927</v>
      </c>
      <c r="H118" s="58">
        <f t="shared" si="3"/>
        <v>41.987809593900849</v>
      </c>
      <c r="I118" s="58">
        <f t="shared" si="3"/>
        <v>42.402438190295541</v>
      </c>
      <c r="J118" s="58">
        <f t="shared" si="3"/>
        <v>42.671867738665966</v>
      </c>
      <c r="K118" s="58">
        <f t="shared" si="3"/>
        <v>43.118111689809048</v>
      </c>
      <c r="L118" s="58">
        <f t="shared" si="3"/>
        <v>43.447816220788383</v>
      </c>
      <c r="M118" s="58">
        <f t="shared" si="3"/>
        <v>43.739120606297959</v>
      </c>
      <c r="N118" s="58">
        <f t="shared" si="3"/>
        <v>44.707723773576042</v>
      </c>
      <c r="O118" s="58">
        <f t="shared" si="3"/>
        <v>44.866448160892986</v>
      </c>
      <c r="P118" s="58">
        <f t="shared" si="3"/>
        <v>45.031045432022488</v>
      </c>
      <c r="Q118" s="58">
        <f t="shared" si="3"/>
        <v>45.149616005234734</v>
      </c>
    </row>
    <row r="119" spans="1:17" ht="15" customHeight="1">
      <c r="A119" s="42" t="s">
        <v>27</v>
      </c>
      <c r="B119" s="40"/>
      <c r="C119" s="63">
        <f>C115/C117</f>
        <v>2.9638104280959552</v>
      </c>
      <c r="D119" s="63">
        <f t="shared" ref="D119:P119" si="4">D115/D117</f>
        <v>2.928147660601768</v>
      </c>
      <c r="E119" s="63">
        <f t="shared" si="4"/>
        <v>2.862828160192286</v>
      </c>
      <c r="F119" s="63">
        <f t="shared" si="4"/>
        <v>2.8056368917925587</v>
      </c>
      <c r="G119" s="63">
        <f t="shared" si="4"/>
        <v>2.7534322671671969</v>
      </c>
      <c r="H119" s="63">
        <f t="shared" si="4"/>
        <v>2.6896971564343968</v>
      </c>
      <c r="I119" s="63">
        <f t="shared" si="4"/>
        <v>2.711528839598135</v>
      </c>
      <c r="J119" s="63">
        <f t="shared" si="4"/>
        <v>2.7166460984812324</v>
      </c>
      <c r="K119" s="63">
        <f t="shared" si="4"/>
        <v>2.735554565494378</v>
      </c>
      <c r="L119" s="63">
        <f t="shared" si="4"/>
        <v>2.7316754007608193</v>
      </c>
      <c r="M119" s="63">
        <f t="shared" si="4"/>
        <v>2.7030465983536671</v>
      </c>
      <c r="N119" s="63">
        <f t="shared" si="4"/>
        <v>2.8548512763233354</v>
      </c>
      <c r="O119" s="63">
        <f t="shared" si="4"/>
        <v>2.7053878363091148</v>
      </c>
      <c r="P119" s="63">
        <f t="shared" si="4"/>
        <v>2.789072922694678</v>
      </c>
      <c r="Q119" s="63">
        <f>Q115/Q117</f>
        <v>2.6236533166755573</v>
      </c>
    </row>
    <row r="120" spans="1:17" ht="15" customHeight="1">
      <c r="A120" s="42" t="s">
        <v>28</v>
      </c>
      <c r="B120" s="40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</row>
    <row r="121" spans="1:17" ht="15" customHeight="1">
      <c r="A121" s="40" t="s">
        <v>31</v>
      </c>
      <c r="B121" s="40" t="s">
        <v>32</v>
      </c>
      <c r="C121" s="54">
        <f>'[2]3.1.2'!N$5</f>
        <v>81457</v>
      </c>
      <c r="D121" s="54">
        <f>'[2]3.1.2'!O$5</f>
        <v>81517</v>
      </c>
      <c r="E121" s="54">
        <f>'[2]3.1.2'!P$5</f>
        <v>81578</v>
      </c>
      <c r="F121" s="54">
        <f>'[2]3.1.2'!Q$5</f>
        <v>81549</v>
      </c>
      <c r="G121" s="54">
        <f>'[2]3.1.2'!R$5</f>
        <v>81456</v>
      </c>
      <c r="H121" s="54">
        <f>'[2]3.1.2'!S$5</f>
        <v>81337</v>
      </c>
      <c r="I121" s="54">
        <f>'[2]3.1.2'!T$5</f>
        <v>81173</v>
      </c>
      <c r="J121" s="54">
        <f>'[2]3.1.2'!U$5</f>
        <v>80992</v>
      </c>
      <c r="K121" s="54">
        <f>'[2]3.1.2'!V$5</f>
        <v>80764</v>
      </c>
      <c r="L121" s="54">
        <f>'[2]3.1.2'!W$5</f>
        <v>80483</v>
      </c>
      <c r="M121" s="54">
        <f>'[2]3.1.2'!X$5</f>
        <v>80284</v>
      </c>
      <c r="N121" s="54">
        <f>'[2]3.1.2'!Y$5</f>
        <v>80275</v>
      </c>
      <c r="O121" s="54">
        <f>'[2]3.1.2'!Z$5</f>
        <v>80426</v>
      </c>
      <c r="P121" s="54">
        <f>'[2]3.1.2'!AA$5</f>
        <v>80646</v>
      </c>
      <c r="Q121" s="54">
        <f>'[2]3.1.2'!AB$5</f>
        <v>80983</v>
      </c>
    </row>
    <row r="122" spans="1:17" ht="15" customHeight="1">
      <c r="A122" s="40" t="s">
        <v>29</v>
      </c>
      <c r="B122" s="40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9">
        <f t="shared" ref="M122:P122" si="5">M121-M117</f>
        <v>-616</v>
      </c>
      <c r="N122" s="54">
        <f>N121-N117</f>
        <v>854</v>
      </c>
      <c r="O122" s="54">
        <f t="shared" si="5"/>
        <v>840</v>
      </c>
      <c r="P122" s="54">
        <f t="shared" si="5"/>
        <v>880</v>
      </c>
      <c r="Q122" s="54">
        <f>Q121-Q117</f>
        <v>914</v>
      </c>
    </row>
    <row r="123" spans="1:17" ht="15" customHeight="1">
      <c r="A123" s="62" t="s">
        <v>30</v>
      </c>
      <c r="B123" s="40"/>
      <c r="C123" s="61">
        <f>C115/C121</f>
        <v>2.9614999825580135</v>
      </c>
      <c r="D123" s="61">
        <f t="shared" ref="D123:P123" si="6">D115/D121</f>
        <v>2.9285391962262457</v>
      </c>
      <c r="E123" s="61">
        <f t="shared" si="6"/>
        <v>2.8676394296615348</v>
      </c>
      <c r="F123" s="61">
        <f t="shared" si="6"/>
        <v>2.8126278471250856</v>
      </c>
      <c r="G123" s="61">
        <f t="shared" si="6"/>
        <v>2.7621601228363013</v>
      </c>
      <c r="H123" s="61">
        <f t="shared" si="6"/>
        <v>2.7009587479468076</v>
      </c>
      <c r="I123" s="61">
        <f t="shared" si="6"/>
        <v>2.7251406814797949</v>
      </c>
      <c r="J123" s="61">
        <f t="shared" si="6"/>
        <v>2.7329633422357342</v>
      </c>
      <c r="K123" s="61">
        <f t="shared" si="6"/>
        <v>2.7553352086800635</v>
      </c>
      <c r="L123" s="61">
        <f t="shared" si="6"/>
        <v>2.7507061326819278</v>
      </c>
      <c r="M123" s="61">
        <f t="shared" si="6"/>
        <v>2.7237864307559621</v>
      </c>
      <c r="N123" s="61">
        <f t="shared" si="6"/>
        <v>2.8244801397306212</v>
      </c>
      <c r="O123" s="61">
        <f t="shared" si="6"/>
        <v>2.6771317278056501</v>
      </c>
      <c r="P123" s="61">
        <f t="shared" si="6"/>
        <v>2.7586388754763247</v>
      </c>
      <c r="Q123" s="61">
        <f>Q115/Q121</f>
        <v>2.5940419274773125</v>
      </c>
    </row>
    <row r="124" spans="1:17" ht="15" customHeight="1">
      <c r="A124" s="40"/>
      <c r="B124" s="40"/>
      <c r="C124" s="40"/>
      <c r="D124" s="40"/>
      <c r="E124" s="40"/>
      <c r="F124" s="40"/>
      <c r="G124" s="40"/>
      <c r="H124" s="40"/>
    </row>
    <row r="125" spans="1:17">
      <c r="A125" s="40"/>
      <c r="B125" s="40"/>
      <c r="C125" s="40"/>
      <c r="D125" s="40"/>
      <c r="E125" s="40"/>
      <c r="F125" s="40"/>
      <c r="G125" s="40"/>
      <c r="H125" s="40"/>
    </row>
    <row r="126" spans="1:17">
      <c r="A126" s="40"/>
      <c r="B126" s="40"/>
      <c r="C126" s="40"/>
      <c r="D126" s="40"/>
      <c r="E126" s="40"/>
      <c r="F126" s="40"/>
      <c r="G126" s="40"/>
      <c r="H126" s="40"/>
    </row>
    <row r="127" spans="1:17">
      <c r="A127" s="40"/>
      <c r="B127" s="40"/>
      <c r="C127" s="40"/>
      <c r="D127" s="40"/>
      <c r="E127" s="40"/>
      <c r="F127" s="40"/>
      <c r="G127" s="40"/>
      <c r="H127" s="40"/>
    </row>
    <row r="128" spans="1:17">
      <c r="A128" s="40"/>
      <c r="B128" s="40"/>
      <c r="C128" s="40"/>
      <c r="D128" s="40"/>
      <c r="E128" s="40"/>
      <c r="F128" s="40"/>
      <c r="G128" s="40"/>
      <c r="H128" s="40"/>
    </row>
    <row r="129" spans="1:8">
      <c r="A129" s="40"/>
      <c r="B129" s="40"/>
      <c r="C129" s="40"/>
      <c r="D129" s="40"/>
      <c r="E129" s="40"/>
      <c r="F129" s="40"/>
      <c r="G129" s="40"/>
      <c r="H129" s="40"/>
    </row>
    <row r="130" spans="1:8">
      <c r="A130" s="40"/>
      <c r="B130" s="40"/>
      <c r="C130" s="40"/>
      <c r="D130" s="40"/>
      <c r="E130" s="40"/>
      <c r="F130" s="40"/>
      <c r="G130" s="40"/>
      <c r="H130" s="40"/>
    </row>
    <row r="131" spans="1:8">
      <c r="A131" s="40"/>
      <c r="B131" s="40"/>
      <c r="C131" s="40"/>
      <c r="D131" s="40"/>
      <c r="E131" s="40"/>
      <c r="F131" s="40"/>
      <c r="G131" s="40"/>
      <c r="H131" s="40"/>
    </row>
    <row r="132" spans="1:8">
      <c r="A132" s="40"/>
      <c r="B132" s="40"/>
      <c r="C132" s="40"/>
      <c r="D132" s="40"/>
      <c r="E132" s="40"/>
      <c r="F132" s="40"/>
      <c r="G132" s="40"/>
      <c r="H132" s="40"/>
    </row>
    <row r="133" spans="1:8">
      <c r="A133" s="40"/>
      <c r="B133" s="40"/>
      <c r="C133" s="40"/>
      <c r="D133" s="40"/>
      <c r="E133" s="40"/>
      <c r="F133" s="40"/>
      <c r="G133" s="40"/>
      <c r="H133" s="40"/>
    </row>
    <row r="134" spans="1:8">
      <c r="A134" s="40"/>
      <c r="B134" s="40"/>
      <c r="C134" s="40"/>
      <c r="D134" s="40"/>
      <c r="E134" s="40"/>
      <c r="F134" s="40"/>
      <c r="G134" s="40"/>
      <c r="H134" s="40"/>
    </row>
    <row r="135" spans="1:8">
      <c r="A135" s="40"/>
      <c r="B135" s="40"/>
      <c r="C135" s="40"/>
      <c r="D135" s="40"/>
      <c r="E135" s="40"/>
      <c r="F135" s="40"/>
      <c r="G135" s="40"/>
      <c r="H135" s="40"/>
    </row>
    <row r="136" spans="1:8">
      <c r="A136" s="40"/>
      <c r="B136" s="40"/>
      <c r="C136" s="40"/>
      <c r="D136" s="40"/>
      <c r="E136" s="40"/>
      <c r="F136" s="40"/>
      <c r="G136" s="40"/>
      <c r="H136" s="40"/>
    </row>
  </sheetData>
  <sheetProtection selectLockedCells="1"/>
  <hyperlinks>
    <hyperlink ref="R7" r:id="rId1" xr:uid="{00000000-0004-0000-0000-000000000000}"/>
    <hyperlink ref="B81" r:id="rId2" xr:uid="{00000000-0004-0000-0000-000001000000}"/>
    <hyperlink ref="B51" r:id="rId3" xr:uid="{00000000-0004-0000-0000-000002000000}"/>
    <hyperlink ref="A10" r:id="rId4" xr:uid="{00000000-0004-0000-0000-000003000000}"/>
  </hyperlinks>
  <pageMargins left="0.78740157499999996" right="0.78740157499999996" top="0.984251969" bottom="0.984251969" header="0.4921259845" footer="0.4921259845"/>
  <pageSetup paperSize="9" orientation="portrait" r:id="rId5"/>
  <headerFooter alignWithMargins="0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P45"/>
  <sheetViews>
    <sheetView showGridLines="0" topLeftCell="A22" workbookViewId="0">
      <selection activeCell="D36" sqref="D36"/>
    </sheetView>
  </sheetViews>
  <sheetFormatPr baseColWidth="10" defaultColWidth="11.42578125" defaultRowHeight="12.75"/>
  <cols>
    <col min="1" max="1" width="18" style="24" bestFit="1" customWidth="1"/>
    <col min="2" max="2" width="21.85546875" style="24" customWidth="1"/>
    <col min="3" max="4" width="31.7109375" style="24" customWidth="1"/>
    <col min="5" max="16384" width="11.42578125" style="24"/>
  </cols>
  <sheetData>
    <row r="1" spans="1:16" ht="15.95" customHeight="1">
      <c r="A1" s="38" t="s">
        <v>1</v>
      </c>
      <c r="B1" s="102" t="s">
        <v>86</v>
      </c>
      <c r="C1" s="102"/>
      <c r="D1" s="102"/>
    </row>
    <row r="2" spans="1:16" ht="15.95" customHeight="1">
      <c r="A2" s="38" t="s">
        <v>2</v>
      </c>
      <c r="B2" s="102"/>
      <c r="C2" s="102"/>
      <c r="D2" s="102"/>
    </row>
    <row r="3" spans="1:16">
      <c r="A3" s="38" t="s">
        <v>0</v>
      </c>
      <c r="B3" s="103" t="s">
        <v>84</v>
      </c>
      <c r="C3" s="103"/>
      <c r="D3" s="103"/>
      <c r="L3" s="25" t="str">
        <f>"Quelle: "&amp;Daten!B3</f>
        <v>Quelle: Statistisches Bundesamt, Wohnungsbestand in Deutschland, Stand 09/2025</v>
      </c>
    </row>
    <row r="4" spans="1:16" ht="26.25" customHeight="1">
      <c r="A4" s="38" t="s">
        <v>3</v>
      </c>
      <c r="B4" s="103" t="s">
        <v>85</v>
      </c>
      <c r="C4" s="103"/>
      <c r="D4" s="103"/>
    </row>
    <row r="5" spans="1:16">
      <c r="A5" s="38" t="s">
        <v>8</v>
      </c>
      <c r="B5" s="102" t="s">
        <v>83</v>
      </c>
      <c r="C5" s="102"/>
      <c r="D5" s="102"/>
    </row>
    <row r="6" spans="1:16">
      <c r="A6" s="39" t="s">
        <v>9</v>
      </c>
      <c r="B6" s="101"/>
      <c r="C6" s="101"/>
      <c r="D6" s="101"/>
    </row>
    <row r="8" spans="1:16" ht="13.5">
      <c r="A8" s="14"/>
      <c r="B8" s="14"/>
      <c r="C8" s="14"/>
      <c r="D8" s="14"/>
    </row>
    <row r="9" spans="1:16" ht="25.5" customHeight="1">
      <c r="A9" s="13"/>
      <c r="B9" s="27"/>
      <c r="C9" s="44" t="s">
        <v>12</v>
      </c>
      <c r="D9" s="6"/>
      <c r="G9" s="6"/>
      <c r="H9" s="6"/>
    </row>
    <row r="10" spans="1:16" ht="18" customHeight="1">
      <c r="A10" s="15"/>
      <c r="B10" s="28">
        <v>1990</v>
      </c>
      <c r="C10" s="64">
        <v>34.799999999999997</v>
      </c>
      <c r="E10"/>
      <c r="F10"/>
      <c r="G10"/>
      <c r="H10"/>
    </row>
    <row r="11" spans="1:16" ht="18" customHeight="1">
      <c r="B11" s="43">
        <v>1991</v>
      </c>
      <c r="C11" s="65">
        <v>34.9</v>
      </c>
      <c r="E11"/>
      <c r="F11"/>
      <c r="G11"/>
      <c r="H11"/>
    </row>
    <row r="12" spans="1:16" ht="18" customHeight="1">
      <c r="B12" s="28">
        <v>1992</v>
      </c>
      <c r="C12" s="64">
        <v>35.1</v>
      </c>
      <c r="E12"/>
      <c r="F12"/>
      <c r="G12"/>
      <c r="H12"/>
    </row>
    <row r="13" spans="1:16" ht="18" customHeight="1">
      <c r="B13" s="43">
        <v>1993</v>
      </c>
      <c r="C13" s="65">
        <v>35.4</v>
      </c>
      <c r="E13"/>
      <c r="F13"/>
      <c r="G13"/>
      <c r="H13"/>
    </row>
    <row r="14" spans="1:16" ht="18" customHeight="1">
      <c r="B14" s="28">
        <v>1994</v>
      </c>
      <c r="C14" s="64">
        <v>36.200000000000003</v>
      </c>
      <c r="E14"/>
      <c r="F14"/>
      <c r="G14"/>
      <c r="H14"/>
      <c r="J14" s="51"/>
      <c r="K14" s="51"/>
      <c r="L14" s="51"/>
      <c r="M14" s="51"/>
      <c r="N14" s="45"/>
      <c r="O14" s="46"/>
      <c r="P14" s="46"/>
    </row>
    <row r="15" spans="1:16" ht="18" customHeight="1">
      <c r="B15" s="43">
        <v>1995</v>
      </c>
      <c r="C15" s="65">
        <v>36.700000000000003</v>
      </c>
      <c r="E15"/>
      <c r="F15"/>
      <c r="G15"/>
      <c r="H15"/>
      <c r="J15" s="26"/>
      <c r="K15" s="26"/>
      <c r="L15" s="26"/>
      <c r="M15" s="26"/>
      <c r="N15" s="26"/>
    </row>
    <row r="16" spans="1:16" ht="18" customHeight="1">
      <c r="B16" s="28">
        <v>1996</v>
      </c>
      <c r="C16" s="64">
        <v>37.200000000000003</v>
      </c>
      <c r="E16"/>
      <c r="F16"/>
      <c r="G16"/>
      <c r="H16"/>
    </row>
    <row r="17" spans="2:8" ht="18" customHeight="1">
      <c r="B17" s="43">
        <v>1997</v>
      </c>
      <c r="C17" s="65">
        <v>37.9</v>
      </c>
      <c r="E17"/>
      <c r="F17"/>
      <c r="G17"/>
      <c r="H17"/>
    </row>
    <row r="18" spans="2:8" ht="18" customHeight="1">
      <c r="B18" s="28">
        <v>1998</v>
      </c>
      <c r="C18" s="64">
        <v>38.4</v>
      </c>
      <c r="E18"/>
      <c r="F18"/>
      <c r="G18"/>
      <c r="H18"/>
    </row>
    <row r="19" spans="2:8" ht="18" customHeight="1">
      <c r="B19" s="43">
        <v>1999</v>
      </c>
      <c r="C19" s="65">
        <v>39</v>
      </c>
      <c r="E19"/>
      <c r="F19"/>
      <c r="G19"/>
      <c r="H19"/>
    </row>
    <row r="20" spans="2:8" ht="18" customHeight="1">
      <c r="B20" s="28">
        <v>2000</v>
      </c>
      <c r="C20" s="64">
        <v>39.5</v>
      </c>
      <c r="E20"/>
      <c r="F20"/>
      <c r="G20"/>
      <c r="H20"/>
    </row>
    <row r="21" spans="2:8" ht="18" customHeight="1">
      <c r="B21" s="43">
        <v>2001</v>
      </c>
      <c r="C21" s="65">
        <v>39.799999999999997</v>
      </c>
      <c r="E21"/>
      <c r="F21"/>
      <c r="G21"/>
      <c r="H21"/>
    </row>
    <row r="22" spans="2:8" ht="18" customHeight="1">
      <c r="B22" s="28">
        <v>2002</v>
      </c>
      <c r="C22" s="64">
        <v>40.1</v>
      </c>
      <c r="E22"/>
      <c r="F22"/>
      <c r="G22"/>
      <c r="H22"/>
    </row>
    <row r="23" spans="2:8" ht="18" customHeight="1">
      <c r="B23" s="43">
        <v>2003</v>
      </c>
      <c r="C23" s="65">
        <v>40.5</v>
      </c>
      <c r="E23"/>
      <c r="F23"/>
      <c r="G23"/>
      <c r="H23"/>
    </row>
    <row r="24" spans="2:8" ht="18" customHeight="1">
      <c r="B24" s="28">
        <v>2004</v>
      </c>
      <c r="C24" s="64">
        <v>40.799999999999997</v>
      </c>
      <c r="E24"/>
      <c r="F24"/>
      <c r="G24"/>
      <c r="H24"/>
    </row>
    <row r="25" spans="2:8" ht="18" customHeight="1">
      <c r="B25" s="43">
        <v>2005</v>
      </c>
      <c r="C25" s="65">
        <v>41.2</v>
      </c>
      <c r="F25"/>
      <c r="G25"/>
      <c r="H25"/>
    </row>
    <row r="26" spans="2:8" ht="18" customHeight="1">
      <c r="B26" s="28">
        <v>2006</v>
      </c>
      <c r="C26" s="64">
        <v>41.6</v>
      </c>
      <c r="F26"/>
      <c r="G26"/>
      <c r="H26"/>
    </row>
    <row r="27" spans="2:8" ht="18" customHeight="1">
      <c r="B27" s="43">
        <v>2007</v>
      </c>
      <c r="C27" s="65">
        <v>41.9</v>
      </c>
    </row>
    <row r="28" spans="2:8" ht="18" customHeight="1">
      <c r="B28" s="28">
        <v>2008</v>
      </c>
      <c r="C28" s="99">
        <v>42.2</v>
      </c>
    </row>
    <row r="29" spans="2:8" ht="18" customHeight="1">
      <c r="B29" s="43">
        <v>2009</v>
      </c>
      <c r="C29" s="100">
        <v>42.5</v>
      </c>
    </row>
    <row r="30" spans="2:8" ht="18" customHeight="1">
      <c r="B30" s="28">
        <v>2010</v>
      </c>
      <c r="C30" s="99">
        <v>45.1</v>
      </c>
    </row>
    <row r="31" spans="2:8" ht="18" customHeight="1">
      <c r="B31" s="43" t="s">
        <v>82</v>
      </c>
      <c r="C31" s="65">
        <v>46.1</v>
      </c>
    </row>
    <row r="32" spans="2:8" ht="18" customHeight="1">
      <c r="B32" s="28">
        <v>2012</v>
      </c>
      <c r="C32" s="64">
        <v>46.2</v>
      </c>
    </row>
    <row r="33" spans="2:3" ht="18" customHeight="1">
      <c r="B33" s="43">
        <v>2013</v>
      </c>
      <c r="C33" s="65">
        <v>46.3</v>
      </c>
    </row>
    <row r="34" spans="2:3" ht="18" customHeight="1">
      <c r="B34" s="28">
        <v>2014</v>
      </c>
      <c r="C34" s="64">
        <v>46.5</v>
      </c>
    </row>
    <row r="35" spans="2:3" ht="18" customHeight="1">
      <c r="B35" s="43">
        <v>2015</v>
      </c>
      <c r="C35" s="65">
        <v>46.2</v>
      </c>
    </row>
    <row r="36" spans="2:3" ht="18" customHeight="1">
      <c r="B36" s="28">
        <v>2016</v>
      </c>
      <c r="C36" s="64">
        <v>46.5</v>
      </c>
    </row>
    <row r="37" spans="2:3" ht="18" customHeight="1">
      <c r="B37" s="43">
        <v>2017</v>
      </c>
      <c r="C37" s="65">
        <v>46.5</v>
      </c>
    </row>
    <row r="38" spans="2:3" ht="18" customHeight="1">
      <c r="B38" s="28">
        <v>2018</v>
      </c>
      <c r="C38" s="64">
        <v>46.7</v>
      </c>
    </row>
    <row r="39" spans="2:3" ht="18" customHeight="1">
      <c r="B39" s="43">
        <v>2019</v>
      </c>
      <c r="C39" s="65">
        <v>47</v>
      </c>
    </row>
    <row r="40" spans="2:3" ht="18" customHeight="1">
      <c r="B40" s="28">
        <v>2020</v>
      </c>
      <c r="C40" s="64">
        <v>47.4</v>
      </c>
    </row>
    <row r="41" spans="2:3" ht="18" customHeight="1">
      <c r="B41" s="43">
        <v>2021</v>
      </c>
      <c r="C41" s="65">
        <v>47.7</v>
      </c>
    </row>
    <row r="42" spans="2:3" ht="18" customHeight="1">
      <c r="B42" s="28">
        <v>2022</v>
      </c>
      <c r="C42" s="64">
        <v>48.9</v>
      </c>
    </row>
    <row r="43" spans="2:3" ht="18" customHeight="1">
      <c r="B43" s="43">
        <v>2023</v>
      </c>
      <c r="C43" s="65">
        <v>49</v>
      </c>
    </row>
    <row r="44" spans="2:3" ht="18" customHeight="1">
      <c r="B44" s="28">
        <v>2024</v>
      </c>
      <c r="C44" s="64">
        <v>49.2</v>
      </c>
    </row>
    <row r="45" spans="2:3" ht="18" customHeight="1">
      <c r="B45" s="107">
        <v>2025</v>
      </c>
      <c r="C45" s="108" t="e">
        <f>NA()</f>
        <v>#N/A</v>
      </c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19" type="noConversion"/>
  <conditionalFormatting sqref="D9 G9:H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P18" sqref="P18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2.5703125" style="1" customWidth="1"/>
    <col min="12" max="12" width="1.7109375" style="1" customWidth="1"/>
    <col min="13" max="13" width="14" style="1" customWidth="1"/>
    <col min="14" max="14" width="1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3"/>
      <c r="Q2" s="104" t="s">
        <v>7</v>
      </c>
      <c r="R2" s="105"/>
      <c r="S2" s="105"/>
      <c r="T2" s="105"/>
      <c r="U2" s="105"/>
      <c r="V2" s="105"/>
      <c r="W2" s="105"/>
      <c r="X2" s="105"/>
      <c r="Y2" s="106"/>
    </row>
    <row r="3" spans="1:25" ht="18.75" customHeight="1">
      <c r="A3" s="32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3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3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2"/>
      <c r="C6" s="4"/>
      <c r="N6" s="33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2"/>
      <c r="C7" s="4"/>
      <c r="N7" s="33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2"/>
      <c r="C8" s="4"/>
      <c r="N8" s="33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2"/>
      <c r="C9" s="4"/>
      <c r="N9" s="33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2"/>
      <c r="C10" s="4"/>
      <c r="N10" s="33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2"/>
      <c r="C11" s="4"/>
      <c r="N11" s="33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2"/>
      <c r="C12" s="4"/>
      <c r="N12" s="33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2"/>
      <c r="C13" s="4"/>
      <c r="N13" s="33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2"/>
      <c r="C14" s="4"/>
      <c r="N14" s="33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2"/>
      <c r="C15" s="4"/>
      <c r="N15" s="33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2"/>
      <c r="C16" s="4"/>
      <c r="N16" s="33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2"/>
      <c r="C17" s="4"/>
      <c r="N17" s="33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2"/>
      <c r="C18" s="4"/>
      <c r="N18" s="33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1" customHeight="1">
      <c r="A19" s="32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4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2.25" customHeight="1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>
      <c r="B27" s="16"/>
      <c r="C27" s="16"/>
      <c r="D27" s="16"/>
      <c r="E27" s="16"/>
      <c r="F27" s="16"/>
      <c r="G27" s="3"/>
      <c r="H27" s="3"/>
      <c r="I27" s="3"/>
      <c r="J27" s="3"/>
      <c r="K27" s="3"/>
      <c r="L27" s="3"/>
    </row>
    <row r="28" spans="1:25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2020-06-10T09:12:33Z</cp:lastPrinted>
  <dcterms:created xsi:type="dcterms:W3CDTF">2010-08-25T11:28:54Z</dcterms:created>
  <dcterms:modified xsi:type="dcterms:W3CDTF">2026-05-20T12:45:35Z</dcterms:modified>
</cp:coreProperties>
</file>