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6C570234-EEB5-4A5E-9493-E23EAA74235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OFFSET(Daten!#REF!,0,0,COUNTA(Daten!$B$11:$B$11),-1)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1" l="1"/>
  <c r="T3" i="1"/>
</calcChain>
</file>

<file path=xl/sharedStrings.xml><?xml version="1.0" encoding="utf-8"?>
<sst xmlns="http://schemas.openxmlformats.org/spreadsheetml/2006/main" count="20" uniqueCount="18">
  <si>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</si>
  <si>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</si>
  <si>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</si>
  <si>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</si>
  <si>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</si>
  <si>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</si>
  <si>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</si>
  <si>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</si>
  <si>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</si>
  <si>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</si>
  <si>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</si>
  <si>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Verlauf des nEHS-Caps für 2021 bis 2026 im Vergleich zu den abgabepflichtigen Emissionen</t>
  </si>
  <si>
    <t>Emissionsmenge Kernanwendungsbereich</t>
  </si>
  <si>
    <t>Emissionsmenge erweiterter Anwendungsbereich</t>
  </si>
  <si>
    <t>Cap Kernanwendungsbereich</t>
  </si>
  <si>
    <t>Cap erweiterter Anwendungsbereich</t>
  </si>
  <si>
    <t>Emissionen (Millionen Tonnen Kohlendioxid)</t>
  </si>
  <si>
    <t>Umweltbundesamt 2026, Deutsche Emissionshandelsstelle, nEHS (Stand 03/2026)
https://www.dehst.de/DE/Themen/nEHS/Auswertungen-Berichte/auswertungen-berichte_node.html#doc284354bodyText6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</si>
</sst>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4" fillId="0" borderId="0"/>
    <xf numFmtId="170" fontId="19" fillId="0" borderId="0"/>
    <xf numFmtId="170" fontId="19" fillId="0" borderId="0"/>
    <xf numFmtId="171" fontId="34" fillId="0" borderId="0"/>
    <xf numFmtId="172" fontId="35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6" fillId="0" borderId="0"/>
    <xf numFmtId="174" fontId="34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4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6" fillId="0" borderId="0"/>
    <xf numFmtId="177" fontId="19" fillId="0" borderId="0"/>
    <xf numFmtId="177" fontId="19" fillId="0" borderId="0"/>
    <xf numFmtId="178" fontId="34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7" fillId="0" borderId="10" applyNumberFormat="0"/>
    <xf numFmtId="0" fontId="38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1" fillId="0" borderId="10">
      <alignment horizontal="right" vertical="center"/>
    </xf>
    <xf numFmtId="186" fontId="41" fillId="0" borderId="28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4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21" xfId="0" applyFont="1" applyFill="1" applyBorder="1" applyAlignment="1">
      <alignment horizontal="left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/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808080"/>
      <color rgb="FFFFFFFF"/>
      <color rgb="FFC0C0C0"/>
      <color rgb="FFE6E6E6"/>
      <color rgb="FF080808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1485341900895E-2"/>
          <c:y val="4.6835546748352969E-2"/>
          <c:w val="0.88276519158583211"/>
          <c:h val="0.701439409401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Daten!$B$11</c:f>
              <c:strCache>
                <c:ptCount val="1"/>
                <c:pt idx="0">
                  <c:v>Emissionsmenge Kernanwendungsbereich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elete val="1"/>
          </c:dLbls>
          <c:cat>
            <c:numRef>
              <c:f>Daten!$C$10:$H$10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Daten!$C$11:$H$11</c:f>
              <c:numCache>
                <c:formatCode>#,##0</c:formatCode>
                <c:ptCount val="6"/>
                <c:pt idx="0">
                  <c:v>306.53576170999992</c:v>
                </c:pt>
                <c:pt idx="1">
                  <c:v>290.15573207500012</c:v>
                </c:pt>
                <c:pt idx="2">
                  <c:v>279.50683361099999</c:v>
                </c:pt>
                <c:pt idx="3">
                  <c:v>278.73125817103198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B-4093-8504-734F6BA803FF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Emissionsmenge erweiterter Anwendungsbereich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elete val="1"/>
          </c:dLbls>
          <c:cat>
            <c:numRef>
              <c:f>Daten!$C$10:$H$10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Daten!$C$12:$H$12</c:f>
              <c:numCache>
                <c:formatCode>#,##0</c:formatCode>
                <c:ptCount val="6"/>
                <c:pt idx="2">
                  <c:v>3.4419873889999999</c:v>
                </c:pt>
                <c:pt idx="3">
                  <c:v>16.018225828967708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B-4093-8504-734F6BA803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316975800"/>
        <c:axId val="322393648"/>
      </c:barChart>
      <c:lineChart>
        <c:grouping val="stacked"/>
        <c:varyColors val="0"/>
        <c:ser>
          <c:idx val="2"/>
          <c:order val="2"/>
          <c:tx>
            <c:strRef>
              <c:f>Daten!$B$13</c:f>
              <c:strCache>
                <c:ptCount val="1"/>
                <c:pt idx="0">
                  <c:v>Cap Kernanwendungsbereich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808080"/>
              </a:solidFill>
              <a:ln>
                <a:solidFill>
                  <a:srgbClr val="FFFFFF"/>
                </a:solidFill>
              </a:ln>
            </c:spPr>
          </c:marker>
          <c:val>
            <c:numRef>
              <c:f>Daten!$C$13:$H$13</c:f>
              <c:numCache>
                <c:formatCode>#,##0</c:formatCode>
                <c:ptCount val="6"/>
                <c:pt idx="0">
                  <c:v>301.83717703900004</c:v>
                </c:pt>
                <c:pt idx="1">
                  <c:v>292.4166200935</c:v>
                </c:pt>
                <c:pt idx="2">
                  <c:v>277.552231728761</c:v>
                </c:pt>
                <c:pt idx="3">
                  <c:v>262.44866374722795</c:v>
                </c:pt>
                <c:pt idx="4">
                  <c:v>246.3169978172532</c:v>
                </c:pt>
                <c:pt idx="5">
                  <c:v>238.6793479525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B-4093-8504-734F6BA803FF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Cap erweiterter Anwendungsbereich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marker>
            <c:symbol val="diamond"/>
            <c:size val="8"/>
            <c:spPr>
              <a:solidFill>
                <a:srgbClr val="333333"/>
              </a:solidFill>
              <a:ln>
                <a:solidFill>
                  <a:srgbClr val="FFFFFF"/>
                </a:solidFill>
              </a:ln>
            </c:spPr>
          </c:marker>
          <c:val>
            <c:numRef>
              <c:f>Daten!$C$14:$H$14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4.097293413738992</c:v>
                </c:pt>
                <c:pt idx="3">
                  <c:v>15.050285330572024</c:v>
                </c:pt>
                <c:pt idx="4">
                  <c:v>14.125204700946815</c:v>
                </c:pt>
                <c:pt idx="5">
                  <c:v>13.687218818000019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B-435B-956F-03FA9EC7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75800"/>
        <c:axId val="322393648"/>
      </c:lineChart>
      <c:catAx>
        <c:axId val="316975800"/>
        <c:scaling>
          <c:orientation val="minMax"/>
        </c:scaling>
        <c:delete val="0"/>
        <c:axPos val="b"/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93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223936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9758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9305628400660419E-2"/>
          <c:y val="0.83734613909028321"/>
          <c:w val="0.91585043775108399"/>
          <c:h val="8.52055575356168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14</xdr:row>
      <xdr:rowOff>28577</xdr:rowOff>
    </xdr:from>
    <xdr:to>
      <xdr:col>8</xdr:col>
      <xdr:colOff>0</xdr:colOff>
      <xdr:row>14</xdr:row>
      <xdr:rowOff>28577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2314577"/>
          <a:ext cx="685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123279</xdr:colOff>
      <xdr:row>0</xdr:row>
      <xdr:rowOff>241436</xdr:rowOff>
    </xdr:from>
    <xdr:to>
      <xdr:col>13</xdr:col>
      <xdr:colOff>805961</xdr:colOff>
      <xdr:row>2</xdr:row>
      <xdr:rowOff>43296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279" y="241436"/>
          <a:ext cx="6804659" cy="3214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5CDAF-90FB-445A-9AA3-5C56A32A361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Verlauf des nEHS-Caps für 2021 bis 2026 im Vergleich zu den abgabepflichtigen Emissionen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28574</xdr:colOff>
      <xdr:row>2</xdr:row>
      <xdr:rowOff>124239</xdr:rowOff>
    </xdr:from>
    <xdr:to>
      <xdr:col>13</xdr:col>
      <xdr:colOff>1043607</xdr:colOff>
      <xdr:row>23</xdr:row>
      <xdr:rowOff>16768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770660</xdr:colOff>
      <xdr:row>20</xdr:row>
      <xdr:rowOff>68872</xdr:rowOff>
    </xdr:from>
    <xdr:to>
      <xdr:col>13</xdr:col>
      <xdr:colOff>796085</xdr:colOff>
      <xdr:row>22</xdr:row>
      <xdr:rowOff>181841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66455" y="5134440"/>
          <a:ext cx="5151607" cy="312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2026, Deutsche Emissionshandelsstelle, nEHS (Stand 03/2026)
https://www.dehst.de/DE/Themen/nEHS/Auswertungen-Berichte/auswertungen-berichte_node.html#doc284354bodyText6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9127</xdr:rowOff>
    </xdr:from>
    <xdr:to>
      <xdr:col>4</xdr:col>
      <xdr:colOff>778565</xdr:colOff>
      <xdr:row>33</xdr:row>
      <xdr:rowOff>126174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0</xdr:row>
      <xdr:rowOff>254597</xdr:rowOff>
    </xdr:from>
    <xdr:to>
      <xdr:col>13</xdr:col>
      <xdr:colOff>801651</xdr:colOff>
      <xdr:row>0</xdr:row>
      <xdr:rowOff>254597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54597"/>
          <a:ext cx="670828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53981</xdr:rowOff>
    </xdr:from>
    <xdr:to>
      <xdr:col>13</xdr:col>
      <xdr:colOff>801651</xdr:colOff>
      <xdr:row>20</xdr:row>
      <xdr:rowOff>53981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168173"/>
          <a:ext cx="67116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839563</xdr:rowOff>
    </xdr:from>
    <xdr:to>
      <xdr:col>13</xdr:col>
      <xdr:colOff>801651</xdr:colOff>
      <xdr:row>18</xdr:row>
      <xdr:rowOff>839563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730159"/>
          <a:ext cx="671161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326062</xdr:colOff>
      <xdr:row>2</xdr:row>
      <xdr:rowOff>116100</xdr:rowOff>
    </xdr:from>
    <xdr:to>
      <xdr:col>9</xdr:col>
      <xdr:colOff>101194</xdr:colOff>
      <xdr:row>3</xdr:row>
      <xdr:rowOff>97940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42539" y="635645"/>
          <a:ext cx="3585132" cy="22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(Millionen Tonnen Kohlendioxid)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15"/>
  <sheetViews>
    <sheetView showGridLines="0" workbookViewId="0">
      <selection activeCell="B29" sqref="B29"/>
    </sheetView>
  </sheetViews>
  <sheetFormatPr baseColWidth="10" defaultColWidth="11.42578125" defaultRowHeight="12.75"/>
  <cols>
    <col min="1" max="1" width="18" style="7" bestFit="1" customWidth="1"/>
    <col min="2" max="2" width="41.7109375" style="7" customWidth="1"/>
    <col min="3" max="8" width="11" style="36" customWidth="1"/>
    <col min="9" max="9" width="11.7109375" style="7" customWidth="1"/>
    <col min="10" max="16384" width="11.42578125" style="7"/>
  </cols>
  <sheetData>
    <row r="1" spans="1:20" ht="15.95" customHeight="1">
      <c r="A1" s="12" t="s">
        <v>1</v>
      </c>
      <c r="B1" s="51" t="s">
        <v>11</v>
      </c>
      <c r="C1" s="52"/>
      <c r="D1" s="52"/>
      <c r="E1" s="52"/>
      <c r="F1" s="52"/>
      <c r="G1" s="52"/>
      <c r="H1" s="52"/>
      <c r="I1" s="53"/>
    </row>
    <row r="2" spans="1:20" ht="15.95" customHeight="1">
      <c r="A2" s="12" t="s">
        <v>2</v>
      </c>
      <c r="B2" s="51"/>
      <c r="C2" s="52"/>
      <c r="D2" s="52"/>
      <c r="E2" s="52"/>
      <c r="F2" s="52"/>
      <c r="G2" s="52"/>
      <c r="H2" s="52"/>
      <c r="I2" s="53"/>
    </row>
    <row r="3" spans="1:20" ht="39.75" customHeight="1">
      <c r="A3" s="12" t="s">
        <v>0</v>
      </c>
      <c r="B3" s="54" t="s">
        <v>17</v>
      </c>
      <c r="C3" s="55"/>
      <c r="D3" s="55"/>
      <c r="E3" s="55"/>
      <c r="F3" s="55"/>
      <c r="G3" s="55"/>
      <c r="H3" s="55"/>
      <c r="I3" s="56"/>
      <c r="T3" s="7" t="str">
        <f>"Quelle: "&amp;Daten!B3</f>
        <v>Quelle: Umweltbundesamt 2026, Deutsche Emissionshandelsstelle, nEHS (Stand 03/2026)
https://www.dehst.de/DE/Themen/nEHS/Auswertungen-Berichte/auswertungen-berichte_node.html#doc284354bodyText6</v>
      </c>
    </row>
    <row r="4" spans="1:20">
      <c r="A4" s="12" t="s">
        <v>0</v>
      </c>
      <c r="B4" s="54"/>
      <c r="C4" s="57"/>
      <c r="D4" s="57"/>
      <c r="E4" s="57"/>
      <c r="F4" s="57"/>
      <c r="G4" s="57"/>
      <c r="H4" s="57"/>
      <c r="I4" s="58"/>
      <c r="T4" s="7" t="str">
        <f>"Quelle "&amp;Daten!B4</f>
        <v xml:space="preserve">Quelle </v>
      </c>
    </row>
    <row r="5" spans="1:20">
      <c r="A5" s="12" t="s">
        <v>3</v>
      </c>
      <c r="B5" s="51"/>
      <c r="C5" s="52"/>
      <c r="D5" s="52"/>
      <c r="E5" s="52"/>
      <c r="F5" s="52"/>
      <c r="G5" s="52"/>
      <c r="H5" s="52"/>
      <c r="I5" s="53"/>
    </row>
    <row r="6" spans="1:20">
      <c r="A6" s="12" t="s">
        <v>8</v>
      </c>
      <c r="B6" s="51" t="s">
        <v>16</v>
      </c>
      <c r="C6" s="52"/>
      <c r="D6" s="52"/>
      <c r="E6" s="52"/>
      <c r="F6" s="52"/>
      <c r="G6" s="52"/>
      <c r="H6" s="52"/>
      <c r="I6" s="53"/>
    </row>
    <row r="7" spans="1:20">
      <c r="A7" s="13" t="s">
        <v>9</v>
      </c>
      <c r="B7" s="51"/>
      <c r="C7" s="52"/>
      <c r="D7" s="52"/>
      <c r="E7" s="52"/>
      <c r="F7" s="52"/>
      <c r="G7" s="52"/>
      <c r="H7" s="52"/>
      <c r="I7" s="53"/>
    </row>
    <row r="9" spans="1:20">
      <c r="A9" s="8"/>
      <c r="B9" s="8"/>
      <c r="C9" s="35"/>
      <c r="D9" s="35"/>
      <c r="E9" s="35"/>
      <c r="F9" s="35"/>
      <c r="G9" s="35"/>
      <c r="H9" s="35"/>
    </row>
    <row r="10" spans="1:20" ht="24.75" customHeight="1">
      <c r="A10" s="6"/>
      <c r="B10" s="33" t="s">
        <v>10</v>
      </c>
      <c r="C10" s="34">
        <v>2021</v>
      </c>
      <c r="D10" s="34">
        <v>2022</v>
      </c>
      <c r="E10" s="34">
        <v>2023</v>
      </c>
      <c r="F10" s="34">
        <v>2024</v>
      </c>
      <c r="G10" s="34">
        <v>2025</v>
      </c>
      <c r="H10" s="34">
        <v>2026</v>
      </c>
      <c r="K10" s="9"/>
      <c r="L10" s="9"/>
      <c r="M10" s="9"/>
      <c r="N10" s="9"/>
      <c r="O10" s="9"/>
      <c r="P10" s="9"/>
      <c r="Q10" s="9"/>
      <c r="R10" s="9"/>
    </row>
    <row r="11" spans="1:20" ht="18.75" customHeight="1">
      <c r="A11" s="11"/>
      <c r="B11" s="10" t="s">
        <v>12</v>
      </c>
      <c r="C11" s="49">
        <v>306.53576170999992</v>
      </c>
      <c r="D11" s="49">
        <v>290.15573207500012</v>
      </c>
      <c r="E11" s="49">
        <v>279.50683361099999</v>
      </c>
      <c r="F11" s="49">
        <v>278.73125817103198</v>
      </c>
      <c r="G11" s="49"/>
      <c r="H11" s="49"/>
    </row>
    <row r="12" spans="1:20" ht="18.75" customHeight="1">
      <c r="B12" s="48" t="s">
        <v>13</v>
      </c>
      <c r="C12" s="50"/>
      <c r="D12" s="50"/>
      <c r="E12" s="50">
        <v>3.4419873889999999</v>
      </c>
      <c r="F12" s="50">
        <v>16.018225828967708</v>
      </c>
      <c r="G12" s="50"/>
      <c r="H12" s="50"/>
    </row>
    <row r="13" spans="1:20" ht="18.75" customHeight="1">
      <c r="B13" s="48" t="s">
        <v>14</v>
      </c>
      <c r="C13" s="50">
        <v>301.83717703900004</v>
      </c>
      <c r="D13" s="50">
        <v>292.4166200935</v>
      </c>
      <c r="E13" s="50">
        <v>277.552231728761</v>
      </c>
      <c r="F13" s="50">
        <v>262.44866374722795</v>
      </c>
      <c r="G13" s="50">
        <v>246.3169978172532</v>
      </c>
      <c r="H13" s="50">
        <v>238.6793479525</v>
      </c>
    </row>
    <row r="14" spans="1:20" ht="18.75" customHeight="1">
      <c r="B14" s="10" t="s">
        <v>15</v>
      </c>
      <c r="C14" s="49">
        <v>0</v>
      </c>
      <c r="D14" s="49">
        <v>0</v>
      </c>
      <c r="E14" s="49">
        <v>4.097293413738992</v>
      </c>
      <c r="F14" s="49">
        <v>15.050285330572024</v>
      </c>
      <c r="G14" s="49">
        <v>14.125204700946815</v>
      </c>
      <c r="H14" s="49">
        <v>13.687218818000019</v>
      </c>
    </row>
    <row r="15" spans="1:20" ht="18.75" customHeight="1"/>
  </sheetData>
  <sheetProtection selectLockedCells="1"/>
  <mergeCells count="7">
    <mergeCell ref="B7:I7"/>
    <mergeCell ref="B1:I1"/>
    <mergeCell ref="B2:I2"/>
    <mergeCell ref="B3:I3"/>
    <mergeCell ref="B5:I5"/>
    <mergeCell ref="B6:I6"/>
    <mergeCell ref="B4:I4"/>
  </mergeCells>
  <phoneticPr fontId="19" type="noConversion"/>
  <conditionalFormatting sqref="K10:R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10" zoomScaleNormal="110" workbookViewId="0">
      <selection activeCell="P23" sqref="P23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2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2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1"/>
      <c r="C6" s="3"/>
      <c r="N6" s="42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1"/>
      <c r="C7" s="3"/>
      <c r="N7" s="42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1"/>
      <c r="C8" s="3"/>
      <c r="N8" s="42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1"/>
      <c r="C9" s="3"/>
      <c r="N9" s="42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1"/>
      <c r="C10" s="3"/>
      <c r="N10" s="42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1"/>
      <c r="C11" s="3"/>
      <c r="N11" s="42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1"/>
      <c r="C12" s="3"/>
      <c r="N12" s="42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1"/>
      <c r="C13" s="3"/>
      <c r="N13" s="42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1"/>
      <c r="C14" s="3"/>
      <c r="N14" s="42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1"/>
      <c r="C15" s="3"/>
      <c r="N15" s="42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1"/>
      <c r="C16" s="3"/>
      <c r="N16" s="42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3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1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4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1"/>
      <c r="B20" s="16"/>
      <c r="C20" s="17"/>
      <c r="D20" s="16"/>
      <c r="E20" s="62"/>
      <c r="F20" s="16"/>
      <c r="G20" s="62"/>
      <c r="H20" s="16"/>
      <c r="I20" s="62"/>
      <c r="J20" s="16"/>
      <c r="K20" s="62"/>
      <c r="L20" s="16"/>
      <c r="M20" s="62"/>
      <c r="N20" s="44"/>
      <c r="O20" s="14"/>
      <c r="P20" s="14"/>
    </row>
    <row r="21" spans="1:25" ht="11.25" customHeight="1">
      <c r="A21" s="41"/>
      <c r="B21" s="16"/>
      <c r="C21" s="17"/>
      <c r="D21" s="16"/>
      <c r="E21" s="62"/>
      <c r="F21" s="16"/>
      <c r="G21" s="62"/>
      <c r="H21" s="16"/>
      <c r="I21" s="62"/>
      <c r="J21" s="16"/>
      <c r="K21" s="62"/>
      <c r="L21" s="16"/>
      <c r="M21" s="62"/>
      <c r="N21" s="44"/>
      <c r="O21" s="14"/>
      <c r="P21" s="14"/>
    </row>
    <row r="22" spans="1:25" ht="3.75" customHeight="1">
      <c r="A22" s="41"/>
      <c r="B22" s="16"/>
      <c r="C22" s="17"/>
      <c r="D22" s="16"/>
      <c r="E22" s="37"/>
      <c r="F22" s="16"/>
      <c r="G22" s="37"/>
      <c r="H22" s="16"/>
      <c r="I22" s="37"/>
      <c r="J22" s="16"/>
      <c r="K22" s="37"/>
      <c r="L22" s="16"/>
      <c r="M22" s="37"/>
      <c r="N22" s="44"/>
      <c r="O22" s="14"/>
      <c r="P22" s="14"/>
    </row>
    <row r="23" spans="1:25" ht="16.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2026-03-30T06:47:22Z</cp:lastPrinted>
  <dcterms:created xsi:type="dcterms:W3CDTF">2010-08-25T11:28:54Z</dcterms:created>
  <dcterms:modified xsi:type="dcterms:W3CDTF">2026-05-06T15:01:27Z</dcterms:modified>
</cp:coreProperties>
</file>