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2_Gruene-Produkte\11-3-2-4_Ernaehrung\"/>
    </mc:Choice>
  </mc:AlternateContent>
  <xr:revisionPtr revIDLastSave="0" documentId="13_ncr:1_{14062D8A-FF1C-4F7D-92AF-A17A5C13E2D5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Vorberechnung" sheetId="27" state="hidden" r:id="rId1"/>
    <sheet name="Daten" sheetId="1" r:id="rId2"/>
    <sheet name="Diagramm" sheetId="21" r:id="rId3"/>
  </sheets>
  <externalReferences>
    <externalReference r:id="rId4"/>
    <externalReference r:id="rId5"/>
    <externalReference r:id="rId6"/>
  </externalReference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_xlnm.Print_Area" localSheetId="2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7" l="1"/>
  <c r="G3" i="27"/>
  <c r="H3" i="27"/>
  <c r="I3" i="27"/>
  <c r="J3" i="27"/>
  <c r="K3" i="27"/>
  <c r="L3" i="27"/>
  <c r="M3" i="27"/>
  <c r="N3" i="27"/>
  <c r="O3" i="27"/>
  <c r="P3" i="27"/>
  <c r="Q3" i="27"/>
  <c r="R3" i="27"/>
  <c r="S3" i="27"/>
  <c r="T3" i="27"/>
  <c r="U3" i="27"/>
  <c r="E3" i="27"/>
  <c r="D3" i="27"/>
  <c r="N12" i="27" l="1"/>
  <c r="N15" i="27"/>
  <c r="N16" i="27"/>
  <c r="N13" i="27"/>
  <c r="O12" i="27"/>
  <c r="O15" i="27"/>
  <c r="O16" i="27"/>
  <c r="O13" i="27"/>
  <c r="P12" i="27"/>
  <c r="P15" i="27"/>
  <c r="P16" i="27"/>
  <c r="P13" i="27"/>
  <c r="L12" i="27"/>
  <c r="L15" i="27"/>
  <c r="L16" i="27"/>
  <c r="L13" i="27"/>
  <c r="E12" i="27"/>
  <c r="E13" i="27"/>
  <c r="F12" i="27"/>
  <c r="F13" i="27"/>
  <c r="G12" i="27"/>
  <c r="G13" i="27"/>
  <c r="H12" i="27"/>
  <c r="H13" i="27"/>
  <c r="I12" i="27"/>
  <c r="I13" i="27"/>
  <c r="J12" i="27"/>
  <c r="J13" i="27"/>
  <c r="K12" i="27"/>
  <c r="K13" i="27"/>
  <c r="M12" i="27"/>
  <c r="M13" i="27"/>
  <c r="Q12" i="27"/>
  <c r="Q13" i="27"/>
  <c r="D12" i="27"/>
  <c r="D13" i="27"/>
  <c r="R13" i="27"/>
  <c r="L3" i="1"/>
  <c r="D14" i="27" l="1"/>
  <c r="F14" i="27"/>
  <c r="P14" i="27"/>
  <c r="O14" i="27"/>
  <c r="N14" i="27"/>
  <c r="Q14" i="27"/>
  <c r="M14" i="27"/>
  <c r="J14" i="27"/>
  <c r="I14" i="27"/>
  <c r="G14" i="27"/>
  <c r="E14" i="27"/>
  <c r="L14" i="27"/>
  <c r="K14" i="27"/>
  <c r="H14" i="27"/>
  <c r="P17" i="27"/>
  <c r="P18" i="27" s="1"/>
  <c r="O17" i="27"/>
  <c r="O18" i="27" s="1"/>
  <c r="N17" i="27"/>
  <c r="N18" i="27" s="1"/>
  <c r="L17" i="27"/>
  <c r="L18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Mayer, Helmut</author>
  </authors>
  <commentList>
    <comment ref="C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Mayer, Helmut:</t>
        </r>
        <r>
          <rPr>
            <sz val="9"/>
            <color indexed="81"/>
            <rFont val="Tahoma"/>
            <family val="2"/>
          </rPr>
          <t xml:space="preserve">
I/O_Modell + Fortschreibung (2013)</t>
        </r>
      </text>
    </comment>
  </commentList>
</comments>
</file>

<file path=xl/sharedStrings.xml><?xml version="1.0" encoding="utf-8"?>
<sst xmlns="http://schemas.openxmlformats.org/spreadsheetml/2006/main" count="61" uniqueCount="57">
  <si>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</si>
  <si>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</si>
  <si>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</si>
  <si>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</si>
  <si>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</si>
  <si>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</si>
  <si>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</si>
  <si>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</si>
  <si>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</si>
  <si>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</si>
  <si>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VGR</t>
  </si>
  <si>
    <t>Jahr</t>
  </si>
  <si>
    <r>
      <t>Fleischverzehr (in kg/</t>
    </r>
    <r>
      <rPr>
        <sz val="11"/>
        <color indexed="8"/>
        <rFont val="Calibri"/>
        <family val="2"/>
      </rPr>
      <t>Kopf)</t>
    </r>
  </si>
  <si>
    <t>Meat consumption (in kg/capita)</t>
  </si>
  <si>
    <t>CO2-Gehalt Ernährung (t CO2/Kopf)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</si>
  <si>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emissions from food</t>
    </r>
  </si>
  <si>
    <t>Fleischverzehr in Kilogramm pro Kopf</t>
  </si>
  <si>
    <t>Fleischverzehr</t>
  </si>
  <si>
    <t>Bevölkerung lt. VGR</t>
  </si>
  <si>
    <t>FS 18 R 1.4, 2016, Tab 3.1.2</t>
  </si>
  <si>
    <t>StBa-G204  21.09.16</t>
  </si>
  <si>
    <t>Quelle</t>
  </si>
  <si>
    <t>CO2 Ernährung</t>
  </si>
  <si>
    <t>UGR G 204 (Konsum-Schätz..)</t>
  </si>
  <si>
    <t>Methan  (in CO2-Äquivalenten)</t>
  </si>
  <si>
    <t>Lachgas   (in CO2-Äquivalenten)</t>
  </si>
  <si>
    <t>THG Summe</t>
  </si>
  <si>
    <t>In der Vergangenheit hatten wir die Emissionen aus Gastgewerbedienstleistungen noch dazu addiert.</t>
  </si>
  <si>
    <t>Fleischverzehr (kg/Person)</t>
  </si>
  <si>
    <t>https://www.bvdf.de/aktuell/fleischverzehr_1990-2017/</t>
  </si>
  <si>
    <t>Datentabelle:</t>
  </si>
  <si>
    <t xml:space="preserve">\\HomeDE\Bilharz$\6_BIB_mb\Statistisches Bundesamt\Destatis_2018_CO2Emissionen_direkt-indirekt_2005-2014.xlsx </t>
  </si>
  <si>
    <t>Daten 2014:</t>
  </si>
  <si>
    <t>J</t>
  </si>
  <si>
    <r>
      <t>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-Gehalt der Endverwendung von Gütern</t>
    </r>
  </si>
  <si>
    <t>J4</t>
  </si>
  <si>
    <t>Privater Konsum im Inland</t>
  </si>
  <si>
    <t>Nach Bedarfsfeldern (Tonnen je Einwohner)</t>
  </si>
  <si>
    <t>Lfd. Nr.</t>
  </si>
  <si>
    <t>Bedarfsfelder</t>
  </si>
  <si>
    <t>Insgesamt</t>
  </si>
  <si>
    <t>Produkte</t>
  </si>
  <si>
    <t>13-15</t>
  </si>
  <si>
    <t>Textilien, Bekleidung, Lederwaren</t>
  </si>
  <si>
    <t>20-22</t>
  </si>
  <si>
    <t>Chem. Erz., Gummi- und Kunstoffwaren</t>
  </si>
  <si>
    <t>Glas, Keramik, Steine und Erden</t>
  </si>
  <si>
    <t>26-27</t>
  </si>
  <si>
    <t>Elektr. Ausrüstungen, DV-Geräte, elektr. u. optische Erz.</t>
  </si>
  <si>
    <t>31-32</t>
  </si>
  <si>
    <t>Möbel, Schmuck, Musikinstrum., usw.</t>
  </si>
  <si>
    <t>sonstige Waren</t>
  </si>
  <si>
    <t>Ernährung</t>
  </si>
  <si>
    <r>
      <t>CO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-Gehalt nach Gütergruppen  (Anschaffungspreiskonzept)</t>
    </r>
  </si>
  <si>
    <r>
      <t xml:space="preserve">WZ </t>
    </r>
    <r>
      <rPr>
        <b/>
        <sz val="10"/>
        <color rgb="FF8DB4E2"/>
        <rFont val="Arial"/>
        <family val="2"/>
      </rPr>
      <t>1)</t>
    </r>
  </si>
  <si>
    <t>Fleischverzehr in Deutschland</t>
  </si>
  <si>
    <t>Bundesanstalt für Landwirtschaft und Ernährung (BLE): Bericht zur Markt- und Versorgungslage Fleisch (mehrere Jahrgänge)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</si>
</sst>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0.0;[Red]\-###\ ##0.0;\-"/>
    <numFmt numFmtId="166" formatCode="###\ ###\ ##0;[Red]\-###\ ###\ ##0;\-"/>
    <numFmt numFmtId="167" formatCode="0.0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name val="Arial"/>
      <family val="2"/>
    </font>
    <font>
      <sz val="11"/>
      <name val="Arial"/>
      <family val="2"/>
    </font>
    <font>
      <vertAlign val="subscript"/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vertAlign val="subscript"/>
      <sz val="1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8DB4E2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5" fillId="0" borderId="0"/>
    <xf numFmtId="165" fontId="36" fillId="0" borderId="10" applyFill="0" applyBorder="0">
      <alignment horizontal="right" indent="1"/>
    </xf>
    <xf numFmtId="166" fontId="37" fillId="0" borderId="0">
      <alignment horizontal="right" indent="1"/>
    </xf>
    <xf numFmtId="0" fontId="35" fillId="0" borderId="0"/>
    <xf numFmtId="0" fontId="49" fillId="0" borderId="0" applyNumberFormat="0" applyFill="0" applyBorder="0" applyAlignment="0" applyProtection="0"/>
    <xf numFmtId="0" fontId="2" fillId="0" borderId="0"/>
  </cellStyleXfs>
  <cellXfs count="112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6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0" xfId="0" applyFill="1"/>
    <xf numFmtId="0" fontId="32" fillId="27" borderId="20" xfId="0" applyFont="1" applyFill="1" applyBorder="1" applyAlignment="1">
      <alignment horizontal="left" vertical="center" wrapText="1"/>
    </xf>
    <xf numFmtId="0" fontId="33" fillId="29" borderId="21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8" fillId="27" borderId="13" xfId="0" applyFont="1" applyFill="1" applyBorder="1" applyAlignment="1">
      <alignment horizontal="right" vertical="center"/>
    </xf>
    <xf numFmtId="0" fontId="38" fillId="27" borderId="14" xfId="0" applyFont="1" applyFill="1" applyBorder="1" applyAlignment="1">
      <alignment horizontal="right" vertical="center"/>
    </xf>
    <xf numFmtId="0" fontId="33" fillId="28" borderId="21" xfId="0" applyFont="1" applyFill="1" applyBorder="1" applyAlignment="1">
      <alignment horizontal="left" vertical="center" wrapText="1"/>
    </xf>
    <xf numFmtId="0" fontId="32" fillId="27" borderId="20" xfId="0" applyFont="1" applyFill="1" applyBorder="1" applyAlignment="1">
      <alignment horizontal="center" vertical="center" wrapText="1"/>
    </xf>
    <xf numFmtId="0" fontId="41" fillId="0" borderId="0" xfId="42" applyFont="1" applyAlignment="1">
      <alignment horizontal="center" vertical="center"/>
    </xf>
    <xf numFmtId="0" fontId="2" fillId="0" borderId="0" xfId="42"/>
    <xf numFmtId="0" fontId="2" fillId="0" borderId="0" xfId="42" applyFill="1"/>
    <xf numFmtId="0" fontId="40" fillId="0" borderId="0" xfId="42" applyFont="1" applyFill="1"/>
    <xf numFmtId="0" fontId="2" fillId="0" borderId="0" xfId="42" applyFont="1"/>
    <xf numFmtId="0" fontId="2" fillId="0" borderId="0" xfId="42" applyFill="1" applyBorder="1"/>
    <xf numFmtId="0" fontId="2" fillId="0" borderId="0" xfId="42" applyBorder="1"/>
    <xf numFmtId="0" fontId="2" fillId="0" borderId="0" xfId="42" applyFont="1" applyFill="1" applyBorder="1"/>
    <xf numFmtId="167" fontId="34" fillId="29" borderId="25" xfId="0" applyNumberFormat="1" applyFont="1" applyFill="1" applyBorder="1" applyAlignment="1">
      <alignment horizontal="center" vertical="center" wrapText="1"/>
    </xf>
    <xf numFmtId="167" fontId="34" fillId="28" borderId="25" xfId="0" applyNumberFormat="1" applyFont="1" applyFill="1" applyBorder="1" applyAlignment="1">
      <alignment horizontal="center" vertical="center" wrapText="1"/>
    </xf>
    <xf numFmtId="0" fontId="35" fillId="0" borderId="26" xfId="46" applyBorder="1"/>
    <xf numFmtId="0" fontId="2" fillId="0" borderId="26" xfId="42" applyBorder="1"/>
    <xf numFmtId="0" fontId="2" fillId="0" borderId="26" xfId="42" applyFont="1" applyBorder="1" applyAlignment="1">
      <alignment horizontal="right"/>
    </xf>
    <xf numFmtId="0" fontId="2" fillId="0" borderId="26" xfId="42" applyFont="1" applyBorder="1"/>
    <xf numFmtId="0" fontId="43" fillId="0" borderId="26" xfId="42" applyFont="1" applyBorder="1"/>
    <xf numFmtId="3" fontId="2" fillId="0" borderId="0" xfId="42" applyNumberFormat="1" applyFill="1"/>
    <xf numFmtId="0" fontId="44" fillId="30" borderId="0" xfId="42" applyFont="1" applyFill="1"/>
    <xf numFmtId="0" fontId="40" fillId="0" borderId="26" xfId="42" applyFont="1" applyFill="1" applyBorder="1" applyAlignment="1">
      <alignment horizontal="center"/>
    </xf>
    <xf numFmtId="0" fontId="45" fillId="0" borderId="26" xfId="42" applyFont="1" applyBorder="1" applyAlignment="1"/>
    <xf numFmtId="0" fontId="41" fillId="0" borderId="0" xfId="42" applyFont="1" applyAlignment="1">
      <alignment horizontal="left" vertical="center"/>
    </xf>
    <xf numFmtId="3" fontId="2" fillId="0" borderId="0" xfId="42" applyNumberFormat="1"/>
    <xf numFmtId="3" fontId="40" fillId="0" borderId="0" xfId="42" applyNumberFormat="1" applyFont="1" applyFill="1"/>
    <xf numFmtId="3" fontId="2" fillId="31" borderId="0" xfId="42" applyNumberFormat="1" applyFill="1"/>
    <xf numFmtId="3" fontId="40" fillId="31" borderId="0" xfId="42" applyNumberFormat="1" applyFont="1" applyFill="1"/>
    <xf numFmtId="0" fontId="48" fillId="0" borderId="26" xfId="46" applyFont="1" applyBorder="1"/>
    <xf numFmtId="167" fontId="2" fillId="0" borderId="0" xfId="42" applyNumberFormat="1"/>
    <xf numFmtId="0" fontId="40" fillId="0" borderId="0" xfId="42" applyFont="1"/>
    <xf numFmtId="2" fontId="40" fillId="0" borderId="0" xfId="42" applyNumberFormat="1" applyFont="1" applyFill="1"/>
    <xf numFmtId="0" fontId="35" fillId="0" borderId="0" xfId="46" applyBorder="1"/>
    <xf numFmtId="0" fontId="1" fillId="0" borderId="0" xfId="46" applyFont="1" applyBorder="1"/>
    <xf numFmtId="0" fontId="49" fillId="0" borderId="0" xfId="47" applyFill="1"/>
    <xf numFmtId="0" fontId="40" fillId="0" borderId="26" xfId="42" applyFont="1" applyBorder="1" applyAlignment="1">
      <alignment horizontal="right"/>
    </xf>
    <xf numFmtId="0" fontId="40" fillId="0" borderId="26" xfId="42" applyFont="1" applyBorder="1"/>
    <xf numFmtId="167" fontId="2" fillId="0" borderId="0" xfId="42" applyNumberFormat="1" applyFont="1" applyFill="1"/>
    <xf numFmtId="167" fontId="2" fillId="0" borderId="0" xfId="42" applyNumberFormat="1" applyFont="1" applyBorder="1"/>
    <xf numFmtId="167" fontId="2" fillId="0" borderId="26" xfId="42" applyNumberFormat="1" applyFont="1" applyBorder="1" applyAlignment="1">
      <alignment horizontal="right"/>
    </xf>
    <xf numFmtId="0" fontId="2" fillId="30" borderId="0" xfId="42" applyFill="1"/>
    <xf numFmtId="0" fontId="49" fillId="0" borderId="0" xfId="47" applyFill="1" applyBorder="1"/>
    <xf numFmtId="46" fontId="2" fillId="0" borderId="0" xfId="42" applyNumberFormat="1" applyFill="1"/>
    <xf numFmtId="0" fontId="45" fillId="0" borderId="0" xfId="0" applyFont="1" applyAlignment="1">
      <alignment vertical="center"/>
    </xf>
    <xf numFmtId="0" fontId="52" fillId="0" borderId="0" xfId="0" applyFont="1"/>
    <xf numFmtId="16" fontId="55" fillId="0" borderId="0" xfId="0" applyNumberFormat="1" applyFont="1" applyAlignment="1">
      <alignment vertical="center"/>
    </xf>
    <xf numFmtId="14" fontId="56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40" fillId="0" borderId="27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/>
    </xf>
    <xf numFmtId="0" fontId="56" fillId="0" borderId="28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40" fillId="32" borderId="0" xfId="0" applyFont="1" applyFill="1" applyAlignment="1">
      <alignment vertical="center"/>
    </xf>
    <xf numFmtId="0" fontId="59" fillId="32" borderId="30" xfId="0" applyFont="1" applyFill="1" applyBorder="1" applyAlignment="1">
      <alignment horizontal="right" vertical="center" indent="1"/>
    </xf>
    <xf numFmtId="0" fontId="59" fillId="32" borderId="0" xfId="0" applyFont="1" applyFill="1" applyAlignment="1">
      <alignment horizontal="right" vertical="center" indent="1"/>
    </xf>
    <xf numFmtId="0" fontId="59" fillId="0" borderId="30" xfId="0" applyFont="1" applyBorder="1" applyAlignment="1">
      <alignment vertical="center"/>
    </xf>
    <xf numFmtId="0" fontId="60" fillId="0" borderId="30" xfId="0" applyFont="1" applyBorder="1" applyAlignment="1">
      <alignment horizontal="left" vertical="center" indent="1"/>
    </xf>
    <xf numFmtId="0" fontId="60" fillId="0" borderId="0" xfId="0" applyFont="1" applyAlignment="1">
      <alignment horizontal="right" vertical="center"/>
    </xf>
    <xf numFmtId="0" fontId="58" fillId="0" borderId="30" xfId="0" applyFont="1" applyBorder="1" applyAlignment="1">
      <alignment horizontal="left" vertical="center" indent="1"/>
    </xf>
    <xf numFmtId="0" fontId="51" fillId="0" borderId="0" xfId="0" applyFont="1" applyAlignment="1">
      <alignment horizontal="center" vertical="center"/>
    </xf>
    <xf numFmtId="0" fontId="58" fillId="0" borderId="30" xfId="0" applyFont="1" applyBorder="1" applyAlignment="1">
      <alignment horizontal="left" vertical="center" indent="2"/>
    </xf>
    <xf numFmtId="0" fontId="58" fillId="0" borderId="0" xfId="0" applyFont="1" applyAlignment="1">
      <alignment horizontal="right" vertical="center"/>
    </xf>
    <xf numFmtId="167" fontId="34" fillId="0" borderId="25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31" xfId="0" applyFont="1" applyBorder="1" applyAlignment="1">
      <alignment vertical="center"/>
    </xf>
    <xf numFmtId="0" fontId="39" fillId="28" borderId="12" xfId="0" applyFont="1" applyFill="1" applyBorder="1" applyAlignment="1" applyProtection="1">
      <alignment horizontal="left"/>
      <protection locked="0"/>
    </xf>
    <xf numFmtId="0" fontId="39" fillId="28" borderId="12" xfId="0" applyFont="1" applyFill="1" applyBorder="1" applyAlignment="1" applyProtection="1">
      <alignment horizontal="left" vertical="center"/>
      <protection locked="0"/>
    </xf>
    <xf numFmtId="0" fontId="39" fillId="28" borderId="12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2" xfId="0" applyFont="1" applyFill="1" applyBorder="1" applyAlignment="1">
      <alignment horizontal="center" vertical="center"/>
    </xf>
    <xf numFmtId="0" fontId="41" fillId="0" borderId="0" xfId="0" applyFont="1" applyBorder="1"/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7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2 2" xfId="48" xr:uid="{00000000-0005-0000-0000-000026000000}"/>
    <cellStyle name="Standard 3" xfId="43" xr:uid="{00000000-0005-0000-0000-000027000000}"/>
    <cellStyle name="Standard 5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61B931"/>
      <color rgb="FF005F85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[3]Abb._20!$C$14</c:f>
              <c:strCache>
                <c:ptCount val="1"/>
                <c:pt idx="0">
                  <c:v>Meat consumption (in kg/capita)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[3]Abb._20!$D$13:$P$13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[3]Abb._20!$D$14:$P$14</c:f>
              <c:numCache>
                <c:formatCode>General</c:formatCode>
                <c:ptCount val="13"/>
                <c:pt idx="0">
                  <c:v>61</c:v>
                </c:pt>
                <c:pt idx="1">
                  <c:v>59.1</c:v>
                </c:pt>
                <c:pt idx="2">
                  <c:v>59.8</c:v>
                </c:pt>
                <c:pt idx="3">
                  <c:v>60.8</c:v>
                </c:pt>
                <c:pt idx="4">
                  <c:v>60.5</c:v>
                </c:pt>
                <c:pt idx="5">
                  <c:v>59.6</c:v>
                </c:pt>
                <c:pt idx="6">
                  <c:v>59.5</c:v>
                </c:pt>
                <c:pt idx="7">
                  <c:v>61.5</c:v>
                </c:pt>
                <c:pt idx="8">
                  <c:v>60.7</c:v>
                </c:pt>
                <c:pt idx="9">
                  <c:v>60.7</c:v>
                </c:pt>
                <c:pt idx="10">
                  <c:v>61.3</c:v>
                </c:pt>
                <c:pt idx="11">
                  <c:v>61.6</c:v>
                </c:pt>
                <c:pt idx="12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C-44CF-B938-8ADA4EE6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156256"/>
        <c:axId val="319156648"/>
      </c:barChart>
      <c:lineChart>
        <c:grouping val="standard"/>
        <c:varyColors val="0"/>
        <c:ser>
          <c:idx val="0"/>
          <c:order val="0"/>
          <c:tx>
            <c:strRef>
              <c:f>[3]Abb._20!$C$15</c:f>
              <c:strCache>
                <c:ptCount val="1"/>
                <c:pt idx="0">
                  <c:v>CO2 emissions from food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</c:spPr>
          </c:marker>
          <c:cat>
            <c:numRef>
              <c:f>[3]Abb._20!$D$13:$P$13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[3]Abb._20!$D$15:$P$15</c:f>
              <c:numCache>
                <c:formatCode>General</c:formatCode>
                <c:ptCount val="13"/>
                <c:pt idx="0">
                  <c:v>1.1299999999999999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1.0900000000000001</c:v>
                </c:pt>
                <c:pt idx="6">
                  <c:v>1.06</c:v>
                </c:pt>
                <c:pt idx="7">
                  <c:v>1.02</c:v>
                </c:pt>
                <c:pt idx="8">
                  <c:v>1.03</c:v>
                </c:pt>
                <c:pt idx="9">
                  <c:v>1.08</c:v>
                </c:pt>
                <c:pt idx="10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C-44CF-B938-8ADA4EE6F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157040"/>
        <c:axId val="319157432"/>
      </c:lineChart>
      <c:catAx>
        <c:axId val="3191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9156648"/>
        <c:crosses val="autoZero"/>
        <c:auto val="1"/>
        <c:lblAlgn val="ctr"/>
        <c:lblOffset val="100"/>
        <c:noMultiLvlLbl val="0"/>
      </c:catAx>
      <c:valAx>
        <c:axId val="319156648"/>
        <c:scaling>
          <c:orientation val="minMax"/>
          <c:max val="7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CH"/>
                  <a:t>Meat consumption (kg/capita)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de-DE"/>
          </a:p>
        </c:txPr>
        <c:crossAx val="319156256"/>
        <c:crosses val="autoZero"/>
        <c:crossBetween val="between"/>
        <c:majorUnit val="10"/>
      </c:valAx>
      <c:catAx>
        <c:axId val="31915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9157432"/>
        <c:crosses val="autoZero"/>
        <c:auto val="1"/>
        <c:lblAlgn val="ctr"/>
        <c:lblOffset val="100"/>
        <c:noMultiLvlLbl val="0"/>
      </c:catAx>
      <c:valAx>
        <c:axId val="319157432"/>
        <c:scaling>
          <c:orientation val="minMax"/>
          <c:max val="1.4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CH"/>
                  <a:t>CO</a:t>
                </a:r>
                <a:r>
                  <a:rPr lang="de-CH" baseline="-25000"/>
                  <a:t>2</a:t>
                </a:r>
                <a:r>
                  <a:rPr lang="de-CH"/>
                  <a:t> emissions from food (t CO</a:t>
                </a:r>
                <a:r>
                  <a:rPr lang="de-CH" baseline="-25000"/>
                  <a:t>2</a:t>
                </a:r>
                <a:r>
                  <a:rPr lang="de-CH"/>
                  <a:t>/capita)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de-DE"/>
          </a:p>
        </c:txPr>
        <c:crossAx val="319157040"/>
        <c:crosses val="max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62754187389365E-2"/>
          <c:y val="5.3008768646682476E-2"/>
          <c:w val="0.88104491576563859"/>
          <c:h val="0.696952980341064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Fleischverzehr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15-4429-A710-7F436D38511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15-4429-A710-7F436D38511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01-4397-A375-BCD8981C5691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C5-4E64-BA22-509E26217C6A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Daten!$B$10:$B$35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Daten!$C$10:$C$35</c:f>
              <c:numCache>
                <c:formatCode>0.0</c:formatCode>
                <c:ptCount val="26"/>
                <c:pt idx="0">
                  <c:v>61</c:v>
                </c:pt>
                <c:pt idx="1">
                  <c:v>59.1</c:v>
                </c:pt>
                <c:pt idx="2">
                  <c:v>59.8</c:v>
                </c:pt>
                <c:pt idx="3">
                  <c:v>60.7</c:v>
                </c:pt>
                <c:pt idx="4">
                  <c:v>60</c:v>
                </c:pt>
                <c:pt idx="5">
                  <c:v>59.6</c:v>
                </c:pt>
                <c:pt idx="6">
                  <c:v>59.5</c:v>
                </c:pt>
                <c:pt idx="7">
                  <c:v>61.5</c:v>
                </c:pt>
                <c:pt idx="8">
                  <c:v>60.7</c:v>
                </c:pt>
                <c:pt idx="9">
                  <c:v>60.7</c:v>
                </c:pt>
                <c:pt idx="10">
                  <c:v>62.9</c:v>
                </c:pt>
                <c:pt idx="11">
                  <c:v>63.8</c:v>
                </c:pt>
                <c:pt idx="12">
                  <c:v>61.5</c:v>
                </c:pt>
                <c:pt idx="13">
                  <c:v>61.1</c:v>
                </c:pt>
                <c:pt idx="14">
                  <c:v>61.6</c:v>
                </c:pt>
                <c:pt idx="15">
                  <c:v>61.3</c:v>
                </c:pt>
                <c:pt idx="16">
                  <c:v>60.6</c:v>
                </c:pt>
                <c:pt idx="17">
                  <c:v>61.1</c:v>
                </c:pt>
                <c:pt idx="18">
                  <c:v>61.4</c:v>
                </c:pt>
                <c:pt idx="19">
                  <c:v>59.1</c:v>
                </c:pt>
                <c:pt idx="20">
                  <c:v>57.8</c:v>
                </c:pt>
                <c:pt idx="21">
                  <c:v>57.2</c:v>
                </c:pt>
                <c:pt idx="22">
                  <c:v>52.8</c:v>
                </c:pt>
                <c:pt idx="23">
                  <c:v>52.9</c:v>
                </c:pt>
                <c:pt idx="24">
                  <c:v>53.5</c:v>
                </c:pt>
                <c:pt idx="25">
                  <c:v>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15-4429-A710-7F436D385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380828888"/>
        <c:axId val="380829280"/>
      </c:barChart>
      <c:catAx>
        <c:axId val="380828888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0829280"/>
        <c:crosses val="autoZero"/>
        <c:auto val="1"/>
        <c:lblAlgn val="ctr"/>
        <c:lblOffset val="100"/>
        <c:tickLblSkip val="5"/>
        <c:noMultiLvlLbl val="0"/>
      </c:catAx>
      <c:valAx>
        <c:axId val="380829280"/>
        <c:scaling>
          <c:orientation val="minMax"/>
          <c:max val="7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0828888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23</xdr:row>
      <xdr:rowOff>38100</xdr:rowOff>
    </xdr:from>
    <xdr:to>
      <xdr:col>7</xdr:col>
      <xdr:colOff>666750</xdr:colOff>
      <xdr:row>40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400050</xdr:colOff>
      <xdr:row>48</xdr:row>
      <xdr:rowOff>160542</xdr:rowOff>
    </xdr:from>
    <xdr:to>
      <xdr:col>12</xdr:col>
      <xdr:colOff>657225</xdr:colOff>
      <xdr:row>101</xdr:row>
      <xdr:rowOff>66675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733292"/>
          <a:ext cx="11630025" cy="8192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9525</xdr:rowOff>
    </xdr:from>
    <xdr:to>
      <xdr:col>3</xdr:col>
      <xdr:colOff>28575</xdr:colOff>
      <xdr:row>35</xdr:row>
      <xdr:rowOff>9525</xdr:rowOff>
    </xdr:to>
    <xdr:cxnSp macro="">
      <xdr:nvCxnSpPr>
        <xdr:cNvPr id="3" name="Gerade Verbindung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200150" y="7762875"/>
          <a:ext cx="31813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91108</xdr:rowOff>
    </xdr:from>
    <xdr:to>
      <xdr:col>14</xdr:col>
      <xdr:colOff>14654</xdr:colOff>
      <xdr:row>26</xdr:row>
      <xdr:rowOff>27078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87924</xdr:colOff>
      <xdr:row>18</xdr:row>
      <xdr:rowOff>649285</xdr:rowOff>
    </xdr:from>
    <xdr:to>
      <xdr:col>13</xdr:col>
      <xdr:colOff>265046</xdr:colOff>
      <xdr:row>23</xdr:row>
      <xdr:rowOff>67850</xdr:rowOff>
    </xdr:to>
    <xdr:sp macro="" textlink="Daten!L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39462" y="4539881"/>
          <a:ext cx="4837046" cy="50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(BLE): Bericht zur Markt- und Versorgungslage Fleisch (mehrere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11723</xdr:colOff>
      <xdr:row>18</xdr:row>
      <xdr:rowOff>654382</xdr:rowOff>
    </xdr:from>
    <xdr:to>
      <xdr:col>4</xdr:col>
      <xdr:colOff>762000</xdr:colOff>
      <xdr:row>20</xdr:row>
      <xdr:rowOff>85367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1531" y="4544978"/>
          <a:ext cx="1534257" cy="295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249720</xdr:rowOff>
    </xdr:from>
    <xdr:to>
      <xdr:col>12</xdr:col>
      <xdr:colOff>853108</xdr:colOff>
      <xdr:row>3</xdr:row>
      <xdr:rowOff>74543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9720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Fleischverzehr in Deutschland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640123</xdr:rowOff>
    </xdr:from>
    <xdr:to>
      <xdr:col>13</xdr:col>
      <xdr:colOff>261656</xdr:colOff>
      <xdr:row>18</xdr:row>
      <xdr:rowOff>640123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4530719"/>
          <a:ext cx="675330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274829</xdr:colOff>
      <xdr:row>2</xdr:row>
      <xdr:rowOff>52241</xdr:rowOff>
    </xdr:from>
    <xdr:ext cx="2220150" cy="288591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94637" y="565126"/>
          <a:ext cx="2220150" cy="28859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Fleischverzehr in Kilogramm pro Kopf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5315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10</xdr:col>
      <xdr:colOff>221021</xdr:colOff>
      <xdr:row>2</xdr:row>
      <xdr:rowOff>66895</xdr:rowOff>
    </xdr:from>
    <xdr:ext cx="2331596" cy="267418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68059" y="579780"/>
          <a:ext cx="2331596" cy="2674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 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1_mef\Energie\kum3\Konsum_Schaetz_CO2_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7_Veroe\Voe_STBA\AbtIII_VGR\FS18_R14_Aug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Azubis_PraktikantenInnen\2016_Enslin_Hannah\DzU_17-9_Gruene%20Produkte\17-9-4_Ernaehrung\4_Abb_CO2-Ernaehrung_Fleischverzehr-2000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SUMR66"/>
      <sheetName val="Schaetz_AN_P57"/>
      <sheetName val="Schaetz_Bedarf"/>
      <sheetName val="UEB1"/>
      <sheetName val="UEB1c"/>
      <sheetName val="UEB2"/>
      <sheetName val="UEB1b"/>
      <sheetName val="CO2"/>
      <sheetName val="ENDir"/>
      <sheetName val="InternetUEB"/>
      <sheetName val="InternetUEB_EN"/>
      <sheetName val="CH_NO_Bedarf_12"/>
      <sheetName val="SB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R10">
            <v>75029.410724584275</v>
          </cell>
          <cell r="S10">
            <v>75083.458562611748</v>
          </cell>
          <cell r="T10">
            <v>75092.444928225421</v>
          </cell>
          <cell r="U10">
            <v>73186.278748172495</v>
          </cell>
          <cell r="V10">
            <v>72890.925494950585</v>
          </cell>
          <cell r="W10">
            <v>72100.633414476964</v>
          </cell>
          <cell r="X10">
            <v>68618.204365981714</v>
          </cell>
          <cell r="Y10">
            <v>65998.349728904956</v>
          </cell>
          <cell r="Z10">
            <v>65360.213217180572</v>
          </cell>
          <cell r="AA10">
            <v>71916.797263744462</v>
          </cell>
          <cell r="AB10">
            <v>74495.493272041218</v>
          </cell>
          <cell r="AC10">
            <v>76716.378995202307</v>
          </cell>
          <cell r="AD10">
            <v>77472.422863844971</v>
          </cell>
          <cell r="AE10">
            <v>77062.23786032926</v>
          </cell>
          <cell r="AX10">
            <v>28577.388112005126</v>
          </cell>
          <cell r="AZ10">
            <v>32428.445209221503</v>
          </cell>
          <cell r="BA10">
            <v>32640.287883722001</v>
          </cell>
          <cell r="BB10">
            <v>31005.558298403845</v>
          </cell>
          <cell r="BN10">
            <v>36708.38697846244</v>
          </cell>
          <cell r="BP10">
            <v>35645.422934881572</v>
          </cell>
          <cell r="BQ10">
            <v>41322.474944147129</v>
          </cell>
          <cell r="BR10">
            <v>38696.73399550718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blatt"/>
      <sheetName val="Inhalt"/>
      <sheetName val="Vorbemerkung"/>
      <sheetName val="Qualitätsbericht-Erläuterungen"/>
      <sheetName val="Konto_201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2.13"/>
      <sheetName val="2.2.14"/>
      <sheetName val="2.2.15"/>
      <sheetName val="2.2.16"/>
      <sheetName val="2.2.17"/>
      <sheetName val="2.2.18"/>
      <sheetName val="2.2.19"/>
      <sheetName val="2.2.20"/>
      <sheetName val="2.2.21"/>
      <sheetName val="2.2.22"/>
      <sheetName val="2.2.23"/>
      <sheetName val="2.2.24"/>
      <sheetName val="2.2.25"/>
      <sheetName val="2.2.26"/>
      <sheetName val="2.2.27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6"/>
      <sheetName val="3.1.1"/>
      <sheetName val="3.1.2"/>
      <sheetName val="3.1.3"/>
      <sheetName val="3.1.4"/>
      <sheetName val="3.1.6"/>
      <sheetName val="3.2.1"/>
      <sheetName val="3.2.2"/>
      <sheetName val="3.2.2 (%)"/>
      <sheetName val="3.2.3"/>
      <sheetName val="3.2.4"/>
      <sheetName val="3.2.4 (%)"/>
      <sheetName val="3.2.5"/>
      <sheetName val="3.2.6"/>
      <sheetName val="3.2.7-1991"/>
      <sheetName val="3.2.7-1992"/>
      <sheetName val="3.2.7-1993"/>
      <sheetName val="3.2.7-1994"/>
      <sheetName val="3.2.7-1995"/>
      <sheetName val="3.2.7-1996"/>
      <sheetName val="3.2.7-1997"/>
      <sheetName val="3.2.7-1998"/>
      <sheetName val="3.2.7-1999"/>
      <sheetName val="3.2.7-2000"/>
      <sheetName val="3.2.7-2001"/>
      <sheetName val="3.2.7-2002"/>
      <sheetName val="3.2.7-2003"/>
      <sheetName val="3.2.7-2004"/>
      <sheetName val="3.2.7-2005"/>
      <sheetName val="3.2.7-2006"/>
      <sheetName val="3.2.7-2007"/>
      <sheetName val="3.2.7-2008"/>
      <sheetName val="3.2.7-2009"/>
      <sheetName val="3.2.7-2010"/>
      <sheetName val="3.2.7-2011"/>
      <sheetName val="3.2.7-2012"/>
      <sheetName val="3.2.7-2013"/>
      <sheetName val="3.2.7-2014"/>
      <sheetName val="3.2.8"/>
      <sheetName val="3.2.9.1"/>
      <sheetName val="3.2.9.2"/>
      <sheetName val="3.2.9.3"/>
      <sheetName val="3.2.9.4"/>
      <sheetName val="3.2.10.1"/>
      <sheetName val="3.2.10.1 (%)"/>
      <sheetName val="3.2.10.2"/>
      <sheetName val="3.2.10.2 (%)"/>
      <sheetName val="3.2.10.3"/>
      <sheetName val="3.2.10.3 (%)"/>
      <sheetName val="3.2.10.4"/>
      <sheetName val="3.2.10.4 (%)"/>
      <sheetName val="3.2.11"/>
      <sheetName val="3.2.12"/>
      <sheetName val="3.2.13"/>
      <sheetName val="3.2.14"/>
      <sheetName val="3.2.15"/>
      <sheetName val="3.2.16"/>
      <sheetName val="3.2.17"/>
      <sheetName val="3.2.18"/>
      <sheetName val="3.2.19"/>
      <sheetName val="3.2.20"/>
      <sheetName val="3.2.21"/>
      <sheetName val="3.2.22"/>
      <sheetName val="3.2.23.1"/>
      <sheetName val="3.2.23.2"/>
      <sheetName val="3.2.23.3"/>
      <sheetName val="3.2.24.1"/>
      <sheetName val="3.2.24.2"/>
      <sheetName val="3.2.24.3"/>
      <sheetName val="3.2.25.1"/>
      <sheetName val="3.2.25.1 (%)"/>
      <sheetName val="3.2.25.2"/>
      <sheetName val="3.2.25.2 (%)"/>
      <sheetName val="3.2.25.3"/>
      <sheetName val="3.2.25.3 (%)"/>
      <sheetName val="3.2.26.1"/>
      <sheetName val="3.2.26.1 (%)"/>
      <sheetName val="3.2.26.2"/>
      <sheetName val="3.2.26.2 (%)"/>
      <sheetName val="3.2.26.3"/>
      <sheetName val="3.2.26.3 (%)"/>
      <sheetName val="3.2.27"/>
      <sheetName val="3.2.28"/>
      <sheetName val="3.2.28 (%)"/>
      <sheetName val="3.3.1"/>
      <sheetName val="3.3.1 (%)"/>
      <sheetName val="3.3.2"/>
      <sheetName val="3.3.2 (%)"/>
      <sheetName val="3.3.3"/>
      <sheetName val="3.3.4"/>
      <sheetName val="3.3.4 (%)"/>
      <sheetName val="3.3.5"/>
      <sheetName val="3.3.5 (%)"/>
      <sheetName val="3.3.6"/>
      <sheetName val="3.3.8"/>
      <sheetName val="3.4.1.1-1991"/>
      <sheetName val="3.4.1.1-1992"/>
      <sheetName val="3.4.1.1-1993"/>
      <sheetName val="3.4.1.1-1994"/>
      <sheetName val="3.4.1.1-1995"/>
      <sheetName val="3.4.1.1-1996"/>
      <sheetName val="3.4.1.1-1997"/>
      <sheetName val="3.4.1.1-1998"/>
      <sheetName val="3.4.1.1-1999"/>
      <sheetName val="3.4.1.1-2000"/>
      <sheetName val="3.4.1.1-2001"/>
      <sheetName val="3.4.1.1-2002"/>
      <sheetName val="3.4.1.1-2003"/>
      <sheetName val="3.4.1.1-2004"/>
      <sheetName val="3.4.1.1-2005"/>
      <sheetName val="3.4.1.1-2006"/>
      <sheetName val="3.4.1.1-2007"/>
      <sheetName val="3.4.1.1-2008"/>
      <sheetName val="3.4.1.1-2009"/>
      <sheetName val="3.4.1.1-2010"/>
      <sheetName val="3.4.1.1-2011"/>
      <sheetName val="3.4.1.1-2012"/>
      <sheetName val="3.4.1.1-2013"/>
      <sheetName val="3.4.1.1-2014"/>
      <sheetName val="3.4.1.1-2015"/>
      <sheetName val="3.4.1.2-1991-1992"/>
      <sheetName val="3.4.1.2-1993-1994"/>
      <sheetName val="3.4.1.2-1995-1996"/>
      <sheetName val="3.4.1.2-1997-1998"/>
      <sheetName val="3.4.1.2-1999-2000"/>
      <sheetName val="3.4.1.2-2001-2002"/>
      <sheetName val="3.4.1.2-2003-2004"/>
      <sheetName val="3.4.1.2-2005-2006"/>
      <sheetName val="3.4.1.2-2007-2008"/>
      <sheetName val="3.4.1.2-2009-2010"/>
      <sheetName val="3.4.1.2-2011-2012"/>
      <sheetName val="3.4.1.2-2013-2014"/>
      <sheetName val="3.4.1.2-2015"/>
      <sheetName val="3.4.2.1"/>
      <sheetName val="3.4.2.2und3"/>
      <sheetName val="3.4.3.1"/>
      <sheetName val="3.4.3.2"/>
      <sheetName val="3.4.3.3"/>
      <sheetName val="3.4.3.4"/>
      <sheetName val="3.4.3.5"/>
      <sheetName val="3.4.3.6"/>
      <sheetName val="3.4.3.7"/>
      <sheetName val="3.4.3.8"/>
      <sheetName val="3.4.3.9"/>
      <sheetName val="3.4.3.10"/>
      <sheetName val="3.4.3.11"/>
      <sheetName val="3.4.3.12"/>
      <sheetName val="3.4.3.13"/>
      <sheetName val="3.4.3.14"/>
      <sheetName val="3.4.3.15"/>
      <sheetName val="3.4.3.16"/>
      <sheetName val="3.4.4.1"/>
      <sheetName val="3.4.4.2"/>
      <sheetName val="3.4.4.3"/>
      <sheetName val="3.4.4.4"/>
      <sheetName val="3.4.4.5"/>
      <sheetName val="3.4.5.1"/>
      <sheetName val="3.4.5.2"/>
      <sheetName val="3.4.5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5">
          <cell r="N5">
            <v>81457</v>
          </cell>
          <cell r="O5">
            <v>81517</v>
          </cell>
          <cell r="P5">
            <v>81578</v>
          </cell>
          <cell r="Q5">
            <v>81549</v>
          </cell>
          <cell r="R5">
            <v>81456</v>
          </cell>
          <cell r="S5">
            <v>81337</v>
          </cell>
          <cell r="T5">
            <v>81173</v>
          </cell>
          <cell r="U5">
            <v>80992</v>
          </cell>
          <cell r="V5">
            <v>80764</v>
          </cell>
          <cell r="W5">
            <v>80483</v>
          </cell>
          <cell r="X5">
            <v>80284</v>
          </cell>
          <cell r="Y5">
            <v>80275</v>
          </cell>
          <cell r="Z5">
            <v>80426</v>
          </cell>
          <cell r="AA5">
            <v>80646</v>
          </cell>
          <cell r="AB5">
            <v>80983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Abb._20"/>
      <sheetName val="C1"/>
      <sheetName val="C2.1"/>
      <sheetName val="C2.2"/>
      <sheetName val="C2.3"/>
      <sheetName val="C3.1"/>
      <sheetName val="C3.2"/>
      <sheetName val="C3.3"/>
      <sheetName val="C4.1"/>
      <sheetName val="C4.2"/>
      <sheetName val="C5"/>
      <sheetName val="C6"/>
      <sheetName val="C7"/>
      <sheetName val="C8.1"/>
      <sheetName val="C9"/>
      <sheetName val="C10"/>
      <sheetName val="C11"/>
      <sheetName val="Fußnoten-C"/>
    </sheetNames>
    <sheetDataSet>
      <sheetData sheetId="0"/>
      <sheetData sheetId="1">
        <row r="13">
          <cell r="D13">
            <v>2000</v>
          </cell>
          <cell r="E13">
            <v>2001</v>
          </cell>
          <cell r="F13">
            <v>2002</v>
          </cell>
          <cell r="G13">
            <v>2003</v>
          </cell>
          <cell r="H13">
            <v>2004</v>
          </cell>
          <cell r="I13">
            <v>2005</v>
          </cell>
          <cell r="J13">
            <v>2006</v>
          </cell>
          <cell r="K13">
            <v>2007</v>
          </cell>
          <cell r="L13">
            <v>2008</v>
          </cell>
          <cell r="M13">
            <v>2009</v>
          </cell>
          <cell r="N13">
            <v>2010</v>
          </cell>
          <cell r="O13">
            <v>2011</v>
          </cell>
          <cell r="P13">
            <v>2012</v>
          </cell>
        </row>
        <row r="14">
          <cell r="C14" t="str">
            <v>Meat consumption (in kg/capita)</v>
          </cell>
          <cell r="D14">
            <v>61</v>
          </cell>
          <cell r="E14">
            <v>59.1</v>
          </cell>
          <cell r="F14">
            <v>59.8</v>
          </cell>
          <cell r="G14">
            <v>60.8</v>
          </cell>
          <cell r="H14">
            <v>60.5</v>
          </cell>
          <cell r="I14">
            <v>59.6</v>
          </cell>
          <cell r="J14">
            <v>59.5</v>
          </cell>
          <cell r="K14">
            <v>61.5</v>
          </cell>
          <cell r="L14">
            <v>60.7</v>
          </cell>
          <cell r="M14">
            <v>60.7</v>
          </cell>
          <cell r="N14">
            <v>61.3</v>
          </cell>
          <cell r="O14">
            <v>61.6</v>
          </cell>
          <cell r="P14">
            <v>59.5</v>
          </cell>
        </row>
        <row r="15">
          <cell r="C15" t="str">
            <v>CO2 emissions from food</v>
          </cell>
          <cell r="D15">
            <v>1.1299999999999999</v>
          </cell>
          <cell r="E15">
            <v>1.1299999999999999</v>
          </cell>
          <cell r="F15">
            <v>1.1200000000000001</v>
          </cell>
          <cell r="G15">
            <v>1.1000000000000001</v>
          </cell>
          <cell r="H15">
            <v>1.1000000000000001</v>
          </cell>
          <cell r="I15">
            <v>1.0900000000000001</v>
          </cell>
          <cell r="J15">
            <v>1.06</v>
          </cell>
          <cell r="K15">
            <v>1.02</v>
          </cell>
          <cell r="L15">
            <v>1.03</v>
          </cell>
          <cell r="M15">
            <v>1.08</v>
          </cell>
          <cell r="N15">
            <v>1.1399999999999999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../6_BIB_mb/Statistisches%20Bundesamt/Destatis_2018_CO2Emissionen_direkt-indirekt_2005-2014.xlsx" TargetMode="External"/><Relationship Id="rId1" Type="http://schemas.openxmlformats.org/officeDocument/2006/relationships/hyperlink" Target="https://www.bvdf.de/aktuell/fleischverzehr_1990-2017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F131"/>
  <sheetViews>
    <sheetView zoomScaleNormal="100" workbookViewId="0">
      <selection activeCell="U4" sqref="B2:U4"/>
    </sheetView>
  </sheetViews>
  <sheetFormatPr baseColWidth="10" defaultColWidth="11.42578125" defaultRowHeight="12.75"/>
  <cols>
    <col min="1" max="1" width="7.85546875" style="43" customWidth="1"/>
    <col min="2" max="2" width="32.140625" style="43" customWidth="1"/>
    <col min="3" max="3" width="30.42578125" style="43" customWidth="1"/>
    <col min="4" max="8" width="11.42578125" style="43" customWidth="1"/>
    <col min="9" max="9" width="9.85546875" style="43" customWidth="1"/>
    <col min="10" max="10" width="10.28515625" style="43" customWidth="1"/>
    <col min="11" max="12" width="11.42578125" style="43"/>
    <col min="13" max="13" width="10.140625" style="43" customWidth="1"/>
    <col min="14" max="16384" width="11.42578125" style="43"/>
  </cols>
  <sheetData>
    <row r="1" spans="1:21" ht="15" customHeight="1">
      <c r="A1" s="44"/>
      <c r="B1" s="45" t="s">
        <v>30</v>
      </c>
      <c r="C1" s="44"/>
      <c r="D1" s="44"/>
      <c r="E1" s="44"/>
      <c r="F1" s="44"/>
      <c r="G1" s="44"/>
      <c r="H1" s="44"/>
      <c r="I1" s="44"/>
    </row>
    <row r="2" spans="1:21" ht="15" customHeight="1">
      <c r="A2" s="44"/>
      <c r="B2" s="52" t="s">
        <v>11</v>
      </c>
      <c r="C2" s="53"/>
      <c r="D2" s="73">
        <v>2000</v>
      </c>
      <c r="E2" s="73">
        <v>2001</v>
      </c>
      <c r="F2" s="73">
        <v>2002</v>
      </c>
      <c r="G2" s="73">
        <v>2003</v>
      </c>
      <c r="H2" s="73">
        <v>2004</v>
      </c>
      <c r="I2" s="73">
        <v>2005</v>
      </c>
      <c r="J2" s="73">
        <v>2006</v>
      </c>
      <c r="K2" s="73">
        <v>2007</v>
      </c>
      <c r="L2" s="73">
        <v>2008</v>
      </c>
      <c r="M2" s="73">
        <v>2009</v>
      </c>
      <c r="N2" s="73">
        <v>2010</v>
      </c>
      <c r="O2" s="73">
        <v>2011</v>
      </c>
      <c r="P2" s="73">
        <v>2012</v>
      </c>
      <c r="Q2" s="74">
        <v>2013</v>
      </c>
      <c r="R2" s="74">
        <v>2014</v>
      </c>
      <c r="S2" s="73">
        <v>2015</v>
      </c>
      <c r="T2" s="74">
        <v>2016</v>
      </c>
      <c r="U2" s="74">
        <v>2017</v>
      </c>
    </row>
    <row r="3" spans="1:21" ht="15" customHeight="1">
      <c r="A3" s="44"/>
      <c r="B3" s="52" t="s">
        <v>12</v>
      </c>
      <c r="C3" s="55" t="s">
        <v>13</v>
      </c>
      <c r="D3" s="77">
        <f>L48</f>
        <v>61</v>
      </c>
      <c r="E3" s="77">
        <f>M48</f>
        <v>59.1</v>
      </c>
      <c r="F3" s="77">
        <f t="shared" ref="F3:U3" si="0">N48</f>
        <v>59.8</v>
      </c>
      <c r="G3" s="77">
        <f t="shared" si="0"/>
        <v>60.7</v>
      </c>
      <c r="H3" s="77">
        <f t="shared" si="0"/>
        <v>60</v>
      </c>
      <c r="I3" s="77">
        <f t="shared" si="0"/>
        <v>59.6</v>
      </c>
      <c r="J3" s="77">
        <f t="shared" si="0"/>
        <v>59.5</v>
      </c>
      <c r="K3" s="77">
        <f t="shared" si="0"/>
        <v>61.5</v>
      </c>
      <c r="L3" s="77">
        <f t="shared" si="0"/>
        <v>60.7</v>
      </c>
      <c r="M3" s="77">
        <f t="shared" si="0"/>
        <v>60.7</v>
      </c>
      <c r="N3" s="77">
        <f t="shared" si="0"/>
        <v>61.3</v>
      </c>
      <c r="O3" s="77">
        <f t="shared" si="0"/>
        <v>61.6</v>
      </c>
      <c r="P3" s="77">
        <f t="shared" si="0"/>
        <v>60.8</v>
      </c>
      <c r="Q3" s="77">
        <f t="shared" si="0"/>
        <v>60.7</v>
      </c>
      <c r="R3" s="77">
        <f t="shared" si="0"/>
        <v>60</v>
      </c>
      <c r="S3" s="77">
        <f t="shared" si="0"/>
        <v>61.1</v>
      </c>
      <c r="T3" s="77">
        <f t="shared" si="0"/>
        <v>60.5</v>
      </c>
      <c r="U3" s="77">
        <f t="shared" si="0"/>
        <v>59.7</v>
      </c>
    </row>
    <row r="4" spans="1:21" ht="15" customHeight="1">
      <c r="A4" s="44"/>
      <c r="B4" s="52" t="s">
        <v>14</v>
      </c>
      <c r="C4" s="55" t="s">
        <v>15</v>
      </c>
      <c r="D4" s="54">
        <v>0.92</v>
      </c>
      <c r="E4" s="54">
        <v>0.92</v>
      </c>
      <c r="F4" s="54">
        <v>0.92</v>
      </c>
      <c r="G4" s="54">
        <v>0.9</v>
      </c>
      <c r="H4" s="54">
        <v>0.89</v>
      </c>
      <c r="I4" s="54">
        <v>0.89</v>
      </c>
      <c r="J4" s="54">
        <v>0.85</v>
      </c>
      <c r="K4" s="54">
        <v>0.81</v>
      </c>
      <c r="L4" s="54">
        <v>0.85</v>
      </c>
      <c r="M4" s="54">
        <v>0.92</v>
      </c>
      <c r="N4" s="54">
        <v>0.93</v>
      </c>
      <c r="O4" s="56">
        <v>0.96</v>
      </c>
      <c r="P4" s="56">
        <v>0.97</v>
      </c>
      <c r="Q4" s="53">
        <v>0.95</v>
      </c>
      <c r="R4" s="53">
        <v>0.96</v>
      </c>
    </row>
    <row r="5" spans="1:21" ht="15" customHeight="1">
      <c r="A5" s="4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7" spans="1:21" s="78" customFormat="1"/>
    <row r="9" spans="1:21" ht="15" customHeight="1">
      <c r="A9" s="58" t="s">
        <v>20</v>
      </c>
      <c r="B9" s="44"/>
      <c r="C9" s="44"/>
      <c r="D9" s="44"/>
      <c r="E9" s="44"/>
      <c r="F9" s="44"/>
      <c r="G9" s="44"/>
      <c r="H9" s="44"/>
    </row>
    <row r="10" spans="1:21" ht="15" customHeight="1">
      <c r="C10" s="59" t="s">
        <v>21</v>
      </c>
      <c r="D10" s="60">
        <v>2000</v>
      </c>
      <c r="E10" s="60">
        <v>2001</v>
      </c>
      <c r="F10" s="60">
        <v>2002</v>
      </c>
      <c r="G10" s="60">
        <v>2003</v>
      </c>
      <c r="H10" s="60">
        <v>2004</v>
      </c>
      <c r="I10" s="60">
        <v>2005</v>
      </c>
      <c r="J10" s="60">
        <v>2006</v>
      </c>
      <c r="K10" s="60">
        <v>2007</v>
      </c>
      <c r="L10" s="60">
        <v>2008</v>
      </c>
      <c r="M10" s="60">
        <v>2009</v>
      </c>
      <c r="N10" s="60">
        <v>2010</v>
      </c>
      <c r="O10" s="60">
        <v>2011</v>
      </c>
      <c r="P10" s="60">
        <v>2012</v>
      </c>
      <c r="Q10" s="60">
        <v>2013</v>
      </c>
      <c r="R10" s="60">
        <v>2014</v>
      </c>
    </row>
    <row r="11" spans="1:21" ht="15" customHeight="1"/>
    <row r="12" spans="1:21" s="42" customFormat="1" ht="15" customHeight="1">
      <c r="B12" s="61" t="s">
        <v>22</v>
      </c>
      <c r="C12" s="42" t="s">
        <v>23</v>
      </c>
      <c r="D12" s="57">
        <f>[1]UEB1c!R$10</f>
        <v>75029.410724584275</v>
      </c>
      <c r="E12" s="57">
        <f>[1]UEB1c!S$10</f>
        <v>75083.458562611748</v>
      </c>
      <c r="F12" s="57">
        <f>[1]UEB1c!T$10</f>
        <v>75092.444928225421</v>
      </c>
      <c r="G12" s="57">
        <f>[1]UEB1c!U$10</f>
        <v>73186.278748172495</v>
      </c>
      <c r="H12" s="57">
        <f>[1]UEB1c!V$10</f>
        <v>72890.925494950585</v>
      </c>
      <c r="I12" s="57">
        <f>[1]UEB1c!W$10</f>
        <v>72100.633414476964</v>
      </c>
      <c r="J12" s="57">
        <f>[1]UEB1c!X$10</f>
        <v>68618.204365981714</v>
      </c>
      <c r="K12" s="57">
        <f>[1]UEB1c!Y$10</f>
        <v>65998.349728904956</v>
      </c>
      <c r="L12" s="57">
        <f>[1]UEB1c!Z$10</f>
        <v>65360.213217180572</v>
      </c>
      <c r="M12" s="57">
        <f>[1]UEB1c!AA$10</f>
        <v>71916.797263744462</v>
      </c>
      <c r="N12" s="57">
        <f>[1]UEB1c!AB$10</f>
        <v>74495.493272041218</v>
      </c>
      <c r="O12" s="57">
        <f>[1]UEB1c!AC$10</f>
        <v>76716.378995202307</v>
      </c>
      <c r="P12" s="57">
        <f>[1]UEB1c!AD$10</f>
        <v>77472.422863844971</v>
      </c>
      <c r="Q12" s="57">
        <f>[1]UEB1c!AE$10</f>
        <v>77062.23786032926</v>
      </c>
      <c r="R12" s="57"/>
    </row>
    <row r="13" spans="1:21" ht="15" customHeight="1">
      <c r="B13" s="44" t="s">
        <v>18</v>
      </c>
      <c r="C13" s="44" t="s">
        <v>19</v>
      </c>
      <c r="D13" s="57">
        <f>'[2]3.1.2'!N$5</f>
        <v>81457</v>
      </c>
      <c r="E13" s="57">
        <f>'[2]3.1.2'!O$5</f>
        <v>81517</v>
      </c>
      <c r="F13" s="57">
        <f>'[2]3.1.2'!P$5</f>
        <v>81578</v>
      </c>
      <c r="G13" s="57">
        <f>'[2]3.1.2'!Q$5</f>
        <v>81549</v>
      </c>
      <c r="H13" s="57">
        <f>'[2]3.1.2'!R$5</f>
        <v>81456</v>
      </c>
      <c r="I13" s="57">
        <f>'[2]3.1.2'!S$5</f>
        <v>81337</v>
      </c>
      <c r="J13" s="57">
        <f>'[2]3.1.2'!T$5</f>
        <v>81173</v>
      </c>
      <c r="K13" s="57">
        <f>'[2]3.1.2'!U$5</f>
        <v>80992</v>
      </c>
      <c r="L13" s="57">
        <f>'[2]3.1.2'!V$5</f>
        <v>80764</v>
      </c>
      <c r="M13" s="57">
        <f>'[2]3.1.2'!W$5</f>
        <v>80483</v>
      </c>
      <c r="N13" s="57">
        <f>'[2]3.1.2'!X$5</f>
        <v>80284</v>
      </c>
      <c r="O13" s="57">
        <f>'[2]3.1.2'!Y$5</f>
        <v>80275</v>
      </c>
      <c r="P13" s="57">
        <f>'[2]3.1.2'!Z$5</f>
        <v>80426</v>
      </c>
      <c r="Q13" s="57">
        <f>'[2]3.1.2'!AA$5</f>
        <v>80646</v>
      </c>
      <c r="R13" s="57">
        <f>'[2]3.1.2'!AB$5</f>
        <v>80983</v>
      </c>
    </row>
    <row r="14" spans="1:21" s="68" customFormat="1" ht="15" customHeight="1">
      <c r="A14" s="45"/>
      <c r="B14" s="66" t="s">
        <v>14</v>
      </c>
      <c r="C14" s="45"/>
      <c r="D14" s="69">
        <f>D12/D13</f>
        <v>0.92109224160703529</v>
      </c>
      <c r="E14" s="69">
        <f t="shared" ref="E14:Q14" si="1">E12/E13</f>
        <v>0.92107730366195695</v>
      </c>
      <c r="F14" s="69">
        <f t="shared" si="1"/>
        <v>0.92049872426665791</v>
      </c>
      <c r="G14" s="69">
        <f t="shared" si="1"/>
        <v>0.89745157816984267</v>
      </c>
      <c r="H14" s="69">
        <f t="shared" si="1"/>
        <v>0.89485029334794963</v>
      </c>
      <c r="I14" s="69">
        <f t="shared" si="1"/>
        <v>0.88644323511411738</v>
      </c>
      <c r="J14" s="69">
        <f t="shared" si="1"/>
        <v>0.84533286149312847</v>
      </c>
      <c r="K14" s="69">
        <f t="shared" si="1"/>
        <v>0.81487492257142624</v>
      </c>
      <c r="L14" s="69">
        <f t="shared" si="1"/>
        <v>0.80927409758284097</v>
      </c>
      <c r="M14" s="69">
        <f t="shared" si="1"/>
        <v>0.89356506670656488</v>
      </c>
      <c r="N14" s="69">
        <f t="shared" si="1"/>
        <v>0.92789962224155764</v>
      </c>
      <c r="O14" s="69">
        <f t="shared" si="1"/>
        <v>0.95566962311058623</v>
      </c>
      <c r="P14" s="69">
        <f t="shared" si="1"/>
        <v>0.96327584193973304</v>
      </c>
      <c r="Q14" s="69">
        <f t="shared" si="1"/>
        <v>0.9555618116252419</v>
      </c>
    </row>
    <row r="15" spans="1:21" ht="15" customHeight="1">
      <c r="A15" s="44"/>
      <c r="B15" s="44" t="s">
        <v>24</v>
      </c>
      <c r="C15" s="44"/>
      <c r="D15" s="44"/>
      <c r="E15" s="44"/>
      <c r="F15" s="44"/>
      <c r="G15" s="44"/>
      <c r="H15" s="44"/>
      <c r="I15" s="44"/>
      <c r="L15" s="62">
        <f>[1]UEB1c!AX$10</f>
        <v>28577.388112005126</v>
      </c>
      <c r="M15" s="64"/>
      <c r="N15" s="62">
        <f>[1]UEB1c!AZ$10</f>
        <v>32428.445209221503</v>
      </c>
      <c r="O15" s="62">
        <f>[1]UEB1c!BA$10</f>
        <v>32640.287883722001</v>
      </c>
      <c r="P15" s="62">
        <f>[1]UEB1c!BB$10</f>
        <v>31005.558298403845</v>
      </c>
    </row>
    <row r="16" spans="1:21" ht="15" customHeight="1">
      <c r="A16" s="44"/>
      <c r="B16" s="44" t="s">
        <v>25</v>
      </c>
      <c r="C16" s="44"/>
      <c r="D16" s="44"/>
      <c r="E16" s="44"/>
      <c r="F16" s="44"/>
      <c r="G16" s="44"/>
      <c r="H16" s="44"/>
      <c r="I16" s="44"/>
      <c r="L16" s="62">
        <f>[1]UEB1c!BN$10</f>
        <v>36708.38697846244</v>
      </c>
      <c r="M16" s="64"/>
      <c r="N16" s="62">
        <f>[1]UEB1c!BP$10</f>
        <v>35645.422934881572</v>
      </c>
      <c r="O16" s="62">
        <f>[1]UEB1c!BQ$10</f>
        <v>41322.474944147129</v>
      </c>
      <c r="P16" s="62">
        <f>[1]UEB1c!BR$10</f>
        <v>38696.73399550718</v>
      </c>
    </row>
    <row r="17" spans="1:24" s="44" customFormat="1" ht="15" customHeight="1">
      <c r="B17" s="44" t="s">
        <v>26</v>
      </c>
      <c r="L17" s="63">
        <f>L12+L15+L16</f>
        <v>130645.98830764813</v>
      </c>
      <c r="M17" s="65"/>
      <c r="N17" s="63">
        <f t="shared" ref="N17:P17" si="2">N12+N15+N16</f>
        <v>142569.3614161443</v>
      </c>
      <c r="O17" s="63">
        <f t="shared" si="2"/>
        <v>150679.14182307143</v>
      </c>
      <c r="P17" s="63">
        <f t="shared" si="2"/>
        <v>147174.715157756</v>
      </c>
    </row>
    <row r="18" spans="1:24" ht="15" customHeight="1">
      <c r="A18" s="44"/>
      <c r="B18" s="52" t="s">
        <v>14</v>
      </c>
      <c r="C18" s="44"/>
      <c r="D18" s="44"/>
      <c r="E18" s="44"/>
      <c r="F18" s="44"/>
      <c r="G18" s="44"/>
      <c r="H18" s="44"/>
      <c r="I18" s="45"/>
      <c r="L18" s="67">
        <f>L17/L13</f>
        <v>1.6176265205741189</v>
      </c>
      <c r="M18" s="67"/>
      <c r="N18" s="67">
        <f t="shared" ref="N18:P18" si="3">N17/N13</f>
        <v>1.7758128819708074</v>
      </c>
      <c r="O18" s="67">
        <f t="shared" si="3"/>
        <v>1.8770369582444277</v>
      </c>
      <c r="P18" s="67">
        <f t="shared" si="3"/>
        <v>1.8299395115728248</v>
      </c>
    </row>
    <row r="19" spans="1:24" ht="15" customHeight="1">
      <c r="A19" s="44"/>
      <c r="B19" s="70"/>
      <c r="C19" s="44"/>
      <c r="D19" s="44"/>
      <c r="E19" s="44"/>
      <c r="F19" s="44"/>
      <c r="G19" s="44"/>
      <c r="H19" s="44"/>
      <c r="I19" s="45"/>
      <c r="L19" s="67"/>
      <c r="M19" s="67"/>
      <c r="N19" s="67"/>
      <c r="O19" s="67"/>
      <c r="P19" s="67"/>
    </row>
    <row r="20" spans="1:24" ht="15" customHeight="1">
      <c r="A20" s="44"/>
      <c r="B20" s="70"/>
      <c r="C20" s="44"/>
      <c r="D20" s="44"/>
      <c r="E20" s="44"/>
      <c r="F20" s="44"/>
      <c r="G20" s="44"/>
      <c r="H20" s="44"/>
      <c r="I20" s="45"/>
      <c r="L20" s="67"/>
      <c r="M20" s="67"/>
      <c r="N20" s="67"/>
      <c r="O20" s="67"/>
      <c r="P20" s="67"/>
    </row>
    <row r="21" spans="1:24" ht="15" customHeight="1">
      <c r="A21" s="44"/>
      <c r="B21" s="71" t="s">
        <v>27</v>
      </c>
      <c r="C21" s="44"/>
      <c r="D21" s="44"/>
      <c r="E21" s="44"/>
      <c r="F21" s="44"/>
      <c r="G21" s="44"/>
      <c r="H21" s="44"/>
      <c r="I21" s="45"/>
      <c r="L21" s="81" t="s">
        <v>33</v>
      </c>
      <c r="M21" s="101" t="s">
        <v>34</v>
      </c>
      <c r="N21" s="101"/>
      <c r="O21" s="101"/>
      <c r="P21" s="82"/>
      <c r="Q21" s="82"/>
      <c r="R21" s="82"/>
      <c r="S21" s="82"/>
      <c r="T21" s="82"/>
      <c r="U21" s="82"/>
      <c r="V21" s="82"/>
      <c r="W21" s="82"/>
      <c r="X21" s="82"/>
    </row>
    <row r="22" spans="1:24" ht="15" customHeight="1">
      <c r="A22" s="80"/>
      <c r="B22" s="80" t="s">
        <v>32</v>
      </c>
      <c r="C22" s="79" t="s">
        <v>31</v>
      </c>
      <c r="D22" s="47"/>
      <c r="E22" s="47"/>
      <c r="F22" s="47"/>
      <c r="G22" s="47"/>
      <c r="H22" s="47"/>
      <c r="I22" s="47"/>
      <c r="J22" s="48"/>
      <c r="K22" s="48"/>
      <c r="L22" s="81" t="s">
        <v>35</v>
      </c>
      <c r="M22" s="102" t="s">
        <v>53</v>
      </c>
      <c r="N22" s="102"/>
      <c r="O22" s="102"/>
      <c r="P22" s="102"/>
      <c r="Q22" s="102"/>
      <c r="R22" s="82"/>
      <c r="S22" s="82"/>
      <c r="T22" s="82"/>
      <c r="U22" s="82"/>
      <c r="V22" s="82"/>
      <c r="W22" s="82"/>
      <c r="X22" s="82"/>
    </row>
    <row r="23" spans="1:24" ht="15" customHeight="1">
      <c r="A23" s="44"/>
      <c r="B23" s="44"/>
      <c r="C23" s="44"/>
      <c r="D23" s="44"/>
      <c r="E23" s="44"/>
      <c r="F23" s="44"/>
      <c r="G23" s="44"/>
      <c r="H23" s="44"/>
      <c r="I23" s="44"/>
      <c r="L23" s="83">
        <v>43104</v>
      </c>
      <c r="M23" s="103" t="s">
        <v>36</v>
      </c>
      <c r="N23" s="103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ht="15" customHeight="1" thickBot="1">
      <c r="D24" s="44"/>
      <c r="E24" s="44"/>
      <c r="F24" s="44"/>
      <c r="G24" s="44"/>
      <c r="H24" s="44"/>
      <c r="I24" s="44"/>
      <c r="L24" s="84">
        <v>37625</v>
      </c>
      <c r="M24" s="104" t="s">
        <v>37</v>
      </c>
      <c r="N24" s="104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1:24" ht="15" customHeight="1" thickBot="1">
      <c r="D25" s="44"/>
      <c r="E25" s="44"/>
      <c r="F25" s="44"/>
      <c r="G25" s="44"/>
      <c r="H25" s="44"/>
      <c r="I25" s="44"/>
      <c r="L25" s="86" t="s">
        <v>38</v>
      </c>
      <c r="M25" s="87" t="s">
        <v>54</v>
      </c>
      <c r="N25" s="87" t="s">
        <v>39</v>
      </c>
      <c r="O25" s="87">
        <v>2005</v>
      </c>
      <c r="P25" s="87">
        <v>2006</v>
      </c>
      <c r="Q25" s="87">
        <v>2007</v>
      </c>
      <c r="R25" s="87">
        <v>2008</v>
      </c>
      <c r="S25" s="87">
        <v>2009</v>
      </c>
      <c r="T25" s="87">
        <v>2010</v>
      </c>
      <c r="U25" s="87">
        <v>2011</v>
      </c>
      <c r="V25" s="87">
        <v>2012</v>
      </c>
      <c r="W25" s="87">
        <v>2013</v>
      </c>
      <c r="X25" s="88">
        <v>2014</v>
      </c>
    </row>
    <row r="26" spans="1:24" ht="15" customHeight="1">
      <c r="D26" s="44"/>
      <c r="E26" s="44"/>
      <c r="F26" s="44"/>
      <c r="G26" s="44"/>
      <c r="H26" s="44"/>
      <c r="I26" s="44"/>
      <c r="L26" s="89"/>
      <c r="M26" s="90"/>
      <c r="N26" s="91"/>
      <c r="O26" s="92"/>
      <c r="P26" s="92"/>
      <c r="Q26" s="92"/>
      <c r="R26" s="92"/>
      <c r="S26" s="92"/>
      <c r="T26" s="92"/>
      <c r="U26" s="92"/>
      <c r="V26" s="92"/>
      <c r="W26" s="92"/>
      <c r="X26" s="92"/>
    </row>
    <row r="27" spans="1:24" ht="15" customHeight="1">
      <c r="D27" s="47"/>
      <c r="E27" s="47"/>
      <c r="F27" s="47"/>
      <c r="G27" s="47"/>
      <c r="H27" s="47"/>
      <c r="I27" s="47"/>
      <c r="L27" s="89"/>
      <c r="M27" s="82"/>
      <c r="N27" s="93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1:24" ht="15" customHeight="1">
      <c r="D28" s="44"/>
      <c r="E28" s="44"/>
      <c r="F28" s="44"/>
      <c r="G28" s="44"/>
      <c r="H28" s="44"/>
      <c r="I28" s="44"/>
      <c r="L28" s="89">
        <v>1</v>
      </c>
      <c r="M28" s="82"/>
      <c r="N28" s="94" t="s">
        <v>40</v>
      </c>
      <c r="O28" s="95">
        <v>7.91</v>
      </c>
      <c r="P28" s="95">
        <v>7.81</v>
      </c>
      <c r="Q28" s="95">
        <v>7.65</v>
      </c>
      <c r="R28" s="95">
        <v>7.91</v>
      </c>
      <c r="S28" s="95">
        <v>8.01</v>
      </c>
      <c r="T28" s="95">
        <v>8.43</v>
      </c>
      <c r="U28" s="95">
        <v>8.25</v>
      </c>
      <c r="V28" s="95">
        <v>8.19</v>
      </c>
      <c r="W28" s="95">
        <v>8.25</v>
      </c>
      <c r="X28" s="95">
        <v>7.74</v>
      </c>
    </row>
    <row r="29" spans="1:24" ht="15" customHeight="1">
      <c r="D29" s="44"/>
      <c r="E29" s="44"/>
      <c r="F29" s="44"/>
      <c r="G29" s="44"/>
      <c r="H29" s="44"/>
      <c r="I29" s="44"/>
      <c r="L29" s="89"/>
      <c r="M29" s="82"/>
      <c r="N29" s="96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 ht="15" customHeight="1">
      <c r="D30" s="44"/>
      <c r="E30" s="44"/>
      <c r="F30" s="44"/>
      <c r="G30" s="44"/>
      <c r="H30" s="44"/>
      <c r="I30" s="44"/>
      <c r="L30" s="89">
        <v>2</v>
      </c>
      <c r="M30" s="82"/>
      <c r="N30" s="96" t="s">
        <v>41</v>
      </c>
      <c r="O30" s="95">
        <v>0.97</v>
      </c>
      <c r="P30" s="95">
        <v>0.95</v>
      </c>
      <c r="Q30" s="95">
        <v>0.95</v>
      </c>
      <c r="R30" s="95">
        <v>0.94</v>
      </c>
      <c r="S30" s="95">
        <v>0.89</v>
      </c>
      <c r="T30" s="95">
        <v>1.05</v>
      </c>
      <c r="U30" s="95">
        <v>1.0900000000000001</v>
      </c>
      <c r="V30" s="95">
        <v>1.07</v>
      </c>
      <c r="W30" s="95">
        <v>1.06</v>
      </c>
      <c r="X30" s="95">
        <v>1</v>
      </c>
    </row>
    <row r="31" spans="1:24" s="44" customFormat="1" ht="15" customHeight="1">
      <c r="L31" s="89">
        <v>3</v>
      </c>
      <c r="M31" s="97" t="s">
        <v>42</v>
      </c>
      <c r="N31" s="98" t="s">
        <v>43</v>
      </c>
      <c r="O31" s="99">
        <v>0.26</v>
      </c>
      <c r="P31" s="99">
        <v>0.25</v>
      </c>
      <c r="Q31" s="99">
        <v>0.25</v>
      </c>
      <c r="R31" s="99">
        <v>0.24</v>
      </c>
      <c r="S31" s="99">
        <v>0.23</v>
      </c>
      <c r="T31" s="99">
        <v>0.26</v>
      </c>
      <c r="U31" s="99">
        <v>0.23</v>
      </c>
      <c r="V31" s="99">
        <v>0.24</v>
      </c>
      <c r="W31" s="99">
        <v>0.24</v>
      </c>
      <c r="X31" s="99">
        <v>0.22</v>
      </c>
    </row>
    <row r="32" spans="1:24" ht="15" customHeight="1">
      <c r="D32" s="44"/>
      <c r="E32" s="44"/>
      <c r="F32" s="44"/>
      <c r="G32" s="44"/>
      <c r="H32" s="44"/>
      <c r="I32" s="45"/>
      <c r="L32" s="89">
        <v>4</v>
      </c>
      <c r="M32" s="97" t="s">
        <v>44</v>
      </c>
      <c r="N32" s="98" t="s">
        <v>45</v>
      </c>
      <c r="O32" s="99">
        <v>0.2</v>
      </c>
      <c r="P32" s="99">
        <v>0.2</v>
      </c>
      <c r="Q32" s="99">
        <v>0.2</v>
      </c>
      <c r="R32" s="99">
        <v>0.22</v>
      </c>
      <c r="S32" s="99">
        <v>0.21</v>
      </c>
      <c r="T32" s="99">
        <v>0.24</v>
      </c>
      <c r="U32" s="99">
        <v>0.28000000000000003</v>
      </c>
      <c r="V32" s="99">
        <v>0.26</v>
      </c>
      <c r="W32" s="99">
        <v>0.26</v>
      </c>
      <c r="X32" s="99">
        <v>0.23</v>
      </c>
    </row>
    <row r="33" spans="1:32" ht="15" customHeight="1">
      <c r="D33" s="44"/>
      <c r="E33" s="44"/>
      <c r="F33" s="44"/>
      <c r="G33" s="44"/>
      <c r="H33" s="44"/>
      <c r="I33" s="44"/>
      <c r="L33" s="89">
        <v>5</v>
      </c>
      <c r="M33" s="97">
        <v>23</v>
      </c>
      <c r="N33" s="98" t="s">
        <v>46</v>
      </c>
      <c r="O33" s="99">
        <v>7.0000000000000007E-2</v>
      </c>
      <c r="P33" s="99">
        <v>7.0000000000000007E-2</v>
      </c>
      <c r="Q33" s="99">
        <v>7.0000000000000007E-2</v>
      </c>
      <c r="R33" s="99">
        <v>0.06</v>
      </c>
      <c r="S33" s="99">
        <v>0.06</v>
      </c>
      <c r="T33" s="99">
        <v>7.0000000000000007E-2</v>
      </c>
      <c r="U33" s="99">
        <v>0.08</v>
      </c>
      <c r="V33" s="99">
        <v>0.09</v>
      </c>
      <c r="W33" s="99">
        <v>0.08</v>
      </c>
      <c r="X33" s="99">
        <v>0.08</v>
      </c>
    </row>
    <row r="34" spans="1:32" ht="15" customHeight="1">
      <c r="D34" s="44"/>
      <c r="E34" s="44"/>
      <c r="F34" s="44"/>
      <c r="G34" s="44"/>
      <c r="H34" s="44"/>
      <c r="I34" s="44"/>
      <c r="L34" s="89">
        <v>6</v>
      </c>
      <c r="M34" s="97" t="s">
        <v>47</v>
      </c>
      <c r="N34" s="98" t="s">
        <v>48</v>
      </c>
      <c r="O34" s="99">
        <v>0.09</v>
      </c>
      <c r="P34" s="99">
        <v>0.09</v>
      </c>
      <c r="Q34" s="99">
        <v>0.09</v>
      </c>
      <c r="R34" s="99">
        <v>0.12</v>
      </c>
      <c r="S34" s="99">
        <v>0.1</v>
      </c>
      <c r="T34" s="99">
        <v>0.13</v>
      </c>
      <c r="U34" s="99">
        <v>0.14000000000000001</v>
      </c>
      <c r="V34" s="99">
        <v>0.14000000000000001</v>
      </c>
      <c r="W34" s="99">
        <v>0.13</v>
      </c>
      <c r="X34" s="99">
        <v>0.12</v>
      </c>
    </row>
    <row r="35" spans="1:32" ht="15" customHeight="1">
      <c r="D35" s="44"/>
      <c r="E35" s="44"/>
      <c r="F35" s="44"/>
      <c r="G35" s="44"/>
      <c r="H35" s="44"/>
      <c r="I35" s="44"/>
      <c r="L35" s="89">
        <v>7</v>
      </c>
      <c r="M35" s="97" t="s">
        <v>49</v>
      </c>
      <c r="N35" s="98" t="s">
        <v>50</v>
      </c>
      <c r="O35" s="99">
        <v>0.15</v>
      </c>
      <c r="P35" s="99">
        <v>0.15</v>
      </c>
      <c r="Q35" s="99">
        <v>0.15</v>
      </c>
      <c r="R35" s="99">
        <v>0.14000000000000001</v>
      </c>
      <c r="S35" s="99">
        <v>0.13</v>
      </c>
      <c r="T35" s="99">
        <v>0.14000000000000001</v>
      </c>
      <c r="U35" s="99">
        <v>0.15</v>
      </c>
      <c r="V35" s="99">
        <v>0.14000000000000001</v>
      </c>
      <c r="W35" s="99">
        <v>0.14000000000000001</v>
      </c>
      <c r="X35" s="99">
        <v>0.14000000000000001</v>
      </c>
    </row>
    <row r="36" spans="1:32" ht="15" customHeight="1">
      <c r="D36" s="44"/>
      <c r="E36" s="44"/>
      <c r="F36" s="44"/>
      <c r="G36" s="44"/>
      <c r="H36" s="44"/>
      <c r="I36" s="44"/>
      <c r="L36" s="89">
        <v>8</v>
      </c>
      <c r="M36" s="82"/>
      <c r="N36" s="98" t="s">
        <v>51</v>
      </c>
      <c r="O36" s="99">
        <v>0.19</v>
      </c>
      <c r="P36" s="99">
        <v>0.19</v>
      </c>
      <c r="Q36" s="99">
        <v>0.19</v>
      </c>
      <c r="R36" s="99">
        <v>0.16</v>
      </c>
      <c r="S36" s="99">
        <v>0.16</v>
      </c>
      <c r="T36" s="99">
        <v>0.2</v>
      </c>
      <c r="U36" s="99">
        <v>0.22</v>
      </c>
      <c r="V36" s="99">
        <v>0.2</v>
      </c>
      <c r="W36" s="99">
        <v>0.2</v>
      </c>
      <c r="X36" s="99">
        <v>0.21</v>
      </c>
    </row>
    <row r="37" spans="1:32" ht="15" customHeight="1">
      <c r="D37" s="44"/>
      <c r="E37" s="44"/>
      <c r="F37" s="44"/>
      <c r="G37" s="44"/>
      <c r="H37" s="44"/>
      <c r="I37" s="44"/>
      <c r="L37" s="89"/>
      <c r="M37" s="82"/>
      <c r="N37" s="96"/>
      <c r="O37" s="82"/>
      <c r="P37" s="82"/>
      <c r="Q37" s="82"/>
      <c r="R37" s="82"/>
      <c r="S37" s="82"/>
      <c r="T37" s="82"/>
      <c r="U37" s="82"/>
      <c r="V37" s="82"/>
      <c r="W37" s="82"/>
      <c r="X37" s="82"/>
    </row>
    <row r="38" spans="1:32" ht="15" customHeight="1">
      <c r="D38" s="44"/>
      <c r="E38" s="44"/>
      <c r="F38" s="44"/>
      <c r="G38" s="44"/>
      <c r="H38" s="44"/>
      <c r="I38" s="44"/>
      <c r="L38" s="89">
        <v>9</v>
      </c>
      <c r="M38" s="82"/>
      <c r="N38" s="96" t="s">
        <v>52</v>
      </c>
      <c r="O38" s="95">
        <v>0.89</v>
      </c>
      <c r="P38" s="95">
        <v>0.85</v>
      </c>
      <c r="Q38" s="95">
        <v>0.81</v>
      </c>
      <c r="R38" s="95">
        <v>0.85</v>
      </c>
      <c r="S38" s="95">
        <v>0.92</v>
      </c>
      <c r="T38" s="95">
        <v>0.93</v>
      </c>
      <c r="U38" s="95">
        <v>0.96</v>
      </c>
      <c r="V38" s="95">
        <v>0.97</v>
      </c>
      <c r="W38" s="95">
        <v>0.95</v>
      </c>
      <c r="X38" s="95">
        <v>0.96</v>
      </c>
    </row>
    <row r="39" spans="1:32" ht="15" customHeight="1">
      <c r="A39" s="44"/>
      <c r="B39" s="44"/>
      <c r="C39" s="44"/>
      <c r="D39" s="44"/>
      <c r="E39" s="44"/>
      <c r="F39" s="44"/>
      <c r="G39" s="44"/>
      <c r="H39" s="44"/>
      <c r="I39" s="44"/>
    </row>
    <row r="40" spans="1:32" ht="15" customHeight="1">
      <c r="A40" s="44"/>
      <c r="B40" s="44"/>
      <c r="C40" s="44"/>
      <c r="D40" s="44"/>
      <c r="E40" s="44"/>
      <c r="F40" s="44"/>
      <c r="G40" s="44"/>
      <c r="H40" s="44"/>
      <c r="I40" s="44"/>
    </row>
    <row r="41" spans="1:32" ht="15" customHeight="1">
      <c r="A41" s="44"/>
      <c r="B41" s="44"/>
      <c r="C41" s="44"/>
      <c r="D41" s="44"/>
      <c r="E41" s="44"/>
      <c r="F41" s="44"/>
      <c r="G41" s="44"/>
      <c r="H41" s="44"/>
      <c r="I41" s="44"/>
    </row>
    <row r="42" spans="1:32" ht="15" customHeight="1">
      <c r="A42" s="44"/>
      <c r="B42" s="44"/>
      <c r="C42" s="44"/>
      <c r="D42" s="44"/>
      <c r="E42" s="44"/>
      <c r="F42" s="44"/>
      <c r="G42" s="44"/>
      <c r="H42" s="44"/>
      <c r="I42" s="44"/>
    </row>
    <row r="43" spans="1:32" s="78" customFormat="1" ht="15" customHeight="1"/>
    <row r="44" spans="1:32" ht="15" customHeight="1">
      <c r="A44" s="44"/>
      <c r="B44" s="44" t="s">
        <v>28</v>
      </c>
      <c r="C44" s="44"/>
      <c r="D44" s="44"/>
      <c r="E44" s="44"/>
      <c r="F44" s="44"/>
      <c r="G44" s="44"/>
      <c r="H44" s="44"/>
      <c r="I44" s="44"/>
    </row>
    <row r="45" spans="1:32" ht="15" customHeight="1">
      <c r="A45" s="44"/>
      <c r="B45" s="44" t="s">
        <v>0</v>
      </c>
      <c r="C45" s="72" t="s">
        <v>29</v>
      </c>
      <c r="D45" s="44"/>
      <c r="E45" s="44"/>
      <c r="F45" s="44"/>
      <c r="G45" s="44"/>
      <c r="H45" s="44"/>
      <c r="I45" s="44"/>
    </row>
    <row r="46" spans="1:32" s="44" customFormat="1" ht="15" customHeight="1"/>
    <row r="47" spans="1:32" s="44" customFormat="1">
      <c r="B47" s="44">
        <v>1990</v>
      </c>
      <c r="C47" s="44">
        <v>1991</v>
      </c>
      <c r="D47" s="44">
        <v>1992</v>
      </c>
      <c r="E47" s="44">
        <v>1993</v>
      </c>
      <c r="F47" s="44">
        <v>1994</v>
      </c>
      <c r="G47" s="44">
        <v>1995</v>
      </c>
      <c r="H47" s="44">
        <v>1996</v>
      </c>
      <c r="I47" s="44">
        <v>1997</v>
      </c>
      <c r="J47" s="44">
        <v>1998</v>
      </c>
      <c r="K47" s="44">
        <v>1999</v>
      </c>
      <c r="L47" s="44">
        <v>2000</v>
      </c>
      <c r="M47" s="44">
        <v>2001</v>
      </c>
      <c r="N47" s="44">
        <v>2002</v>
      </c>
      <c r="O47" s="44">
        <v>2003</v>
      </c>
      <c r="P47" s="44">
        <v>2004</v>
      </c>
      <c r="Q47" s="44">
        <v>2005</v>
      </c>
      <c r="R47" s="44">
        <v>2006</v>
      </c>
      <c r="S47" s="44">
        <v>2007</v>
      </c>
      <c r="T47" s="44">
        <v>2008</v>
      </c>
      <c r="U47" s="44">
        <v>2009</v>
      </c>
      <c r="V47" s="44">
        <v>2010</v>
      </c>
      <c r="W47" s="44">
        <v>2011</v>
      </c>
      <c r="X47" s="44">
        <v>2012</v>
      </c>
      <c r="Y47" s="44">
        <v>2013</v>
      </c>
      <c r="Z47" s="44">
        <v>2014</v>
      </c>
      <c r="AA47" s="44">
        <v>2015</v>
      </c>
      <c r="AB47" s="44">
        <v>2016</v>
      </c>
      <c r="AC47" s="44">
        <v>2017</v>
      </c>
      <c r="AD47" s="44">
        <v>2018</v>
      </c>
      <c r="AE47" s="44">
        <v>2019</v>
      </c>
      <c r="AF47" s="44">
        <v>2020</v>
      </c>
    </row>
    <row r="48" spans="1:32" s="44" customFormat="1">
      <c r="B48" s="75">
        <v>66.3</v>
      </c>
      <c r="C48" s="75">
        <v>64.099999999999994</v>
      </c>
      <c r="D48" s="75">
        <v>62.9</v>
      </c>
      <c r="E48" s="75">
        <v>64.2</v>
      </c>
      <c r="F48" s="75">
        <v>62.5</v>
      </c>
      <c r="G48" s="75">
        <v>61.8</v>
      </c>
      <c r="H48" s="75">
        <v>61.4</v>
      </c>
      <c r="I48" s="75">
        <v>60.4</v>
      </c>
      <c r="J48" s="75">
        <v>62.8</v>
      </c>
      <c r="K48" s="75">
        <v>63.5</v>
      </c>
      <c r="L48" s="75">
        <v>61</v>
      </c>
      <c r="M48" s="75">
        <v>59.1</v>
      </c>
      <c r="N48" s="75">
        <v>59.8</v>
      </c>
      <c r="O48" s="75">
        <v>60.7</v>
      </c>
      <c r="P48" s="75">
        <v>60</v>
      </c>
      <c r="Q48" s="75">
        <v>59.6</v>
      </c>
      <c r="R48" s="75">
        <v>59.5</v>
      </c>
      <c r="S48" s="75">
        <v>61.5</v>
      </c>
      <c r="T48" s="75">
        <v>60.7</v>
      </c>
      <c r="U48" s="75">
        <v>60.7</v>
      </c>
      <c r="V48" s="75">
        <v>61.3</v>
      </c>
      <c r="W48" s="75">
        <v>61.6</v>
      </c>
      <c r="X48" s="75">
        <v>60.8</v>
      </c>
      <c r="Y48" s="75">
        <v>60.7</v>
      </c>
      <c r="Z48" s="75">
        <v>60</v>
      </c>
      <c r="AA48" s="75">
        <v>61.1</v>
      </c>
      <c r="AB48" s="75">
        <v>60.5</v>
      </c>
      <c r="AC48" s="76">
        <v>59.7</v>
      </c>
    </row>
    <row r="49" spans="9:9" s="44" customFormat="1"/>
    <row r="52" spans="9:9" s="44" customFormat="1">
      <c r="I52" s="45"/>
    </row>
    <row r="53" spans="9:9" s="44" customFormat="1"/>
    <row r="54" spans="9:9" s="44" customFormat="1"/>
    <row r="55" spans="9:9" s="44" customFormat="1"/>
    <row r="56" spans="9:9" s="44" customFormat="1"/>
    <row r="57" spans="9:9" s="44" customFormat="1"/>
    <row r="58" spans="9:9" s="44" customFormat="1"/>
    <row r="59" spans="9:9" s="44" customFormat="1" ht="9.75" customHeight="1"/>
    <row r="60" spans="9:9" s="44" customFormat="1"/>
    <row r="61" spans="9:9" s="44" customFormat="1">
      <c r="I61" s="45"/>
    </row>
    <row r="62" spans="9:9" s="44" customFormat="1"/>
    <row r="63" spans="9:9" s="44" customFormat="1"/>
    <row r="64" spans="9:9" s="44" customFormat="1"/>
    <row r="65" spans="1:9" s="44" customFormat="1"/>
    <row r="66" spans="1:9" s="44" customFormat="1"/>
    <row r="67" spans="1:9" s="44" customFormat="1"/>
    <row r="68" spans="1:9" s="44" customFormat="1"/>
    <row r="69" spans="1:9" s="44" customFormat="1"/>
    <row r="70" spans="1:9" s="44" customFormat="1" ht="9.75" customHeight="1">
      <c r="I70" s="45"/>
    </row>
    <row r="71" spans="1:9" s="44" customFormat="1"/>
    <row r="72" spans="1:9" s="44" customFormat="1"/>
    <row r="73" spans="1:9" s="44" customFormat="1"/>
    <row r="74" spans="1:9" s="44" customFormat="1"/>
    <row r="75" spans="1:9" s="44" customFormat="1"/>
    <row r="76" spans="1:9" s="44" customFormat="1" ht="9.75" customHeight="1"/>
    <row r="77" spans="1:9" s="44" customFormat="1"/>
    <row r="78" spans="1:9" s="44" customFormat="1"/>
    <row r="79" spans="1:9" s="44" customFormat="1"/>
    <row r="80" spans="1:9">
      <c r="A80" s="44"/>
      <c r="B80" s="44"/>
      <c r="C80" s="44"/>
      <c r="D80" s="44"/>
      <c r="E80" s="44"/>
      <c r="F80" s="44"/>
      <c r="G80" s="44"/>
      <c r="H80" s="44"/>
      <c r="I80" s="44"/>
    </row>
    <row r="81" spans="1:9">
      <c r="A81" s="44"/>
      <c r="B81" s="44"/>
      <c r="C81" s="44"/>
      <c r="D81" s="44"/>
      <c r="E81" s="44"/>
      <c r="F81" s="44"/>
      <c r="G81" s="44"/>
      <c r="H81" s="44"/>
      <c r="I81" s="44"/>
    </row>
    <row r="82" spans="1:9">
      <c r="A82" s="44"/>
      <c r="B82" s="44"/>
      <c r="C82" s="44"/>
      <c r="D82" s="44"/>
      <c r="E82" s="44"/>
      <c r="F82" s="44"/>
      <c r="G82" s="44"/>
      <c r="H82" s="44"/>
      <c r="I82" s="44"/>
    </row>
    <row r="83" spans="1:9" ht="9.75" customHeight="1">
      <c r="A83" s="44"/>
      <c r="B83" s="44"/>
      <c r="C83" s="44"/>
      <c r="D83" s="44"/>
      <c r="E83" s="44"/>
      <c r="F83" s="44"/>
      <c r="G83" s="44"/>
      <c r="H83" s="44"/>
      <c r="I83" s="44"/>
    </row>
    <row r="84" spans="1:9">
      <c r="A84" s="44"/>
      <c r="B84" s="44"/>
      <c r="C84" s="44"/>
      <c r="D84" s="44"/>
      <c r="E84" s="44"/>
      <c r="F84" s="44"/>
      <c r="G84" s="44"/>
      <c r="H84" s="44"/>
      <c r="I84" s="44"/>
    </row>
    <row r="85" spans="1:9">
      <c r="A85" s="44"/>
      <c r="B85" s="44"/>
      <c r="C85" s="44"/>
      <c r="D85" s="44"/>
      <c r="E85" s="44"/>
      <c r="F85" s="44"/>
      <c r="G85" s="44"/>
      <c r="H85" s="44"/>
      <c r="I85" s="44"/>
    </row>
    <row r="86" spans="1:9">
      <c r="A86" s="44"/>
      <c r="B86" s="44"/>
      <c r="C86" s="44"/>
      <c r="D86" s="44"/>
      <c r="E86" s="44"/>
      <c r="F86" s="44"/>
      <c r="G86" s="44"/>
      <c r="H86" s="44"/>
      <c r="I86" s="44"/>
    </row>
    <row r="87" spans="1:9">
      <c r="A87" s="44"/>
      <c r="B87" s="44"/>
      <c r="C87" s="44"/>
      <c r="D87" s="44"/>
      <c r="E87" s="44"/>
      <c r="F87" s="44"/>
      <c r="G87" s="44"/>
      <c r="H87" s="44"/>
      <c r="I87" s="44"/>
    </row>
    <row r="88" spans="1:9">
      <c r="A88" s="44"/>
      <c r="B88" s="44"/>
      <c r="C88" s="44"/>
      <c r="D88" s="44"/>
      <c r="E88" s="44"/>
      <c r="F88" s="44"/>
      <c r="G88" s="44"/>
      <c r="H88" s="44"/>
      <c r="I88" s="44"/>
    </row>
    <row r="89" spans="1:9" ht="9.75" customHeight="1">
      <c r="A89" s="44"/>
      <c r="B89" s="44"/>
      <c r="C89" s="44"/>
      <c r="D89" s="44"/>
      <c r="E89" s="44"/>
      <c r="F89" s="44"/>
      <c r="G89" s="44"/>
      <c r="H89" s="44"/>
      <c r="I89" s="44"/>
    </row>
    <row r="90" spans="1:9">
      <c r="A90" s="44"/>
      <c r="B90" s="44"/>
      <c r="C90" s="44"/>
      <c r="D90" s="44"/>
      <c r="E90" s="44"/>
      <c r="F90" s="44"/>
      <c r="G90" s="44"/>
      <c r="H90" s="44"/>
      <c r="I90" s="44"/>
    </row>
    <row r="91" spans="1:9">
      <c r="A91" s="44"/>
      <c r="B91" s="44"/>
      <c r="C91" s="44"/>
      <c r="D91" s="44"/>
      <c r="E91" s="44"/>
      <c r="F91" s="44"/>
      <c r="G91" s="44"/>
      <c r="H91" s="44"/>
      <c r="I91" s="44"/>
    </row>
    <row r="92" spans="1:9">
      <c r="A92" s="44"/>
      <c r="B92" s="44"/>
      <c r="C92" s="44"/>
      <c r="D92" s="44"/>
      <c r="E92" s="44"/>
      <c r="F92" s="44"/>
      <c r="G92" s="44"/>
      <c r="H92" s="44"/>
      <c r="I92" s="44"/>
    </row>
    <row r="93" spans="1:9">
      <c r="A93" s="44"/>
      <c r="B93" s="44"/>
      <c r="C93" s="44"/>
      <c r="D93" s="44"/>
      <c r="E93" s="44"/>
      <c r="F93" s="44"/>
      <c r="G93" s="44"/>
      <c r="H93" s="44"/>
      <c r="I93" s="44"/>
    </row>
    <row r="94" spans="1:9">
      <c r="A94" s="44"/>
      <c r="B94" s="44"/>
      <c r="C94" s="44"/>
      <c r="D94" s="44"/>
      <c r="E94" s="44"/>
      <c r="F94" s="44"/>
      <c r="G94" s="44"/>
      <c r="H94" s="44"/>
      <c r="I94" s="44"/>
    </row>
    <row r="95" spans="1:9" ht="9.75" customHeight="1">
      <c r="A95" s="44"/>
      <c r="B95" s="44"/>
      <c r="C95" s="44"/>
      <c r="D95" s="44"/>
      <c r="E95" s="44"/>
      <c r="F95" s="44"/>
      <c r="G95" s="44"/>
      <c r="H95" s="44"/>
      <c r="I95" s="44"/>
    </row>
    <row r="96" spans="1:9">
      <c r="A96" s="44"/>
      <c r="B96" s="44"/>
      <c r="C96" s="44"/>
      <c r="D96" s="44"/>
      <c r="E96" s="44"/>
      <c r="F96" s="44"/>
      <c r="G96" s="44"/>
      <c r="H96" s="44"/>
      <c r="I96" s="44"/>
    </row>
    <row r="97" spans="1:9">
      <c r="A97" s="44"/>
      <c r="B97" s="44"/>
      <c r="C97" s="44"/>
      <c r="D97" s="44"/>
      <c r="E97" s="44"/>
      <c r="F97" s="44"/>
      <c r="G97" s="44"/>
      <c r="H97" s="44"/>
      <c r="I97" s="44"/>
    </row>
    <row r="98" spans="1:9">
      <c r="A98" s="44"/>
      <c r="B98" s="44"/>
      <c r="C98" s="44"/>
      <c r="D98" s="44"/>
      <c r="E98" s="44"/>
      <c r="F98" s="44"/>
      <c r="G98" s="44"/>
      <c r="H98" s="44"/>
      <c r="I98" s="44"/>
    </row>
    <row r="99" spans="1:9">
      <c r="A99" s="44"/>
      <c r="B99" s="44"/>
      <c r="C99" s="44"/>
      <c r="D99" s="44"/>
      <c r="E99" s="44"/>
      <c r="F99" s="44"/>
      <c r="G99" s="44"/>
      <c r="H99" s="44"/>
      <c r="I99" s="44"/>
    </row>
    <row r="100" spans="1:9" ht="7.5" customHeight="1">
      <c r="A100" s="44"/>
      <c r="B100" s="44"/>
      <c r="C100" s="44"/>
      <c r="D100" s="44"/>
      <c r="E100" s="44"/>
      <c r="F100" s="44"/>
      <c r="G100" s="44"/>
      <c r="H100" s="44"/>
      <c r="I100" s="44"/>
    </row>
    <row r="101" spans="1:9">
      <c r="A101" s="44"/>
      <c r="B101" s="44"/>
      <c r="C101" s="44"/>
      <c r="D101" s="44"/>
      <c r="E101" s="44"/>
      <c r="F101" s="44"/>
      <c r="G101" s="44"/>
      <c r="H101" s="44"/>
      <c r="I101" s="44"/>
    </row>
    <row r="102" spans="1:9">
      <c r="A102" s="44"/>
      <c r="B102" s="44"/>
      <c r="C102" s="44"/>
      <c r="D102" s="44"/>
      <c r="E102" s="44"/>
      <c r="F102" s="44"/>
      <c r="G102" s="44"/>
      <c r="H102" s="44"/>
      <c r="I102" s="44"/>
    </row>
    <row r="103" spans="1:9">
      <c r="A103" s="44"/>
      <c r="B103" s="44"/>
      <c r="C103" s="44"/>
      <c r="D103" s="44"/>
      <c r="E103" s="44"/>
      <c r="F103" s="44"/>
      <c r="G103" s="44"/>
      <c r="H103" s="44"/>
      <c r="I103" s="44"/>
    </row>
    <row r="104" spans="1:9">
      <c r="A104" s="44"/>
      <c r="B104" s="44"/>
      <c r="C104" s="44"/>
      <c r="D104" s="44"/>
      <c r="E104" s="44"/>
      <c r="F104" s="44"/>
      <c r="G104" s="44"/>
      <c r="H104" s="44"/>
      <c r="I104" s="44"/>
    </row>
    <row r="105" spans="1:9" ht="9.75" customHeight="1">
      <c r="A105" s="44"/>
      <c r="B105" s="44"/>
      <c r="C105" s="44"/>
      <c r="D105" s="44"/>
      <c r="E105" s="44"/>
      <c r="F105" s="44"/>
      <c r="G105" s="44"/>
      <c r="H105" s="44"/>
      <c r="I105" s="44"/>
    </row>
    <row r="106" spans="1:9">
      <c r="A106" s="44"/>
      <c r="B106" s="44"/>
      <c r="C106" s="44"/>
      <c r="D106" s="44"/>
      <c r="E106" s="44"/>
      <c r="F106" s="44"/>
      <c r="G106" s="44"/>
      <c r="H106" s="44"/>
      <c r="I106" s="44"/>
    </row>
    <row r="107" spans="1:9" ht="9.75" customHeight="1">
      <c r="A107" s="44"/>
      <c r="B107" s="44"/>
      <c r="C107" s="44"/>
      <c r="D107" s="44"/>
      <c r="E107" s="44"/>
      <c r="F107" s="44"/>
      <c r="G107" s="44"/>
      <c r="H107" s="44"/>
      <c r="I107" s="44"/>
    </row>
    <row r="108" spans="1:9" s="46" customFormat="1">
      <c r="A108" s="49"/>
      <c r="B108" s="49"/>
      <c r="C108" s="49"/>
      <c r="D108" s="49"/>
      <c r="E108" s="49"/>
      <c r="F108" s="49"/>
      <c r="G108" s="49"/>
      <c r="H108" s="49"/>
      <c r="I108" s="46" t="s">
        <v>10</v>
      </c>
    </row>
    <row r="109" spans="1:9">
      <c r="A109" s="44"/>
      <c r="B109" s="44"/>
      <c r="C109" s="44"/>
      <c r="D109" s="44"/>
      <c r="E109" s="44"/>
      <c r="F109" s="44"/>
      <c r="G109" s="44"/>
      <c r="H109" s="44"/>
      <c r="I109" s="44"/>
    </row>
    <row r="110" spans="1:9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>
      <c r="A111" s="44"/>
      <c r="B111" s="44"/>
      <c r="C111" s="44"/>
      <c r="D111" s="44"/>
      <c r="E111" s="44"/>
      <c r="F111" s="44"/>
      <c r="G111" s="44"/>
      <c r="H111" s="44"/>
      <c r="I111" s="44"/>
    </row>
    <row r="112" spans="1:9">
      <c r="A112" s="44"/>
      <c r="B112" s="44"/>
      <c r="C112" s="44"/>
      <c r="D112" s="44"/>
      <c r="E112" s="44"/>
      <c r="F112" s="44"/>
      <c r="G112" s="44"/>
      <c r="H112" s="44"/>
      <c r="I112" s="44"/>
    </row>
    <row r="113" spans="1:9">
      <c r="A113" s="44"/>
      <c r="B113" s="44"/>
      <c r="C113" s="44"/>
      <c r="D113" s="44"/>
      <c r="E113" s="44"/>
      <c r="F113" s="44"/>
      <c r="G113" s="44"/>
      <c r="H113" s="44"/>
      <c r="I113" s="44"/>
    </row>
    <row r="114" spans="1:9">
      <c r="A114" s="44"/>
      <c r="B114" s="44"/>
      <c r="C114" s="44"/>
      <c r="D114" s="44"/>
      <c r="E114" s="44"/>
      <c r="F114" s="44"/>
      <c r="G114" s="44"/>
      <c r="H114" s="44"/>
      <c r="I114" s="44"/>
    </row>
    <row r="115" spans="1:9">
      <c r="A115" s="44"/>
      <c r="B115" s="44"/>
      <c r="C115" s="44"/>
      <c r="D115" s="44"/>
      <c r="E115" s="44"/>
      <c r="F115" s="44"/>
      <c r="G115" s="44"/>
      <c r="H115" s="44"/>
      <c r="I115" s="44"/>
    </row>
    <row r="116" spans="1:9">
      <c r="A116" s="44"/>
      <c r="B116" s="44"/>
      <c r="C116" s="44"/>
      <c r="D116" s="44"/>
      <c r="E116" s="44"/>
      <c r="F116" s="44"/>
      <c r="G116" s="44"/>
      <c r="H116" s="44"/>
      <c r="I116" s="44"/>
    </row>
    <row r="117" spans="1:9">
      <c r="A117" s="44"/>
      <c r="B117" s="44"/>
      <c r="C117" s="44"/>
      <c r="D117" s="44"/>
      <c r="E117" s="44"/>
      <c r="F117" s="44"/>
      <c r="G117" s="44"/>
      <c r="H117" s="44"/>
      <c r="I117" s="44"/>
    </row>
    <row r="118" spans="1:9">
      <c r="A118" s="44"/>
      <c r="B118" s="44"/>
      <c r="C118" s="44"/>
      <c r="D118" s="44"/>
      <c r="E118" s="44"/>
      <c r="F118" s="44"/>
      <c r="G118" s="44"/>
      <c r="H118" s="44"/>
      <c r="I118" s="44"/>
    </row>
    <row r="119" spans="1:9">
      <c r="A119" s="44"/>
      <c r="B119" s="44"/>
      <c r="C119" s="44"/>
      <c r="D119" s="44"/>
      <c r="E119" s="44"/>
      <c r="F119" s="44"/>
      <c r="G119" s="44"/>
      <c r="H119" s="44"/>
      <c r="I119" s="44"/>
    </row>
    <row r="120" spans="1:9">
      <c r="A120" s="44"/>
      <c r="B120" s="44"/>
      <c r="C120" s="44"/>
      <c r="D120" s="44"/>
      <c r="E120" s="44"/>
      <c r="F120" s="44"/>
      <c r="G120" s="44"/>
      <c r="H120" s="44"/>
      <c r="I120" s="44"/>
    </row>
    <row r="121" spans="1:9">
      <c r="A121" s="44"/>
      <c r="B121" s="44"/>
      <c r="C121" s="44"/>
      <c r="D121" s="44"/>
      <c r="E121" s="44"/>
      <c r="F121" s="44"/>
      <c r="G121" s="44"/>
      <c r="H121" s="44"/>
      <c r="I121" s="44"/>
    </row>
    <row r="122" spans="1:9">
      <c r="A122" s="44"/>
      <c r="B122" s="44"/>
      <c r="C122" s="44"/>
      <c r="D122" s="44"/>
      <c r="E122" s="44"/>
      <c r="F122" s="44"/>
      <c r="G122" s="44"/>
      <c r="H122" s="44"/>
      <c r="I122" s="44"/>
    </row>
    <row r="123" spans="1:9">
      <c r="A123" s="44"/>
      <c r="B123" s="44"/>
      <c r="C123" s="44"/>
      <c r="D123" s="44"/>
      <c r="E123" s="44"/>
      <c r="F123" s="44"/>
      <c r="G123" s="44"/>
      <c r="H123" s="44"/>
      <c r="I123" s="44"/>
    </row>
    <row r="124" spans="1:9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>
      <c r="A131" s="44"/>
      <c r="B131" s="44"/>
      <c r="C131" s="44"/>
      <c r="D131" s="44"/>
      <c r="E131" s="44"/>
      <c r="F131" s="44"/>
      <c r="G131" s="44"/>
      <c r="H131" s="44"/>
      <c r="I131" s="44"/>
    </row>
  </sheetData>
  <sheetProtection selectLockedCells="1"/>
  <mergeCells count="4">
    <mergeCell ref="M21:O21"/>
    <mergeCell ref="M22:Q22"/>
    <mergeCell ref="M23:N23"/>
    <mergeCell ref="M24:N24"/>
  </mergeCells>
  <conditionalFormatting sqref="A18:A21 C18:E21">
    <cfRule type="cellIs" dxfId="1" priority="1" operator="greaterThan">
      <formula>0</formula>
    </cfRule>
  </conditionalFormatting>
  <hyperlinks>
    <hyperlink ref="C45" r:id="rId1" xr:uid="{00000000-0004-0000-0000-000000000000}"/>
    <hyperlink ref="C22" r:id="rId2" xr:uid="{00000000-0004-0000-00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39"/>
  <sheetViews>
    <sheetView showGridLines="0" topLeftCell="A12" workbookViewId="0">
      <selection activeCell="D33" sqref="D33"/>
    </sheetView>
  </sheetViews>
  <sheetFormatPr baseColWidth="10" defaultRowHeight="12.75"/>
  <cols>
    <col min="1" max="1" width="18" style="24" bestFit="1" customWidth="1"/>
    <col min="2" max="2" width="21.85546875" style="24" customWidth="1"/>
    <col min="3" max="4" width="25.42578125" style="24" customWidth="1"/>
    <col min="5" max="16384" width="11.42578125" style="24"/>
  </cols>
  <sheetData>
    <row r="1" spans="1:12" ht="15.95" customHeight="1">
      <c r="A1" s="38" t="s">
        <v>1</v>
      </c>
      <c r="B1" s="106" t="s">
        <v>55</v>
      </c>
      <c r="C1" s="106"/>
      <c r="D1" s="106"/>
    </row>
    <row r="2" spans="1:12" ht="15.95" customHeight="1">
      <c r="A2" s="38" t="s">
        <v>2</v>
      </c>
      <c r="B2" s="106"/>
      <c r="C2" s="106"/>
      <c r="D2" s="106"/>
    </row>
    <row r="3" spans="1:12" ht="27" customHeight="1">
      <c r="A3" s="38" t="s">
        <v>0</v>
      </c>
      <c r="B3" s="107" t="s">
        <v>56</v>
      </c>
      <c r="C3" s="107"/>
      <c r="D3" s="107"/>
      <c r="L3" s="25" t="str">
        <f>"Quelle: "&amp;Daten!B3</f>
        <v>Quelle: Bundesanstalt für Landwirtschaft und Ernährung (BLE): Bericht zur Markt- und Versorgungslage Fleisch (mehrere Jahrgänge)</v>
      </c>
    </row>
    <row r="4" spans="1:12">
      <c r="A4" s="38" t="s">
        <v>3</v>
      </c>
      <c r="B4" s="107"/>
      <c r="C4" s="107"/>
      <c r="D4" s="107"/>
    </row>
    <row r="5" spans="1:12">
      <c r="A5" s="38" t="s">
        <v>8</v>
      </c>
      <c r="B5" s="106" t="s">
        <v>16</v>
      </c>
      <c r="C5" s="106"/>
      <c r="D5" s="106"/>
    </row>
    <row r="6" spans="1:12">
      <c r="A6" s="39" t="s">
        <v>9</v>
      </c>
      <c r="B6" s="105"/>
      <c r="C6" s="105"/>
      <c r="D6" s="105"/>
    </row>
    <row r="8" spans="1:12" ht="13.5">
      <c r="A8" s="14"/>
      <c r="B8" s="14"/>
      <c r="C8" s="14"/>
      <c r="D8" s="14"/>
    </row>
    <row r="9" spans="1:12" ht="30" customHeight="1">
      <c r="A9" s="13"/>
      <c r="B9" s="27"/>
      <c r="C9" s="41" t="s">
        <v>17</v>
      </c>
      <c r="D9" s="6"/>
      <c r="E9" s="6"/>
      <c r="F9"/>
      <c r="G9"/>
      <c r="H9"/>
    </row>
    <row r="10" spans="1:12" ht="18" customHeight="1">
      <c r="A10" s="15"/>
      <c r="B10" s="40">
        <v>2000</v>
      </c>
      <c r="C10" s="51">
        <v>61</v>
      </c>
      <c r="E10"/>
      <c r="F10"/>
      <c r="G10"/>
      <c r="H10"/>
    </row>
    <row r="11" spans="1:12" ht="18" customHeight="1">
      <c r="B11" s="28">
        <v>2001</v>
      </c>
      <c r="C11" s="50">
        <v>59.1</v>
      </c>
      <c r="E11"/>
      <c r="F11"/>
      <c r="G11"/>
      <c r="H11"/>
    </row>
    <row r="12" spans="1:12" ht="18" customHeight="1">
      <c r="B12" s="40">
        <v>2002</v>
      </c>
      <c r="C12" s="51">
        <v>59.8</v>
      </c>
      <c r="E12"/>
      <c r="F12"/>
      <c r="G12"/>
      <c r="H12"/>
    </row>
    <row r="13" spans="1:12" ht="18" customHeight="1">
      <c r="B13" s="28">
        <v>2003</v>
      </c>
      <c r="C13" s="50">
        <v>60.7</v>
      </c>
      <c r="E13"/>
      <c r="F13"/>
      <c r="G13"/>
      <c r="H13"/>
    </row>
    <row r="14" spans="1:12" ht="18" customHeight="1">
      <c r="B14" s="40">
        <v>2004</v>
      </c>
      <c r="C14" s="51">
        <v>60</v>
      </c>
      <c r="E14"/>
      <c r="F14"/>
      <c r="G14"/>
      <c r="H14"/>
    </row>
    <row r="15" spans="1:12" ht="18" customHeight="1">
      <c r="B15" s="28">
        <v>2005</v>
      </c>
      <c r="C15" s="50">
        <v>59.6</v>
      </c>
      <c r="E15"/>
      <c r="F15"/>
      <c r="G15"/>
      <c r="H15"/>
    </row>
    <row r="16" spans="1:12" ht="18" customHeight="1">
      <c r="B16" s="40">
        <v>2006</v>
      </c>
      <c r="C16" s="51">
        <v>59.5</v>
      </c>
      <c r="E16"/>
      <c r="F16"/>
      <c r="G16"/>
      <c r="H16"/>
    </row>
    <row r="17" spans="2:8" ht="18" customHeight="1">
      <c r="B17" s="28">
        <v>2007</v>
      </c>
      <c r="C17" s="50">
        <v>61.5</v>
      </c>
      <c r="E17"/>
      <c r="F17"/>
      <c r="G17"/>
      <c r="H17"/>
    </row>
    <row r="18" spans="2:8" ht="18" customHeight="1">
      <c r="B18" s="40">
        <v>2008</v>
      </c>
      <c r="C18" s="51">
        <v>60.7</v>
      </c>
      <c r="E18"/>
      <c r="F18"/>
      <c r="G18"/>
      <c r="H18"/>
    </row>
    <row r="19" spans="2:8" ht="18" customHeight="1">
      <c r="B19" s="28">
        <v>2009</v>
      </c>
      <c r="C19" s="50">
        <v>60.7</v>
      </c>
      <c r="E19"/>
      <c r="F19"/>
      <c r="G19"/>
      <c r="H19"/>
    </row>
    <row r="20" spans="2:8" ht="18" customHeight="1">
      <c r="B20" s="40">
        <v>2010</v>
      </c>
      <c r="C20" s="51">
        <v>62.9</v>
      </c>
      <c r="E20"/>
      <c r="F20"/>
      <c r="G20"/>
      <c r="H20"/>
    </row>
    <row r="21" spans="2:8" ht="18" customHeight="1">
      <c r="B21" s="28">
        <v>2011</v>
      </c>
      <c r="C21" s="50">
        <v>63.8</v>
      </c>
      <c r="E21"/>
      <c r="F21"/>
      <c r="G21"/>
      <c r="H21"/>
    </row>
    <row r="22" spans="2:8" ht="18" customHeight="1">
      <c r="B22" s="40">
        <v>2012</v>
      </c>
      <c r="C22" s="51">
        <v>61.5</v>
      </c>
      <c r="E22"/>
      <c r="F22"/>
      <c r="G22"/>
      <c r="H22"/>
    </row>
    <row r="23" spans="2:8" ht="18" customHeight="1">
      <c r="B23" s="28">
        <v>2013</v>
      </c>
      <c r="C23" s="50">
        <v>61.1</v>
      </c>
      <c r="E23"/>
      <c r="F23"/>
      <c r="G23"/>
      <c r="H23"/>
    </row>
    <row r="24" spans="2:8" ht="18" customHeight="1">
      <c r="B24" s="40">
        <v>2014</v>
      </c>
      <c r="C24" s="51">
        <v>61.6</v>
      </c>
      <c r="E24"/>
      <c r="F24"/>
      <c r="G24"/>
      <c r="H24"/>
    </row>
    <row r="25" spans="2:8" ht="18" customHeight="1">
      <c r="B25" s="28">
        <v>2015</v>
      </c>
      <c r="C25" s="50">
        <v>61.3</v>
      </c>
      <c r="F25"/>
      <c r="G25"/>
      <c r="H25"/>
    </row>
    <row r="26" spans="2:8" ht="18" customHeight="1">
      <c r="B26" s="40">
        <v>2016</v>
      </c>
      <c r="C26" s="51">
        <v>60.6</v>
      </c>
      <c r="F26"/>
      <c r="G26"/>
      <c r="H26"/>
    </row>
    <row r="27" spans="2:8" ht="18" customHeight="1">
      <c r="B27" s="28">
        <v>2017</v>
      </c>
      <c r="C27" s="50">
        <v>61.1</v>
      </c>
      <c r="F27"/>
      <c r="G27"/>
      <c r="H27"/>
    </row>
    <row r="28" spans="2:8" ht="18" customHeight="1">
      <c r="B28" s="40">
        <v>2018</v>
      </c>
      <c r="C28" s="100">
        <v>61.4</v>
      </c>
      <c r="F28"/>
      <c r="G28"/>
      <c r="H28"/>
    </row>
    <row r="29" spans="2:8" ht="18" customHeight="1">
      <c r="B29" s="28">
        <v>2019</v>
      </c>
      <c r="C29" s="50">
        <v>59.1</v>
      </c>
      <c r="F29"/>
      <c r="G29"/>
      <c r="H29"/>
    </row>
    <row r="30" spans="2:8" ht="18" customHeight="1">
      <c r="B30" s="40">
        <v>2020</v>
      </c>
      <c r="C30" s="100">
        <v>57.8</v>
      </c>
      <c r="F30"/>
      <c r="G30"/>
      <c r="H30"/>
    </row>
    <row r="31" spans="2:8" ht="18" customHeight="1">
      <c r="B31" s="28">
        <v>2021</v>
      </c>
      <c r="C31" s="50">
        <v>57.2</v>
      </c>
      <c r="F31"/>
      <c r="G31"/>
      <c r="H31"/>
    </row>
    <row r="32" spans="2:8" ht="18" customHeight="1">
      <c r="B32" s="40">
        <v>2022</v>
      </c>
      <c r="C32" s="100">
        <v>52.8</v>
      </c>
      <c r="F32"/>
      <c r="G32"/>
      <c r="H32"/>
    </row>
    <row r="33" spans="2:23" ht="18" customHeight="1">
      <c r="B33" s="28">
        <v>2023</v>
      </c>
      <c r="C33" s="50">
        <v>52.9</v>
      </c>
      <c r="D33" s="1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2:23" ht="18.75" customHeight="1">
      <c r="B34" s="40">
        <v>2024</v>
      </c>
      <c r="C34" s="100">
        <v>53.5</v>
      </c>
      <c r="D34" s="1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2:23" ht="18.75" customHeight="1">
      <c r="B35" s="28">
        <v>2025</v>
      </c>
      <c r="C35" s="50">
        <v>54.9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2:23" ht="18.75" customHeigh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2:2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2:23">
      <c r="B38"/>
      <c r="C38"/>
    </row>
    <row r="39" spans="2:23">
      <c r="B39"/>
      <c r="C39"/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honeticPr fontId="20" type="noConversion"/>
  <conditionalFormatting sqref="D9:E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P15" sqref="P15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2.7109375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2"/>
      <c r="C6" s="4"/>
      <c r="N6" s="33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2"/>
      <c r="C7" s="4"/>
      <c r="N7" s="33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2"/>
      <c r="C8" s="4"/>
      <c r="N8" s="33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2"/>
      <c r="C9" s="4"/>
      <c r="N9" s="33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2"/>
      <c r="C10" s="4"/>
      <c r="N10" s="33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2"/>
      <c r="C11" s="4"/>
      <c r="N11" s="33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2"/>
      <c r="C12" s="4"/>
      <c r="N12" s="33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2"/>
      <c r="C13" s="4"/>
      <c r="N13" s="33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2"/>
      <c r="C14" s="4"/>
      <c r="N14" s="33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2"/>
      <c r="C15" s="4"/>
      <c r="N15" s="33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2"/>
      <c r="C16" s="4"/>
      <c r="N16" s="33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2"/>
      <c r="C17" s="4"/>
      <c r="N17" s="33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2"/>
      <c r="C18" s="4"/>
      <c r="N18" s="33"/>
      <c r="P18" s="111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66" customHeight="1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2.25" customHeight="1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2020-06-11T11:06:22Z</cp:lastPrinted>
  <dcterms:created xsi:type="dcterms:W3CDTF">2010-08-25T11:28:54Z</dcterms:created>
  <dcterms:modified xsi:type="dcterms:W3CDTF">2026-07-22T06:26:33Z</dcterms:modified>
</cp:coreProperties>
</file>