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4_CO2-Emi-Wohnen\"/>
    </mc:Choice>
  </mc:AlternateContent>
  <xr:revisionPtr revIDLastSave="0" documentId="13_ncr:1_{538A91BE-D89F-4322-90A8-7F8FDBD13D3F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OFFSET(Daten!#REF!,0,0,COUNTA(Daten!$B$11:$B$11),-1)</definedName>
    <definedName name="Daten01">OFFSET(Daten!#REF!,0,0,COUNTA(Daten!$C$11:$C$11),-1)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C39" i="1"/>
  <c r="C38" i="1"/>
  <c r="C40" i="1"/>
  <c r="D40" i="1"/>
  <c r="E24" i="1"/>
  <c r="E12" i="1"/>
  <c r="E13" i="1"/>
  <c r="E14" i="1"/>
  <c r="E15" i="1"/>
  <c r="E16" i="1"/>
  <c r="E17" i="1"/>
  <c r="E18" i="1"/>
  <c r="E19" i="1"/>
  <c r="E20" i="1"/>
  <c r="E21" i="1"/>
  <c r="E22" i="1"/>
  <c r="E23" i="1"/>
  <c r="E11" i="1"/>
  <c r="D30" i="1" l="1"/>
  <c r="D31" i="1"/>
  <c r="D32" i="1"/>
  <c r="D33" i="1"/>
  <c r="D34" i="1"/>
  <c r="D35" i="1"/>
  <c r="D36" i="1"/>
  <c r="D37" i="1"/>
  <c r="D38" i="1"/>
  <c r="D29" i="1"/>
  <c r="C30" i="1"/>
  <c r="C31" i="1"/>
  <c r="C32" i="1"/>
  <c r="C33" i="1"/>
  <c r="C34" i="1"/>
  <c r="C35" i="1"/>
  <c r="C36" i="1"/>
  <c r="C37" i="1"/>
  <c r="C29" i="1"/>
  <c r="E10" i="1" l="1"/>
  <c r="D28" i="1" l="1"/>
  <c r="C27" i="1"/>
  <c r="D27" i="1"/>
  <c r="D12" i="1"/>
  <c r="C28" i="1"/>
  <c r="C12" i="1" l="1"/>
  <c r="K3" i="1"/>
</calcChain>
</file>

<file path=xl/sharedStrings.xml><?xml version="1.0" encoding="utf-8"?>
<sst xmlns="http://schemas.openxmlformats.org/spreadsheetml/2006/main" count="23" uniqueCount="20">
  <si>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</si>
  <si>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</si>
  <si>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</si>
  <si>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</si>
  <si>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</si>
  <si>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</si>
  <si>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</si>
  <si>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</si>
  <si>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</si>
  <si>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</si>
  <si>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--------------</t>
  </si>
  <si>
    <t>Direkt</t>
  </si>
  <si>
    <t>Indirekt</t>
  </si>
  <si>
    <t>Direkte und indirekte Kohlendioxid-Emissionen* im Bedarfsfeld "Wohnen"</t>
  </si>
  <si>
    <t>Zusammen</t>
  </si>
  <si>
    <t>Tausend Tonnen</t>
  </si>
  <si>
    <t>2019**</t>
  </si>
  <si>
    <t xml:space="preserve"> -----------</t>
  </si>
  <si>
    <t>* Einschließlich Emissionen aus der Verbrennung von Biomasse (Brennholz) und Biokraftstoffen.</t>
  </si>
  <si>
    <r>
      <t>Statistisches Bundesamt (Destatis) 2023, Umweltökonomische Gesamtrechnungen, Private Haushalte und Umwelt, Berichtszeitraum 2000</t>
    </r>
    <r>
      <rPr>
        <sz val="10"/>
        <color rgb="FF080808"/>
        <rFont val="Aptos Narrow"/>
        <family val="2"/>
      </rPr>
      <t>–</t>
    </r>
    <r>
      <rPr>
        <sz val="10"/>
        <color rgb="FF080808"/>
        <rFont val="Cambria"/>
        <family val="1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</si>
</sst>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#\ ##0;[Red]\-###\ ###\ ##0;\-"/>
    <numFmt numFmtId="166" formatCode="#\ ###\ ##0"/>
    <numFmt numFmtId="167" formatCode="0.0%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MetaNormalLF-Roman"/>
      <family val="2"/>
    </font>
    <font>
      <sz val="10"/>
      <color rgb="FF080808"/>
      <name val="Aptos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165" fontId="32" fillId="0" borderId="0">
      <alignment horizontal="right" indent="1"/>
    </xf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3" fillId="27" borderId="20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>
      <alignment horizontal="center" vertical="center" wrapText="1"/>
    </xf>
    <xf numFmtId="0" fontId="34" fillId="28" borderId="22" xfId="0" applyFont="1" applyFill="1" applyBorder="1" applyAlignment="1">
      <alignment horizontal="left" vertical="center" wrapText="1"/>
    </xf>
    <xf numFmtId="0" fontId="34" fillId="29" borderId="22" xfId="0" applyFont="1" applyFill="1" applyBorder="1" applyAlignment="1">
      <alignment horizontal="left" vertical="center" wrapText="1"/>
    </xf>
    <xf numFmtId="0" fontId="33" fillId="27" borderId="13" xfId="0" applyFont="1" applyFill="1" applyBorder="1" applyAlignment="1">
      <alignment horizontal="right" vertical="center"/>
    </xf>
    <xf numFmtId="0" fontId="33" fillId="27" borderId="14" xfId="0" applyFont="1" applyFill="1" applyBorder="1" applyAlignment="1">
      <alignment horizontal="right" vertical="center"/>
    </xf>
    <xf numFmtId="3" fontId="35" fillId="28" borderId="26" xfId="0" applyNumberFormat="1" applyFont="1" applyFill="1" applyBorder="1" applyAlignment="1">
      <alignment horizontal="center" vertical="center" wrapText="1"/>
    </xf>
    <xf numFmtId="3" fontId="35" fillId="29" borderId="26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3" fontId="34" fillId="28" borderId="26" xfId="0" applyNumberFormat="1" applyFont="1" applyFill="1" applyBorder="1" applyAlignment="1">
      <alignment horizontal="center" vertical="center" wrapText="1"/>
    </xf>
    <xf numFmtId="166" fontId="37" fillId="0" borderId="0" xfId="46" applyNumberFormat="1" applyFont="1" applyFill="1" applyBorder="1" applyAlignment="1">
      <alignment horizontal="right" indent="2"/>
    </xf>
    <xf numFmtId="167" fontId="35" fillId="29" borderId="26" xfId="0" applyNumberFormat="1" applyFont="1" applyFill="1" applyBorder="1" applyAlignment="1">
      <alignment horizontal="center" vertical="center" wrapText="1"/>
    </xf>
    <xf numFmtId="167" fontId="35" fillId="28" borderId="26" xfId="0" applyNumberFormat="1" applyFont="1" applyFill="1" applyBorder="1" applyAlignment="1">
      <alignment horizontal="center" vertical="center" wrapText="1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18" xfId="0" applyFont="1" applyFill="1" applyBorder="1" applyAlignment="1" applyProtection="1">
      <alignment horizontal="left" vertical="center" wrapText="1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2 2" xfId="46" xr:uid="{DEE41887-D7AC-460A-9BCC-C428B3CA174A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AEAEA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6565387909967"/>
          <c:y val="1.7168903130088405E-4"/>
          <c:w val="0.83163196249225813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Direkt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1F-4F9C-9EE6-AC5AD2B1B1D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BE322BA-8CBF-424C-A8C7-99048C90B5A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71F-4F9C-9EE6-AC5AD2B1B1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1F-4F9C-9EE6-AC5AD2B1B1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1F-4F9C-9EE6-AC5AD2B1B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1F-4F9C-9EE6-AC5AD2B1B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1F-4F9C-9EE6-AC5AD2B1B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1F-4F9C-9EE6-AC5AD2B1B1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F-4F9C-9EE6-AC5AD2B1B1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1F-4F9C-9EE6-AC5AD2B1B1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1F-4F9C-9EE6-AC5AD2B1B1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1F-4F9C-9EE6-AC5AD2B1B1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34-4853-BD4E-FF37E0772B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3F-448E-B166-32E243002AD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0-4F97-99B6-5085F5F456C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D4B3-4537-B4F1-232C1516C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Daten!$B$11:$B$24</c:f>
              <c:strCache>
                <c:ptCount val="14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Daten!$C$11:$C$24</c:f>
              <c:numCache>
                <c:formatCode>#,##0</c:formatCode>
                <c:ptCount val="14"/>
                <c:pt idx="0">
                  <c:v>125329</c:v>
                </c:pt>
                <c:pt idx="1">
                  <c:v>#N/A</c:v>
                </c:pt>
                <c:pt idx="2">
                  <c:v>121961.2713993823</c:v>
                </c:pt>
                <c:pt idx="3">
                  <c:v>124561.01643757844</c:v>
                </c:pt>
                <c:pt idx="4">
                  <c:v>117290.98940447069</c:v>
                </c:pt>
                <c:pt idx="5">
                  <c:v>127480.57704884723</c:v>
                </c:pt>
                <c:pt idx="6">
                  <c:v>113536.02679535907</c:v>
                </c:pt>
                <c:pt idx="7">
                  <c:v>118025.91101309862</c:v>
                </c:pt>
                <c:pt idx="8">
                  <c:v>121249.97898375821</c:v>
                </c:pt>
                <c:pt idx="9">
                  <c:v>117787.22669507949</c:v>
                </c:pt>
                <c:pt idx="10">
                  <c:v>123660.0082336354</c:v>
                </c:pt>
                <c:pt idx="11">
                  <c:v>125674.96899288052</c:v>
                </c:pt>
                <c:pt idx="12">
                  <c:v>123757.31891969072</c:v>
                </c:pt>
                <c:pt idx="13">
                  <c:v>122500.682490768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Daten!$C$27:$C$39</c15:f>
                <c15:dlblRangeCache>
                  <c:ptCount val="13"/>
                  <c:pt idx="0">
                    <c:v>55,6%</c:v>
                  </c:pt>
                  <c:pt idx="1">
                    <c:v>#NV</c:v>
                  </c:pt>
                  <c:pt idx="2">
                    <c:v>55,7%</c:v>
                  </c:pt>
                  <c:pt idx="3">
                    <c:v>55,5%</c:v>
                  </c:pt>
                  <c:pt idx="4">
                    <c:v>54,4%</c:v>
                  </c:pt>
                  <c:pt idx="5">
                    <c:v>55,9%</c:v>
                  </c:pt>
                  <c:pt idx="6">
                    <c:v>55,0%</c:v>
                  </c:pt>
                  <c:pt idx="7">
                    <c:v>56,7%</c:v>
                  </c:pt>
                  <c:pt idx="8">
                    <c:v>57,3%</c:v>
                  </c:pt>
                  <c:pt idx="9">
                    <c:v>58,1%</c:v>
                  </c:pt>
                  <c:pt idx="10">
                    <c:v>57,0%</c:v>
                  </c:pt>
                  <c:pt idx="11">
                    <c:v>58,1%</c:v>
                  </c:pt>
                  <c:pt idx="12">
                    <c:v>61,2%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71F-4F9C-9EE6-AC5AD2B1B1DE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Indirekt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32EC55-9ED7-45C2-8353-130B8698B65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71F-4F9C-9EE6-AC5AD2B1B1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1F-4F9C-9EE6-AC5AD2B1B1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1F-4F9C-9EE6-AC5AD2B1B1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1F-4F9C-9EE6-AC5AD2B1B1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1F-4F9C-9EE6-AC5AD2B1B1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1F-4F9C-9EE6-AC5AD2B1B1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1F-4F9C-9EE6-AC5AD2B1B1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1F-4F9C-9EE6-AC5AD2B1B1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1F-4F9C-9EE6-AC5AD2B1B1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1F-4F9C-9EE6-AC5AD2B1B1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34-4853-BD4E-FF37E0772B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3F-448E-B166-32E243002AD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0-4F97-99B6-5085F5F456C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D4B3-4537-B4F1-232C1516C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Daten!$B$11:$B$24</c:f>
              <c:strCache>
                <c:ptCount val="14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Daten!$D$11:$D$24</c:f>
              <c:numCache>
                <c:formatCode>#,##0</c:formatCode>
                <c:ptCount val="14"/>
                <c:pt idx="0">
                  <c:v>100043</c:v>
                </c:pt>
                <c:pt idx="1">
                  <c:v>#N/A</c:v>
                </c:pt>
                <c:pt idx="2">
                  <c:v>97089.761553691511</c:v>
                </c:pt>
                <c:pt idx="3">
                  <c:v>99851.754070242459</c:v>
                </c:pt>
                <c:pt idx="4">
                  <c:v>98135.027251871288</c:v>
                </c:pt>
                <c:pt idx="5">
                  <c:v>100493.61523107829</c:v>
                </c:pt>
                <c:pt idx="6">
                  <c:v>92780.294750466273</c:v>
                </c:pt>
                <c:pt idx="7">
                  <c:v>89984.176330137852</c:v>
                </c:pt>
                <c:pt idx="8">
                  <c:v>90344.930741281933</c:v>
                </c:pt>
                <c:pt idx="9">
                  <c:v>84978.28132958441</c:v>
                </c:pt>
                <c:pt idx="10">
                  <c:v>93382.599626004725</c:v>
                </c:pt>
                <c:pt idx="11">
                  <c:v>90813.27865447056</c:v>
                </c:pt>
                <c:pt idx="12">
                  <c:v>78387.154217296003</c:v>
                </c:pt>
                <c:pt idx="13">
                  <c:v>85819.24233798722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Daten!$D$27:$D$39</c15:f>
                <c15:dlblRangeCache>
                  <c:ptCount val="13"/>
                  <c:pt idx="0">
                    <c:v>44,4%</c:v>
                  </c:pt>
                  <c:pt idx="1">
                    <c:v>#NV</c:v>
                  </c:pt>
                  <c:pt idx="2">
                    <c:v>44,3%</c:v>
                  </c:pt>
                  <c:pt idx="3">
                    <c:v>44,5%</c:v>
                  </c:pt>
                  <c:pt idx="4">
                    <c:v>45,6%</c:v>
                  </c:pt>
                  <c:pt idx="5">
                    <c:v>44,1%</c:v>
                  </c:pt>
                  <c:pt idx="6">
                    <c:v>45,0%</c:v>
                  </c:pt>
                  <c:pt idx="7">
                    <c:v>43,3%</c:v>
                  </c:pt>
                  <c:pt idx="8">
                    <c:v>42,7%</c:v>
                  </c:pt>
                  <c:pt idx="9">
                    <c:v>41,9%</c:v>
                  </c:pt>
                  <c:pt idx="10">
                    <c:v>43,0%</c:v>
                  </c:pt>
                  <c:pt idx="11">
                    <c:v>41,9%</c:v>
                  </c:pt>
                  <c:pt idx="12">
                    <c:v>38,8%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071F-4F9C-9EE6-AC5AD2B1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322788168"/>
        <c:axId val="322786992"/>
      </c:barChart>
      <c:lineChart>
        <c:grouping val="standard"/>
        <c:varyColors val="0"/>
        <c:ser>
          <c:idx val="2"/>
          <c:order val="2"/>
          <c:tx>
            <c:strRef>
              <c:f>Daten!$E$9</c:f>
              <c:strCache>
                <c:ptCount val="1"/>
                <c:pt idx="0">
                  <c:v>Zusammen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255.372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047-4F52-92B7-344C1162CF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7-4F52-92B7-344C1162CF9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0-4F97-99B6-5085F5F456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Daten!$B$11:$B$24</c:f>
              <c:strCache>
                <c:ptCount val="14"/>
                <c:pt idx="0">
                  <c:v>2005</c:v>
                </c:pt>
                <c:pt idx="1">
                  <c:v> -----------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2019**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Daten!$E$11:$E$24</c:f>
              <c:numCache>
                <c:formatCode>#,##0</c:formatCode>
                <c:ptCount val="14"/>
                <c:pt idx="0">
                  <c:v>225372</c:v>
                </c:pt>
                <c:pt idx="1">
                  <c:v>#N/A</c:v>
                </c:pt>
                <c:pt idx="2">
                  <c:v>219051.03295307379</c:v>
                </c:pt>
                <c:pt idx="3">
                  <c:v>224412.77050782088</c:v>
                </c:pt>
                <c:pt idx="4">
                  <c:v>215426.01665634196</c:v>
                </c:pt>
                <c:pt idx="5">
                  <c:v>227974.19227992551</c:v>
                </c:pt>
                <c:pt idx="6">
                  <c:v>206316.32154582534</c:v>
                </c:pt>
                <c:pt idx="7">
                  <c:v>208010.08734323649</c:v>
                </c:pt>
                <c:pt idx="8">
                  <c:v>211594.90972504014</c:v>
                </c:pt>
                <c:pt idx="9">
                  <c:v>202765.5080246639</c:v>
                </c:pt>
                <c:pt idx="10">
                  <c:v>217042.60785964012</c:v>
                </c:pt>
                <c:pt idx="11">
                  <c:v>216488.24764735106</c:v>
                </c:pt>
                <c:pt idx="12">
                  <c:v>202144.47313698672</c:v>
                </c:pt>
                <c:pt idx="13">
                  <c:v>208319.9248287552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7-4F52-92B7-344C116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88168"/>
        <c:axId val="322786992"/>
      </c:lineChart>
      <c:catAx>
        <c:axId val="3227881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2786992"/>
        <c:crosses val="autoZero"/>
        <c:auto val="1"/>
        <c:lblAlgn val="ctr"/>
        <c:lblOffset val="100"/>
        <c:noMultiLvlLbl val="0"/>
      </c:catAx>
      <c:valAx>
        <c:axId val="32278699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27881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9226335613151997E-2"/>
          <c:y val="0.85924065370047564"/>
          <c:w val="0.86878175292151083"/>
          <c:h val="4.127657003329304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19050</xdr:rowOff>
    </xdr:from>
    <xdr:to>
      <xdr:col>4</xdr:col>
      <xdr:colOff>923925</xdr:colOff>
      <xdr:row>24</xdr:row>
      <xdr:rowOff>19050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F95C255E-3D94-4E02-A4C3-B849D948B184}"/>
            </a:ext>
          </a:extLst>
        </xdr:cNvPr>
        <xdr:cNvCxnSpPr/>
      </xdr:nvCxnSpPr>
      <xdr:spPr>
        <a:xfrm>
          <a:off x="1209675" y="5534025"/>
          <a:ext cx="51625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1190625</xdr:colOff>
      <xdr:row>40</xdr:row>
      <xdr:rowOff>0</xdr:rowOff>
    </xdr:from>
    <xdr:to>
      <xdr:col>4</xdr:col>
      <xdr:colOff>9525</xdr:colOff>
      <xdr:row>40</xdr:row>
      <xdr:rowOff>0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9570416C-1575-45E1-88CA-DE0D8B7057EA}"/>
            </a:ext>
          </a:extLst>
        </xdr:cNvPr>
        <xdr:cNvCxnSpPr/>
      </xdr:nvCxnSpPr>
      <xdr:spPr>
        <a:xfrm>
          <a:off x="1190625" y="9267825"/>
          <a:ext cx="47053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123825</xdr:rowOff>
    </xdr:from>
    <xdr:to>
      <xdr:col>15</xdr:col>
      <xdr:colOff>74542</xdr:colOff>
      <xdr:row>20</xdr:row>
      <xdr:rowOff>17203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15876</xdr:colOff>
      <xdr:row>19</xdr:row>
      <xdr:rowOff>203246</xdr:rowOff>
    </xdr:from>
    <xdr:to>
      <xdr:col>13</xdr:col>
      <xdr:colOff>74544</xdr:colOff>
      <xdr:row>20</xdr:row>
      <xdr:rowOff>10454</xdr:rowOff>
    </xdr:to>
    <xdr:sp macro="" textlink="Daten!K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59251" y="5124496"/>
          <a:ext cx="2765356" cy="323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 2023, Umweltökonomische Gesamtrechnungen, Private Haushalte und Umwelt, Berichtszeitraum 2000–2021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19</xdr:row>
      <xdr:rowOff>203246</xdr:rowOff>
    </xdr:from>
    <xdr:to>
      <xdr:col>8</xdr:col>
      <xdr:colOff>627821</xdr:colOff>
      <xdr:row>19</xdr:row>
      <xdr:rowOff>475300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75" y="5200208"/>
          <a:ext cx="3496534" cy="272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Einschließlich Emissionen aus der Verbrennung von Biomasse (Brennholz) und Biokraftstoffen.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133900</xdr:colOff>
      <xdr:row>1</xdr:row>
      <xdr:rowOff>1932</xdr:rowOff>
    </xdr:from>
    <xdr:to>
      <xdr:col>12</xdr:col>
      <xdr:colOff>829638</xdr:colOff>
      <xdr:row>2</xdr:row>
      <xdr:rowOff>78545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3900" y="255932"/>
          <a:ext cx="6609176" cy="3306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Direkte und indirekte Kohlendioxid-Emissionen* im Bedarfsfeld "Wohnen"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3317</xdr:colOff>
      <xdr:row>1</xdr:row>
      <xdr:rowOff>11765</xdr:rowOff>
    </xdr:from>
    <xdr:to>
      <xdr:col>13</xdr:col>
      <xdr:colOff>120969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8665" y="268526"/>
          <a:ext cx="676858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3317</xdr:colOff>
      <xdr:row>19</xdr:row>
      <xdr:rowOff>190774</xdr:rowOff>
    </xdr:from>
    <xdr:to>
      <xdr:col>13</xdr:col>
      <xdr:colOff>104404</xdr:colOff>
      <xdr:row>19</xdr:row>
      <xdr:rowOff>190774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125" y="5187736"/>
          <a:ext cx="67319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118313</xdr:colOff>
      <xdr:row>2</xdr:row>
      <xdr:rowOff>128829</xdr:rowOff>
    </xdr:from>
    <xdr:ext cx="1347071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21563" y="636829"/>
          <a:ext cx="1347071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Tausend Tonnen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3317</xdr:colOff>
      <xdr:row>18</xdr:row>
      <xdr:rowOff>886242</xdr:rowOff>
    </xdr:from>
    <xdr:to>
      <xdr:col>13</xdr:col>
      <xdr:colOff>104404</xdr:colOff>
      <xdr:row>18</xdr:row>
      <xdr:rowOff>886242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8665" y="4721090"/>
          <a:ext cx="675202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K40"/>
  <sheetViews>
    <sheetView showGridLines="0" zoomScaleNormal="100" workbookViewId="0">
      <selection activeCell="F9" sqref="F9"/>
    </sheetView>
  </sheetViews>
  <sheetFormatPr baseColWidth="10" defaultColWidth="11.42578125" defaultRowHeight="12.75"/>
  <cols>
    <col min="1" max="1" width="18" style="24" bestFit="1" customWidth="1"/>
    <col min="2" max="2" width="20.5703125" style="24" customWidth="1"/>
    <col min="3" max="4" width="24.85546875" style="24" customWidth="1"/>
    <col min="5" max="5" width="14.28515625" style="24" customWidth="1"/>
    <col min="6" max="16384" width="11.42578125" style="24"/>
  </cols>
  <sheetData>
    <row r="1" spans="1:11" ht="25.15" customHeight="1">
      <c r="A1" s="40" t="s">
        <v>1</v>
      </c>
      <c r="B1" s="49" t="s">
        <v>13</v>
      </c>
      <c r="C1" s="49"/>
      <c r="D1" s="49"/>
    </row>
    <row r="2" spans="1:11" ht="15.95" customHeight="1">
      <c r="A2" s="40" t="s">
        <v>2</v>
      </c>
      <c r="B2" s="50"/>
      <c r="C2" s="50"/>
      <c r="D2" s="50"/>
    </row>
    <row r="3" spans="1:11" ht="31.5" customHeight="1">
      <c r="A3" s="40" t="s">
        <v>0</v>
      </c>
      <c r="B3" s="52" t="s">
        <v>19</v>
      </c>
      <c r="C3" s="53"/>
      <c r="D3" s="49"/>
      <c r="K3" s="25" t="str">
        <f>"Quelle: "&amp;Daten!B3</f>
        <v>Quelle: Statistisches Bundesamt (Destatis) 2023, Umweltökonomische Gesamtrechnungen, Private Haushalte und Umwelt, Berichtszeitraum 2000–2021</v>
      </c>
    </row>
    <row r="4" spans="1:11" ht="41.25" customHeight="1">
      <c r="A4" s="40" t="s">
        <v>3</v>
      </c>
      <c r="B4" s="52" t="s">
        <v>18</v>
      </c>
      <c r="C4" s="53"/>
      <c r="D4" s="49"/>
    </row>
    <row r="5" spans="1:11">
      <c r="A5" s="40" t="s">
        <v>8</v>
      </c>
      <c r="B5" s="50" t="s">
        <v>15</v>
      </c>
      <c r="C5" s="50"/>
      <c r="D5" s="50"/>
    </row>
    <row r="6" spans="1:11">
      <c r="A6" s="41" t="s">
        <v>9</v>
      </c>
      <c r="B6" s="51"/>
      <c r="C6" s="51"/>
      <c r="D6" s="51"/>
    </row>
    <row r="8" spans="1:11" ht="13.5">
      <c r="A8" s="14"/>
      <c r="B8" s="14"/>
      <c r="C8" s="13"/>
      <c r="D8" s="15"/>
    </row>
    <row r="9" spans="1:11" ht="18" customHeight="1">
      <c r="A9" s="13"/>
      <c r="B9" s="36"/>
      <c r="C9" s="37" t="s">
        <v>11</v>
      </c>
      <c r="D9" s="37" t="s">
        <v>12</v>
      </c>
      <c r="E9" s="37" t="s">
        <v>14</v>
      </c>
      <c r="F9" s="6"/>
      <c r="G9" s="6"/>
      <c r="H9" s="6"/>
    </row>
    <row r="10" spans="1:11" ht="17.25" customHeight="1">
      <c r="A10" s="13"/>
      <c r="B10" s="39">
        <v>2000</v>
      </c>
      <c r="C10" s="43">
        <v>145832</v>
      </c>
      <c r="D10" s="43">
        <v>97578</v>
      </c>
      <c r="E10" s="43">
        <f>SUM(C10:D10)</f>
        <v>243410</v>
      </c>
      <c r="F10" s="6"/>
      <c r="G10" s="6"/>
      <c r="H10" s="6"/>
    </row>
    <row r="11" spans="1:11" ht="17.25" customHeight="1">
      <c r="A11" s="13"/>
      <c r="B11" s="38">
        <v>2005</v>
      </c>
      <c r="C11" s="45">
        <v>125329</v>
      </c>
      <c r="D11" s="45">
        <v>100043</v>
      </c>
      <c r="E11" s="42">
        <f>SUM(C11:D11)</f>
        <v>225372</v>
      </c>
      <c r="F11" s="44"/>
    </row>
    <row r="12" spans="1:11" ht="17.25" customHeight="1">
      <c r="A12" s="13"/>
      <c r="B12" s="39" t="s">
        <v>17</v>
      </c>
      <c r="C12" s="43" t="e">
        <f>NA()</f>
        <v>#N/A</v>
      </c>
      <c r="D12" s="43" t="e">
        <f>NA()</f>
        <v>#N/A</v>
      </c>
      <c r="E12" s="43" t="e">
        <f t="shared" ref="E12:E23" si="0">SUM(C12:D12)</f>
        <v>#N/A</v>
      </c>
    </row>
    <row r="13" spans="1:11" ht="17.25" customHeight="1">
      <c r="A13" s="46"/>
      <c r="B13" s="38">
        <v>2010</v>
      </c>
      <c r="C13" s="42">
        <v>121961.2713993823</v>
      </c>
      <c r="D13" s="42">
        <v>97089.761553691511</v>
      </c>
      <c r="E13" s="42">
        <f t="shared" si="0"/>
        <v>219051.03295307379</v>
      </c>
    </row>
    <row r="14" spans="1:11" ht="17.25" customHeight="1">
      <c r="A14" s="46"/>
      <c r="B14" s="39">
        <v>2011</v>
      </c>
      <c r="C14" s="43">
        <v>124561.01643757844</v>
      </c>
      <c r="D14" s="43">
        <v>99851.754070242459</v>
      </c>
      <c r="E14" s="43">
        <f t="shared" si="0"/>
        <v>224412.77050782088</v>
      </c>
    </row>
    <row r="15" spans="1:11" ht="17.25" customHeight="1">
      <c r="A15" s="46"/>
      <c r="B15" s="38">
        <v>2012</v>
      </c>
      <c r="C15" s="42">
        <v>117290.98940447069</v>
      </c>
      <c r="D15" s="42">
        <v>98135.027251871288</v>
      </c>
      <c r="E15" s="42">
        <f t="shared" si="0"/>
        <v>215426.01665634196</v>
      </c>
    </row>
    <row r="16" spans="1:11" ht="17.25" customHeight="1">
      <c r="A16" s="46"/>
      <c r="B16" s="39">
        <v>2013</v>
      </c>
      <c r="C16" s="43">
        <v>127480.57704884723</v>
      </c>
      <c r="D16" s="43">
        <v>100493.61523107829</v>
      </c>
      <c r="E16" s="43">
        <f t="shared" si="0"/>
        <v>227974.19227992551</v>
      </c>
    </row>
    <row r="17" spans="1:6" ht="17.25" customHeight="1">
      <c r="A17" s="46"/>
      <c r="B17" s="38">
        <v>2014</v>
      </c>
      <c r="C17" s="42">
        <v>113536.02679535907</v>
      </c>
      <c r="D17" s="42">
        <v>92780.294750466273</v>
      </c>
      <c r="E17" s="42">
        <f t="shared" si="0"/>
        <v>206316.32154582534</v>
      </c>
    </row>
    <row r="18" spans="1:6" ht="17.25" customHeight="1">
      <c r="A18" s="46"/>
      <c r="B18" s="39">
        <v>2015</v>
      </c>
      <c r="C18" s="43">
        <v>118025.91101309862</v>
      </c>
      <c r="D18" s="43">
        <v>89984.176330137852</v>
      </c>
      <c r="E18" s="43">
        <f t="shared" si="0"/>
        <v>208010.08734323649</v>
      </c>
    </row>
    <row r="19" spans="1:6" ht="17.25" customHeight="1">
      <c r="A19" s="46"/>
      <c r="B19" s="38">
        <v>2016</v>
      </c>
      <c r="C19" s="42">
        <v>121249.97898375821</v>
      </c>
      <c r="D19" s="42">
        <v>90344.930741281933</v>
      </c>
      <c r="E19" s="42">
        <f t="shared" si="0"/>
        <v>211594.90972504014</v>
      </c>
    </row>
    <row r="20" spans="1:6" ht="17.25" customHeight="1">
      <c r="A20" s="46"/>
      <c r="B20" s="39">
        <v>2017</v>
      </c>
      <c r="C20" s="43">
        <v>117787.22669507949</v>
      </c>
      <c r="D20" s="43">
        <v>84978.28132958441</v>
      </c>
      <c r="E20" s="43">
        <f t="shared" si="0"/>
        <v>202765.5080246639</v>
      </c>
    </row>
    <row r="21" spans="1:6" ht="17.25" customHeight="1">
      <c r="A21" s="46"/>
      <c r="B21" s="38">
        <v>2018</v>
      </c>
      <c r="C21" s="42">
        <v>123660.0082336354</v>
      </c>
      <c r="D21" s="42">
        <v>93382.599626004725</v>
      </c>
      <c r="E21" s="42">
        <f t="shared" si="0"/>
        <v>217042.60785964012</v>
      </c>
    </row>
    <row r="22" spans="1:6" ht="17.25" customHeight="1">
      <c r="A22" s="46"/>
      <c r="B22" s="39" t="s">
        <v>16</v>
      </c>
      <c r="C22" s="43">
        <v>125674.96899288052</v>
      </c>
      <c r="D22" s="43">
        <v>90813.27865447056</v>
      </c>
      <c r="E22" s="43">
        <f t="shared" si="0"/>
        <v>216488.24764735106</v>
      </c>
    </row>
    <row r="23" spans="1:6" ht="17.25" customHeight="1">
      <c r="A23" s="46"/>
      <c r="B23" s="38">
        <v>2020</v>
      </c>
      <c r="C23" s="42">
        <v>123757.31891969072</v>
      </c>
      <c r="D23" s="42">
        <v>78387.154217296003</v>
      </c>
      <c r="E23" s="42">
        <f t="shared" si="0"/>
        <v>202144.47313698672</v>
      </c>
    </row>
    <row r="24" spans="1:6" ht="17.25" customHeight="1">
      <c r="A24" s="46"/>
      <c r="B24" s="39">
        <v>2021</v>
      </c>
      <c r="C24" s="43">
        <v>122500.682490768</v>
      </c>
      <c r="D24" s="43">
        <v>85819.24233798722</v>
      </c>
      <c r="E24" s="43">
        <f>SUM(C24:D24)</f>
        <v>208319.9248287552</v>
      </c>
    </row>
    <row r="25" spans="1:6" ht="18" customHeight="1">
      <c r="E25" s="44"/>
      <c r="F25" s="44"/>
    </row>
    <row r="26" spans="1:6" ht="18" customHeight="1">
      <c r="B26" s="36"/>
      <c r="C26" s="37" t="s">
        <v>11</v>
      </c>
      <c r="D26" s="37" t="s">
        <v>12</v>
      </c>
      <c r="E26" s="44"/>
      <c r="F26" s="44"/>
    </row>
    <row r="27" spans="1:6" ht="18" customHeight="1">
      <c r="B27" s="39">
        <v>2005</v>
      </c>
      <c r="C27" s="47">
        <f>(C11/(C11+D11))</f>
        <v>0.5560983618195694</v>
      </c>
      <c r="D27" s="47">
        <f>(D11/(C11+D11))</f>
        <v>0.4439016381804306</v>
      </c>
    </row>
    <row r="28" spans="1:6" ht="18" customHeight="1">
      <c r="B28" s="38" t="s">
        <v>10</v>
      </c>
      <c r="C28" s="48" t="e">
        <f>NA()</f>
        <v>#N/A</v>
      </c>
      <c r="D28" s="48" t="e">
        <f>NA()</f>
        <v>#N/A</v>
      </c>
    </row>
    <row r="29" spans="1:6" ht="18" customHeight="1">
      <c r="B29" s="39">
        <v>2010</v>
      </c>
      <c r="C29" s="47">
        <f t="shared" ref="C29:C40" si="1">(C13/(C13+D13))</f>
        <v>0.55677103985859522</v>
      </c>
      <c r="D29" s="47">
        <f t="shared" ref="D29:D38" si="2">(D13/(C13+D13))</f>
        <v>0.44322896014140489</v>
      </c>
    </row>
    <row r="30" spans="1:6" ht="18" customHeight="1">
      <c r="B30" s="38">
        <v>2011</v>
      </c>
      <c r="C30" s="48">
        <f t="shared" si="1"/>
        <v>0.55505315564578095</v>
      </c>
      <c r="D30" s="48">
        <f t="shared" si="2"/>
        <v>0.44494684435421905</v>
      </c>
    </row>
    <row r="31" spans="1:6" ht="18" customHeight="1">
      <c r="B31" s="39">
        <v>2012</v>
      </c>
      <c r="C31" s="47">
        <f t="shared" si="1"/>
        <v>0.54446065161933976</v>
      </c>
      <c r="D31" s="47">
        <f t="shared" si="2"/>
        <v>0.45553934838066029</v>
      </c>
    </row>
    <row r="32" spans="1:6" ht="18" customHeight="1">
      <c r="B32" s="38">
        <v>2013</v>
      </c>
      <c r="C32" s="48">
        <f t="shared" si="1"/>
        <v>0.55918863347617909</v>
      </c>
      <c r="D32" s="48">
        <f t="shared" si="2"/>
        <v>0.44081136652382102</v>
      </c>
    </row>
    <row r="33" spans="2:4" ht="18" customHeight="1">
      <c r="B33" s="39">
        <v>2014</v>
      </c>
      <c r="C33" s="47">
        <f t="shared" si="1"/>
        <v>0.55030075150957625</v>
      </c>
      <c r="D33" s="47">
        <f t="shared" si="2"/>
        <v>0.44969924849042375</v>
      </c>
    </row>
    <row r="34" spans="2:4" ht="18" customHeight="1">
      <c r="B34" s="38">
        <v>2015</v>
      </c>
      <c r="C34" s="48">
        <f t="shared" si="1"/>
        <v>0.56740474714740452</v>
      </c>
      <c r="D34" s="48">
        <f t="shared" si="2"/>
        <v>0.43259525285259542</v>
      </c>
    </row>
    <row r="35" spans="2:4" ht="18" customHeight="1">
      <c r="B35" s="39">
        <v>2016</v>
      </c>
      <c r="C35" s="47">
        <f t="shared" si="1"/>
        <v>0.57302880840242387</v>
      </c>
      <c r="D35" s="47">
        <f t="shared" si="2"/>
        <v>0.42697119159757613</v>
      </c>
    </row>
    <row r="36" spans="2:4" ht="18" customHeight="1">
      <c r="B36" s="38">
        <v>2017</v>
      </c>
      <c r="C36" s="48">
        <f t="shared" si="1"/>
        <v>0.58090366474337507</v>
      </c>
      <c r="D36" s="48">
        <f t="shared" si="2"/>
        <v>0.41909633525662493</v>
      </c>
    </row>
    <row r="37" spans="2:4" ht="18" customHeight="1">
      <c r="B37" s="39">
        <v>2018</v>
      </c>
      <c r="C37" s="47">
        <f t="shared" si="1"/>
        <v>0.56974991893575766</v>
      </c>
      <c r="D37" s="47">
        <f t="shared" si="2"/>
        <v>0.43025008106424234</v>
      </c>
    </row>
    <row r="38" spans="2:4" ht="18" customHeight="1">
      <c r="B38" s="38">
        <v>2019</v>
      </c>
      <c r="C38" s="48">
        <f t="shared" si="1"/>
        <v>0.58051635762509846</v>
      </c>
      <c r="D38" s="48">
        <f t="shared" si="2"/>
        <v>0.41948364237490166</v>
      </c>
    </row>
    <row r="39" spans="2:4" ht="18" customHeight="1">
      <c r="B39" s="39">
        <v>2020</v>
      </c>
      <c r="C39" s="47">
        <f t="shared" si="1"/>
        <v>0.61222212509280138</v>
      </c>
      <c r="D39" s="47">
        <f>(D23/(D23+C23))</f>
        <v>0.38777787490719862</v>
      </c>
    </row>
    <row r="40" spans="2:4" ht="18" customHeight="1">
      <c r="B40" s="38">
        <v>2021</v>
      </c>
      <c r="C40" s="48">
        <f t="shared" si="1"/>
        <v>0.58804112276570275</v>
      </c>
      <c r="D40" s="48">
        <f>(D24/(C24+D24))</f>
        <v>0.41195887723429736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H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10" zoomScaleNormal="110" workbookViewId="0">
      <selection sqref="A1:N20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1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1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1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0"/>
      <c r="C6" s="4"/>
      <c r="N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0"/>
      <c r="C7" s="4"/>
      <c r="N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0"/>
      <c r="C8" s="4"/>
      <c r="N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0"/>
      <c r="C9" s="4"/>
      <c r="N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0"/>
      <c r="C10" s="4"/>
      <c r="N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0"/>
      <c r="C11" s="4"/>
      <c r="N11" s="31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0"/>
      <c r="C12" s="4"/>
      <c r="N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0"/>
      <c r="C13" s="4"/>
      <c r="N13" s="31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0"/>
      <c r="C14" s="4"/>
      <c r="N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0"/>
      <c r="C15" s="4"/>
      <c r="N15" s="31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0"/>
      <c r="C16" s="4"/>
      <c r="N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0"/>
      <c r="C17" s="4"/>
      <c r="N17" s="31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0"/>
      <c r="C18" s="4"/>
      <c r="N18" s="31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2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40.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2018-03-01T12:08:34Z</cp:lastPrinted>
  <dcterms:created xsi:type="dcterms:W3CDTF">2010-08-25T11:28:54Z</dcterms:created>
  <dcterms:modified xsi:type="dcterms:W3CDTF">2026-01-21T09:14:53Z</dcterms:modified>
</cp:coreProperties>
</file>