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9_VERKEHR\9-4_Emissionen-Verkehr\"/>
    </mc:Choice>
  </mc:AlternateContent>
  <xr:revisionPtr revIDLastSave="0" documentId="13_ncr:1_{E929F990-E58E-4598-B7FD-8D1EA0E4C871}" xr6:coauthVersionLast="47" xr6:coauthVersionMax="47" xr10:uidLastSave="{00000000-0000-0000-0000-000000000000}"/>
  <bookViews>
    <workbookView xWindow="-120" yWindow="-120" windowWidth="29040" windowHeight="17640" tabRatio="802" firstSheet="1" activeTab="2" xr2:uid="{00000000-000D-0000-FFFF-FFFF00000000}"/>
  </bookViews>
  <sheets>
    <sheet name="Tabelle1" sheetId="19" state="hidden" r:id="rId1"/>
    <sheet name="Daten" sheetId="1" r:id="rId2"/>
    <sheet name="Diagramm" sheetId="20" r:id="rId3"/>
  </sheets>
  <definedNames>
    <definedName name="Beschriftung">OFFSET(Daten!$B$15,0,0,COUNTA(Daten!$B$15:$B$29),-1)</definedName>
    <definedName name="Daten01">OFFSET(Daten!$C$15,0,0,COUNTA(Daten!$C$15:$C$29),-1)</definedName>
    <definedName name="Daten02">OFFSET(Daten!$D$15,0,0,COUNTA(Daten!$D$15:$D$29),-1)</definedName>
    <definedName name="Daten03" localSheetId="2">OFFSET(Daten!#REF!,0,0,COUNTA(Daten!#REF!),-1)</definedName>
    <definedName name="Daten03">OFFSET(Daten!#REF!,0,0,COUNTA(Daten!#REF!),-1)</definedName>
    <definedName name="Daten04">OFFSET(Daten!$F$15,0,0,COUNTA(Daten!$F$15:$F$29),-1)</definedName>
    <definedName name="Daten05">OFFSET(Daten!$H$15,0,0,COUNTA(Daten!$H$15:$H$29),-1)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2">Diagramm!$A$1:$P$21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4" i="1" l="1"/>
  <c r="E44" i="1"/>
  <c r="F20" i="1" l="1"/>
  <c r="F25" i="1"/>
  <c r="F30" i="1"/>
  <c r="F35" i="1"/>
  <c r="E43" i="1"/>
  <c r="F10" i="1"/>
  <c r="F15" i="1"/>
  <c r="F42" i="1"/>
  <c r="F43" i="1"/>
  <c r="E10" i="1"/>
  <c r="D3" i="19"/>
  <c r="D4" i="19"/>
  <c r="D5" i="19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G36" i="19" l="1"/>
  <c r="G35" i="19" l="1"/>
  <c r="E42" i="1" l="1"/>
  <c r="E12" i="1" l="1"/>
  <c r="E13" i="1"/>
  <c r="E15" i="1"/>
  <c r="E11" i="1" l="1"/>
  <c r="E33" i="1"/>
  <c r="G4" i="19"/>
  <c r="G5" i="19"/>
  <c r="G6" i="19"/>
  <c r="G7" i="19"/>
  <c r="G8" i="19"/>
  <c r="G9" i="19"/>
  <c r="G10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G31" i="19"/>
  <c r="G32" i="19"/>
  <c r="G33" i="19"/>
  <c r="G34" i="19"/>
  <c r="G3" i="19"/>
  <c r="F40" i="1" l="1"/>
  <c r="E40" i="1"/>
  <c r="F36" i="1"/>
  <c r="E36" i="1"/>
  <c r="F32" i="1"/>
  <c r="E32" i="1"/>
  <c r="F28" i="1"/>
  <c r="E28" i="1"/>
  <c r="F24" i="1"/>
  <c r="E24" i="1"/>
  <c r="E20" i="1"/>
  <c r="F16" i="1"/>
  <c r="E16" i="1"/>
  <c r="F12" i="1"/>
  <c r="F39" i="1"/>
  <c r="E39" i="1"/>
  <c r="E35" i="1"/>
  <c r="F31" i="1"/>
  <c r="E31" i="1"/>
  <c r="F27" i="1"/>
  <c r="E27" i="1"/>
  <c r="F23" i="1"/>
  <c r="E23" i="1"/>
  <c r="F19" i="1"/>
  <c r="E19" i="1"/>
  <c r="F11" i="1"/>
  <c r="F38" i="1"/>
  <c r="E38" i="1"/>
  <c r="F34" i="1"/>
  <c r="E34" i="1"/>
  <c r="E30" i="1"/>
  <c r="F26" i="1"/>
  <c r="E26" i="1"/>
  <c r="F22" i="1"/>
  <c r="E22" i="1"/>
  <c r="F18" i="1"/>
  <c r="E18" i="1"/>
  <c r="F14" i="1"/>
  <c r="E14" i="1"/>
  <c r="F41" i="1"/>
  <c r="E41" i="1"/>
  <c r="F37" i="1"/>
  <c r="E37" i="1"/>
  <c r="F33" i="1"/>
  <c r="F29" i="1"/>
  <c r="E29" i="1"/>
  <c r="E25" i="1"/>
  <c r="F21" i="1"/>
  <c r="E21" i="1"/>
  <c r="F17" i="1"/>
  <c r="E17" i="1"/>
  <c r="F13" i="1"/>
  <c r="W3" i="1" l="1"/>
</calcChain>
</file>

<file path=xl/sharedStrings.xml><?xml version="1.0" encoding="utf-8"?>
<sst xmlns="http://schemas.openxmlformats.org/spreadsheetml/2006/main" count="21" uniqueCount="20">
  <si>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</si>
  <si>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</si>
  <si>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</si>
  <si>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</si>
  <si>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</si>
  <si>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</si>
  <si>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</si>
  <si>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</si>
  <si>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</si>
  <si>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</si>
  <si>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 xml:space="preserve">
</t>
  </si>
  <si>
    <t>Gesamtemissionen</t>
  </si>
  <si>
    <t>Verkehr</t>
  </si>
  <si>
    <t xml:space="preserve">Anteil Verkehr </t>
  </si>
  <si>
    <t>Anteil Verkehrsemissionen</t>
  </si>
  <si>
    <t>Gesamt</t>
  </si>
  <si>
    <r>
      <t>Tausend Tonnen CO</t>
    </r>
    <r>
      <rPr>
        <sz val="10"/>
        <color rgb="FF080808"/>
        <rFont val="Calibri"/>
        <family val="2"/>
      </rPr>
      <t>₂</t>
    </r>
    <r>
      <rPr>
        <sz val="10"/>
        <color rgb="FF080808"/>
        <rFont val="Cambria"/>
        <family val="1"/>
      </rPr>
      <t>-Äquivalente</t>
    </r>
  </si>
  <si>
    <t xml:space="preserve">Anteil des Verkehrs an den Treibhausgas-Emissionen in Deutschland </t>
  </si>
  <si>
    <t>Gesamtemissionen ohne Verkehr</t>
  </si>
  <si>
    <r>
      <t>Umweltbundesamt, Nationale Trendtabellen, Stand 01/20</t>
    </r>
    <r>
      <rPr>
        <sz val="10"/>
        <color theme="1"/>
        <rFont val="Cambria"/>
        <family val="1"/>
      </rPr>
      <t>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</si>
</sst>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Quelle:&quot;\ @"/>
    <numFmt numFmtId="165" formatCode="#,##0.0"/>
    <numFmt numFmtId="166" formatCode="0.0"/>
    <numFmt numFmtId="167" formatCode="#,##0.000"/>
  </numFmts>
  <fonts count="4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sz val="10"/>
      <name val="Cambria"/>
      <family val="1"/>
    </font>
    <font>
      <b/>
      <sz val="9"/>
      <name val="Cambria"/>
      <family val="1"/>
    </font>
    <font>
      <sz val="9"/>
      <name val="Cambria"/>
      <family val="1"/>
    </font>
    <font>
      <b/>
      <sz val="10"/>
      <color rgb="FFFF0000"/>
      <name val="Meta Offc"/>
      <family val="2"/>
    </font>
    <font>
      <b/>
      <sz val="9"/>
      <name val="Times New Roman"/>
      <family val="1"/>
    </font>
    <font>
      <sz val="10"/>
      <color rgb="FF080808"/>
      <name val="Calibri"/>
      <family val="2"/>
    </font>
    <font>
      <sz val="9"/>
      <name val="Times New Roman"/>
      <family val="1"/>
    </font>
    <font>
      <b/>
      <sz val="10"/>
      <name val="Arial"/>
      <family val="2"/>
    </font>
    <font>
      <sz val="10"/>
      <color theme="1"/>
      <name val="Cambria"/>
      <family val="1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4" fontId="37" fillId="0" borderId="15" applyFill="0" applyBorder="0" applyProtection="0">
      <alignment horizontal="right" vertical="center"/>
    </xf>
    <xf numFmtId="0" fontId="39" fillId="0" borderId="0"/>
    <xf numFmtId="4" fontId="39" fillId="0" borderId="10" applyFill="0" applyBorder="0" applyProtection="0">
      <alignment horizontal="right" vertical="center"/>
    </xf>
  </cellStyleXfs>
  <cellXfs count="77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1" fillId="0" borderId="0" xfId="0" applyFont="1" applyBorder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3" fillId="24" borderId="0" xfId="0" applyFont="1" applyFill="1" applyBorder="1" applyProtection="1"/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1" xfId="0" applyBorder="1"/>
    <xf numFmtId="0" fontId="21" fillId="24" borderId="17" xfId="0" applyFont="1" applyFill="1" applyBorder="1" applyAlignment="1" applyProtection="1">
      <alignment horizontal="right" indent="1"/>
    </xf>
    <xf numFmtId="0" fontId="0" fillId="24" borderId="17" xfId="0" applyFill="1" applyBorder="1" applyProtection="1"/>
    <xf numFmtId="0" fontId="0" fillId="0" borderId="17" xfId="0" applyBorder="1" applyProtection="1"/>
    <xf numFmtId="0" fontId="0" fillId="0" borderId="18" xfId="0" applyBorder="1"/>
    <xf numFmtId="0" fontId="0" fillId="0" borderId="12" xfId="0" applyBorder="1"/>
    <xf numFmtId="0" fontId="28" fillId="24" borderId="17" xfId="0" applyFont="1" applyFill="1" applyBorder="1" applyAlignment="1" applyProtection="1">
      <alignment horizontal="left" vertical="top" wrapText="1"/>
    </xf>
    <xf numFmtId="0" fontId="31" fillId="27" borderId="14" xfId="0" applyFont="1" applyFill="1" applyBorder="1" applyAlignment="1">
      <alignment horizontal="right" vertical="center"/>
    </xf>
    <xf numFmtId="0" fontId="31" fillId="27" borderId="15" xfId="0" applyFont="1" applyFill="1" applyBorder="1" applyAlignment="1">
      <alignment horizontal="right" vertical="center"/>
    </xf>
    <xf numFmtId="0" fontId="31" fillId="27" borderId="25" xfId="0" applyFont="1" applyFill="1" applyBorder="1" applyAlignment="1">
      <alignment horizontal="left" vertical="center" wrapText="1"/>
    </xf>
    <xf numFmtId="0" fontId="31" fillId="27" borderId="26" xfId="0" applyFont="1" applyFill="1" applyBorder="1" applyAlignment="1">
      <alignment horizontal="center" vertical="center" wrapText="1"/>
    </xf>
    <xf numFmtId="0" fontId="1" fillId="0" borderId="0" xfId="0" applyFont="1"/>
    <xf numFmtId="0" fontId="34" fillId="28" borderId="24" xfId="0" applyFont="1" applyFill="1" applyBorder="1" applyAlignment="1">
      <alignment horizontal="left" vertical="center" wrapText="1"/>
    </xf>
    <xf numFmtId="165" fontId="35" fillId="28" borderId="27" xfId="0" applyNumberFormat="1" applyFont="1" applyFill="1" applyBorder="1" applyAlignment="1">
      <alignment horizontal="center" vertical="center" wrapText="1"/>
    </xf>
    <xf numFmtId="0" fontId="34" fillId="29" borderId="24" xfId="0" applyFont="1" applyFill="1" applyBorder="1" applyAlignment="1">
      <alignment horizontal="left" vertical="center" wrapText="1"/>
    </xf>
    <xf numFmtId="0" fontId="36" fillId="24" borderId="0" xfId="0" applyFont="1" applyFill="1" applyBorder="1" applyProtection="1"/>
    <xf numFmtId="0" fontId="34" fillId="24" borderId="24" xfId="0" applyFont="1" applyFill="1" applyBorder="1" applyAlignment="1">
      <alignment horizontal="left" vertical="center" wrapText="1"/>
    </xf>
    <xf numFmtId="166" fontId="0" fillId="24" borderId="0" xfId="0" applyNumberFormat="1" applyFill="1" applyProtection="1"/>
    <xf numFmtId="166" fontId="23" fillId="24" borderId="0" xfId="0" applyNumberFormat="1" applyFont="1" applyFill="1" applyBorder="1" applyAlignment="1" applyProtection="1">
      <alignment vertical="center"/>
    </xf>
    <xf numFmtId="166" fontId="0" fillId="24" borderId="0" xfId="0" applyNumberFormat="1" applyFill="1"/>
    <xf numFmtId="165" fontId="35" fillId="29" borderId="24" xfId="0" applyNumberFormat="1" applyFont="1" applyFill="1" applyBorder="1" applyAlignment="1">
      <alignment horizontal="center" vertical="center" wrapText="1"/>
    </xf>
    <xf numFmtId="165" fontId="35" fillId="24" borderId="24" xfId="0" applyNumberFormat="1" applyFont="1" applyFill="1" applyBorder="1" applyAlignment="1">
      <alignment horizontal="center" vertical="center" wrapText="1"/>
    </xf>
    <xf numFmtId="0" fontId="34" fillId="25" borderId="24" xfId="0" applyFont="1" applyFill="1" applyBorder="1" applyAlignment="1">
      <alignment horizontal="left" vertical="center" wrapText="1"/>
    </xf>
    <xf numFmtId="165" fontId="35" fillId="25" borderId="24" xfId="0" applyNumberFormat="1" applyFont="1" applyFill="1" applyBorder="1" applyAlignment="1">
      <alignment horizontal="center" vertical="center" wrapText="1"/>
    </xf>
    <xf numFmtId="3" fontId="40" fillId="30" borderId="28" xfId="44" applyNumberFormat="1" applyFont="1" applyFill="1" applyBorder="1" applyAlignment="1" applyProtection="1">
      <alignment vertical="center"/>
    </xf>
    <xf numFmtId="3" fontId="40" fillId="30" borderId="29" xfId="44" applyNumberFormat="1" applyFont="1" applyFill="1" applyBorder="1" applyAlignment="1" applyProtection="1">
      <alignment vertical="center"/>
    </xf>
    <xf numFmtId="167" fontId="40" fillId="31" borderId="13" xfId="45" applyNumberFormat="1" applyFont="1" applyFill="1" applyBorder="1">
      <alignment horizontal="right" vertical="center"/>
    </xf>
    <xf numFmtId="3" fontId="40" fillId="30" borderId="10" xfId="43" applyNumberFormat="1" applyFont="1" applyFill="1" applyBorder="1">
      <alignment horizontal="right" vertical="center"/>
    </xf>
    <xf numFmtId="3" fontId="40" fillId="31" borderId="13" xfId="45" applyNumberFormat="1" applyFont="1" applyFill="1" applyBorder="1">
      <alignment horizontal="right" vertical="center"/>
    </xf>
    <xf numFmtId="166" fontId="35" fillId="29" borderId="30" xfId="0" applyNumberFormat="1" applyFont="1" applyFill="1" applyBorder="1" applyAlignment="1">
      <alignment horizontal="center" vertical="center" wrapText="1"/>
    </xf>
    <xf numFmtId="165" fontId="35" fillId="28" borderId="30" xfId="0" applyNumberFormat="1" applyFont="1" applyFill="1" applyBorder="1" applyAlignment="1">
      <alignment horizontal="center" vertical="center" wrapText="1"/>
    </xf>
    <xf numFmtId="166" fontId="35" fillId="24" borderId="30" xfId="0" applyNumberFormat="1" applyFont="1" applyFill="1" applyBorder="1" applyAlignment="1">
      <alignment horizontal="center" vertical="center" wrapText="1"/>
    </xf>
    <xf numFmtId="166" fontId="35" fillId="25" borderId="30" xfId="0" applyNumberFormat="1" applyFont="1" applyFill="1" applyBorder="1" applyAlignment="1">
      <alignment horizontal="center" vertical="center" wrapText="1"/>
    </xf>
    <xf numFmtId="0" fontId="33" fillId="28" borderId="13" xfId="0" applyFont="1" applyFill="1" applyBorder="1" applyAlignment="1" applyProtection="1">
      <alignment horizontal="left" vertical="center" wrapText="1"/>
      <protection locked="0"/>
    </xf>
    <xf numFmtId="0" fontId="33" fillId="28" borderId="10" xfId="0" applyFont="1" applyFill="1" applyBorder="1" applyAlignment="1" applyProtection="1">
      <alignment horizontal="left" vertical="center"/>
      <protection locked="0"/>
    </xf>
    <xf numFmtId="0" fontId="32" fillId="28" borderId="13" xfId="0" applyFont="1" applyFill="1" applyBorder="1" applyAlignment="1" applyProtection="1">
      <alignment horizontal="left" vertical="center"/>
      <protection locked="0"/>
    </xf>
    <xf numFmtId="0" fontId="32" fillId="28" borderId="10" xfId="0" applyFont="1" applyFill="1" applyBorder="1" applyAlignment="1" applyProtection="1">
      <alignment horizontal="left" vertical="center"/>
      <protection locked="0"/>
    </xf>
    <xf numFmtId="0" fontId="32" fillId="28" borderId="13" xfId="0" applyFont="1" applyFill="1" applyBorder="1" applyAlignment="1" applyProtection="1">
      <alignment horizontal="left"/>
      <protection locked="0"/>
    </xf>
    <xf numFmtId="0" fontId="32" fillId="28" borderId="10" xfId="0" applyFont="1" applyFill="1" applyBorder="1" applyAlignment="1" applyProtection="1">
      <alignment horizontal="left"/>
      <protection locked="0"/>
    </xf>
    <xf numFmtId="0" fontId="33" fillId="0" borderId="13" xfId="0" applyFont="1" applyFill="1" applyBorder="1" applyAlignment="1" applyProtection="1">
      <alignment horizontal="left" vertical="center"/>
      <protection locked="0"/>
    </xf>
    <xf numFmtId="0" fontId="33" fillId="0" borderId="10" xfId="0" applyFont="1" applyFill="1" applyBorder="1" applyAlignment="1" applyProtection="1">
      <alignment horizontal="left" vertical="center"/>
      <protection locked="0"/>
    </xf>
    <xf numFmtId="0" fontId="33" fillId="28" borderId="13" xfId="0" applyFont="1" applyFill="1" applyBorder="1" applyAlignment="1" applyProtection="1">
      <alignment horizontal="left" vertical="center"/>
      <protection locked="0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</cellXfs>
  <cellStyles count="4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Bold GHG Numbers (0.00)" xfId="43" xr:uid="{D093E336-F5FA-4E17-A6A5-B52040B395F2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rmal GHG Numbers (0.00)" xfId="45" xr:uid="{C5CD2F94-1CFE-451F-9AE3-B4B20706FCB1}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_Germany - 2004 - 2000" xfId="44" xr:uid="{95A3D29F-FB23-4C04-A268-AF3F5BDAF255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FFFFFF"/>
      <color rgb="FF125D86"/>
      <color rgb="FF83033C"/>
      <color rgb="FFC60159"/>
      <color rgb="FFD78400"/>
      <color rgb="FF0B90D5"/>
      <color rgb="FF005F85"/>
      <color rgb="FF61B931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08451867311582"/>
          <c:y val="0.13198963826492943"/>
          <c:w val="0.85294860402463812"/>
          <c:h val="0.63780491208568568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Daten!$D$9</c:f>
              <c:strCache>
                <c:ptCount val="1"/>
                <c:pt idx="0">
                  <c:v>Anteil Verkehrsemissionen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dLbl>
              <c:idx val="0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13,1%</a:t>
                    </a:r>
                  </a:p>
                </c:rich>
              </c:tx>
              <c:spPr>
                <a:solidFill>
                  <a:schemeClr val="tx1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A28E-4113-A51E-F2A0145D24BB}"/>
                </c:ext>
              </c:extLst>
            </c:dLbl>
            <c:dLbl>
              <c:idx val="5"/>
              <c:spPr>
                <a:solidFill>
                  <a:schemeClr val="tx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A28E-4113-A51E-F2A0145D24BB}"/>
                </c:ext>
              </c:extLst>
            </c:dLbl>
            <c:dLbl>
              <c:idx val="10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17,5%</a:t>
                    </a:r>
                  </a:p>
                </c:rich>
              </c:tx>
              <c:spPr>
                <a:solidFill>
                  <a:schemeClr val="tx1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A28E-4113-A51E-F2A0145D24BB}"/>
                </c:ext>
              </c:extLst>
            </c:dLbl>
            <c:dLbl>
              <c:idx val="15"/>
              <c:spPr>
                <a:solidFill>
                  <a:schemeClr val="tx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A28E-4113-A51E-F2A0145D24BB}"/>
                </c:ext>
              </c:extLst>
            </c:dLbl>
            <c:dLbl>
              <c:idx val="20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16,4%</a:t>
                    </a:r>
                  </a:p>
                </c:rich>
              </c:tx>
              <c:spPr>
                <a:solidFill>
                  <a:schemeClr val="tx1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A28E-4113-A51E-F2A0145D24BB}"/>
                </c:ext>
              </c:extLst>
            </c:dLbl>
            <c:dLbl>
              <c:idx val="25"/>
              <c:spPr>
                <a:solidFill>
                  <a:schemeClr val="tx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A28E-4113-A51E-F2A0145D24BB}"/>
                </c:ext>
              </c:extLst>
            </c:dLbl>
            <c:dLbl>
              <c:idx val="31"/>
              <c:layout>
                <c:manualLayout>
                  <c:x val="7.6181428449425229E-2"/>
                  <c:y val="-2.5913755756120402E-3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22,3%</a:t>
                    </a:r>
                  </a:p>
                </c:rich>
              </c:tx>
              <c:spPr>
                <a:solidFill>
                  <a:schemeClr val="tx1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576671891972391E-2"/>
                      <c:h val="3.7730428380908537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A-A28E-4113-A51E-F2A0145D24B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Daten!$B$10:$B$45</c:f>
              <c:numCache>
                <c:formatCode>General</c:formatCode>
                <c:ptCount val="36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5">
                  <c:v>2025</c:v>
                </c:pt>
              </c:numCache>
            </c:numRef>
          </c:cat>
          <c:val>
            <c:numRef>
              <c:f>Daten!$D$10:$D$45</c:f>
              <c:numCache>
                <c:formatCode>#,##0.0</c:formatCode>
                <c:ptCount val="36"/>
                <c:pt idx="0">
                  <c:v>164457.47022456312</c:v>
                </c:pt>
                <c:pt idx="1">
                  <c:v>167462.06005650706</c:v>
                </c:pt>
                <c:pt idx="2">
                  <c:v>173314.1841048412</c:v>
                </c:pt>
                <c:pt idx="3">
                  <c:v>177705.18595982715</c:v>
                </c:pt>
                <c:pt idx="4">
                  <c:v>173697.28500338696</c:v>
                </c:pt>
                <c:pt idx="5">
                  <c:v>177469.18873580376</c:v>
                </c:pt>
                <c:pt idx="6">
                  <c:v>177212.95804069116</c:v>
                </c:pt>
                <c:pt idx="7">
                  <c:v>177559.87797018996</c:v>
                </c:pt>
                <c:pt idx="8">
                  <c:v>180846.64112936513</c:v>
                </c:pt>
                <c:pt idx="9">
                  <c:v>185974.37398938919</c:v>
                </c:pt>
                <c:pt idx="10">
                  <c:v>182017.78789034253</c:v>
                </c:pt>
                <c:pt idx="11">
                  <c:v>178203.82630062569</c:v>
                </c:pt>
                <c:pt idx="12">
                  <c:v>175805.30791957071</c:v>
                </c:pt>
                <c:pt idx="13">
                  <c:v>168966.25559357231</c:v>
                </c:pt>
                <c:pt idx="14">
                  <c:v>168886.11110013406</c:v>
                </c:pt>
                <c:pt idx="15">
                  <c:v>162201.26367425581</c:v>
                </c:pt>
                <c:pt idx="16">
                  <c:v>163574.5581279269</c:v>
                </c:pt>
                <c:pt idx="17">
                  <c:v>153454.67426154108</c:v>
                </c:pt>
                <c:pt idx="18">
                  <c:v>153104.12275835543</c:v>
                </c:pt>
                <c:pt idx="19">
                  <c:v>152625.38606595038</c:v>
                </c:pt>
                <c:pt idx="20">
                  <c:v>153101.76289537014</c:v>
                </c:pt>
                <c:pt idx="21">
                  <c:v>154804.30464788395</c:v>
                </c:pt>
                <c:pt idx="22">
                  <c:v>153338.71636877873</c:v>
                </c:pt>
                <c:pt idx="23">
                  <c:v>157522.30349340086</c:v>
                </c:pt>
                <c:pt idx="24">
                  <c:v>158848.42877432157</c:v>
                </c:pt>
                <c:pt idx="25">
                  <c:v>162337.72668618817</c:v>
                </c:pt>
                <c:pt idx="26">
                  <c:v>164952.54551856374</c:v>
                </c:pt>
                <c:pt idx="27">
                  <c:v>168547.62093149876</c:v>
                </c:pt>
                <c:pt idx="28">
                  <c:v>163984.3272093414</c:v>
                </c:pt>
                <c:pt idx="29">
                  <c:v>164832.42089415318</c:v>
                </c:pt>
                <c:pt idx="30">
                  <c:v>146672.8335229402</c:v>
                </c:pt>
                <c:pt idx="31">
                  <c:v>147659.52840890456</c:v>
                </c:pt>
                <c:pt idx="32">
                  <c:v>149415.67316779221</c:v>
                </c:pt>
                <c:pt idx="33">
                  <c:v>145427.05450286542</c:v>
                </c:pt>
                <c:pt idx="34">
                  <c:v>144866.1490159308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8E-4113-A51E-F2A0145D24BB}"/>
            </c:ext>
          </c:extLst>
        </c:ser>
        <c:ser>
          <c:idx val="1"/>
          <c:order val="2"/>
          <c:tx>
            <c:strRef>
              <c:f>Daten!$E$9</c:f>
              <c:strCache>
                <c:ptCount val="1"/>
                <c:pt idx="0">
                  <c:v>Gesamtemissionen ohne Verkehr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3.2270227120818902E-2"/>
                  <c:y val="-0.27489230487962141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1.253 Mio.</a:t>
                    </a:r>
                    <a:r>
                      <a:rPr lang="en-US" baseline="0">
                        <a:solidFill>
                          <a:schemeClr val="bg1"/>
                        </a:solidFill>
                      </a:rPr>
                      <a:t> t</a:t>
                    </a:r>
                    <a:endParaRPr lang="en-US">
                      <a:solidFill>
                        <a:schemeClr val="bg1"/>
                      </a:solidFill>
                    </a:endParaRPr>
                  </a:p>
                </c:rich>
              </c:tx>
              <c:spPr>
                <a:solidFill>
                  <a:schemeClr val="tx1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A28E-4113-A51E-F2A0145D24BB}"/>
                </c:ext>
              </c:extLst>
            </c:dLbl>
            <c:dLbl>
              <c:idx val="31"/>
              <c:layout>
                <c:manualLayout>
                  <c:x val="8.9625168422590537E-2"/>
                  <c:y val="-0.1218772904087272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650 Mio. t</a:t>
                    </a:r>
                  </a:p>
                </c:rich>
              </c:tx>
              <c:spPr>
                <a:solidFill>
                  <a:schemeClr val="tx1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A28E-4113-A51E-F2A0145D24B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Daten!$B$10:$B$45</c:f>
              <c:numCache>
                <c:formatCode>General</c:formatCode>
                <c:ptCount val="36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5">
                  <c:v>2025</c:v>
                </c:pt>
              </c:numCache>
            </c:numRef>
          </c:cat>
          <c:val>
            <c:numRef>
              <c:f>Daten!$E$10:$E$45</c:f>
              <c:numCache>
                <c:formatCode>#,##0.0</c:formatCode>
                <c:ptCount val="36"/>
                <c:pt idx="0">
                  <c:v>1088670.4480326034</c:v>
                </c:pt>
                <c:pt idx="1">
                  <c:v>1038930.2507834875</c:v>
                </c:pt>
                <c:pt idx="2">
                  <c:v>984662.82987445989</c:v>
                </c:pt>
                <c:pt idx="3">
                  <c:v>970777.40837450814</c:v>
                </c:pt>
                <c:pt idx="4">
                  <c:v>957116.65898398054</c:v>
                </c:pt>
                <c:pt idx="5">
                  <c:v>945934.88535727281</c:v>
                </c:pt>
                <c:pt idx="6">
                  <c:v>962986.96743523213</c:v>
                </c:pt>
                <c:pt idx="7">
                  <c:v>927222.69204813521</c:v>
                </c:pt>
                <c:pt idx="8">
                  <c:v>899135.87538473913</c:v>
                </c:pt>
                <c:pt idx="9">
                  <c:v>859563.154840064</c:v>
                </c:pt>
                <c:pt idx="10">
                  <c:v>860980.4321809141</c:v>
                </c:pt>
                <c:pt idx="11">
                  <c:v>878878.52159535862</c:v>
                </c:pt>
                <c:pt idx="12">
                  <c:v>860852.69020545436</c:v>
                </c:pt>
                <c:pt idx="13">
                  <c:v>861572.50177093106</c:v>
                </c:pt>
                <c:pt idx="14">
                  <c:v>841790.21508217382</c:v>
                </c:pt>
                <c:pt idx="15">
                  <c:v>826746.22761794913</c:v>
                </c:pt>
                <c:pt idx="16">
                  <c:v>838424.44976875698</c:v>
                </c:pt>
                <c:pt idx="17">
                  <c:v>810056.18082142505</c:v>
                </c:pt>
                <c:pt idx="18">
                  <c:v>811820.99024964031</c:v>
                </c:pt>
                <c:pt idx="19">
                  <c:v>748659.15075848997</c:v>
                </c:pt>
                <c:pt idx="20">
                  <c:v>780148.16221296391</c:v>
                </c:pt>
                <c:pt idx="21">
                  <c:v>752810.89281654241</c:v>
                </c:pt>
                <c:pt idx="22">
                  <c:v>763606.66877684812</c:v>
                </c:pt>
                <c:pt idx="23">
                  <c:v>779087.94493728247</c:v>
                </c:pt>
                <c:pt idx="24">
                  <c:v>736383.43733457918</c:v>
                </c:pt>
                <c:pt idx="25">
                  <c:v>736267.92621215596</c:v>
                </c:pt>
                <c:pt idx="26">
                  <c:v>734077.56968597695</c:v>
                </c:pt>
                <c:pt idx="27">
                  <c:v>717732.14188051387</c:v>
                </c:pt>
                <c:pt idx="28">
                  <c:v>686150.67346845544</c:v>
                </c:pt>
                <c:pt idx="29">
                  <c:v>633168.10782589612</c:v>
                </c:pt>
                <c:pt idx="30">
                  <c:v>584299.53813624789</c:v>
                </c:pt>
                <c:pt idx="31">
                  <c:v>615113.13852903957</c:v>
                </c:pt>
                <c:pt idx="32">
                  <c:v>599850.75100046117</c:v>
                </c:pt>
                <c:pt idx="33">
                  <c:v>524151.30596099317</c:v>
                </c:pt>
                <c:pt idx="34">
                  <c:v>504903.36937603168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8E-4113-A51E-F2A0145D2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5914672"/>
        <c:axId val="31591506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Daten!$C$9</c15:sqref>
                        </c15:formulaRef>
                      </c:ext>
                    </c:extLst>
                    <c:strCache>
                      <c:ptCount val="1"/>
                      <c:pt idx="0">
                        <c:v>Gesamtemissionen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solidFill>
                      <a:schemeClr val="accent4"/>
                    </a:solidFill>
                  </a:ln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Daten!$B$10:$B$45</c15:sqref>
                        </c15:formulaRef>
                      </c:ext>
                    </c:extLst>
                    <c:numCache>
                      <c:formatCode>General</c:formatCode>
                      <c:ptCount val="36"/>
                      <c:pt idx="0">
                        <c:v>1990</c:v>
                      </c:pt>
                      <c:pt idx="5">
                        <c:v>1995</c:v>
                      </c:pt>
                      <c:pt idx="10">
                        <c:v>2000</c:v>
                      </c:pt>
                      <c:pt idx="15">
                        <c:v>2005</c:v>
                      </c:pt>
                      <c:pt idx="20">
                        <c:v>2010</c:v>
                      </c:pt>
                      <c:pt idx="25">
                        <c:v>2015</c:v>
                      </c:pt>
                      <c:pt idx="30">
                        <c:v>2020</c:v>
                      </c:pt>
                      <c:pt idx="35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Daten!$C$10:$C$45</c15:sqref>
                        </c15:formulaRef>
                      </c:ext>
                    </c:extLst>
                    <c:numCache>
                      <c:formatCode>#,##0.0</c:formatCode>
                      <c:ptCount val="36"/>
                      <c:pt idx="0">
                        <c:v>1253127.9182571664</c:v>
                      </c:pt>
                      <c:pt idx="1">
                        <c:v>1206392.3108399946</c:v>
                      </c:pt>
                      <c:pt idx="2">
                        <c:v>1157977.0139793011</c:v>
                      </c:pt>
                      <c:pt idx="3">
                        <c:v>1148482.5943343353</c:v>
                      </c:pt>
                      <c:pt idx="4">
                        <c:v>1130813.9439873674</c:v>
                      </c:pt>
                      <c:pt idx="5">
                        <c:v>1123404.0740930766</c:v>
                      </c:pt>
                      <c:pt idx="6">
                        <c:v>1140199.9254759233</c:v>
                      </c:pt>
                      <c:pt idx="7">
                        <c:v>1104782.5700183252</c:v>
                      </c:pt>
                      <c:pt idx="8">
                        <c:v>1079982.5165141043</c:v>
                      </c:pt>
                      <c:pt idx="9">
                        <c:v>1045537.5288294532</c:v>
                      </c:pt>
                      <c:pt idx="10">
                        <c:v>1042998.2200712566</c:v>
                      </c:pt>
                      <c:pt idx="11">
                        <c:v>1057082.3478959843</c:v>
                      </c:pt>
                      <c:pt idx="12">
                        <c:v>1036657.9981250251</c:v>
                      </c:pt>
                      <c:pt idx="13">
                        <c:v>1030538.7573645033</c:v>
                      </c:pt>
                      <c:pt idx="14">
                        <c:v>1010676.3261823079</c:v>
                      </c:pt>
                      <c:pt idx="15">
                        <c:v>988947.49129220494</c:v>
                      </c:pt>
                      <c:pt idx="16">
                        <c:v>1001999.0078966839</c:v>
                      </c:pt>
                      <c:pt idx="17">
                        <c:v>963510.85508296615</c:v>
                      </c:pt>
                      <c:pt idx="18">
                        <c:v>964925.11300799577</c:v>
                      </c:pt>
                      <c:pt idx="19">
                        <c:v>901284.53682444035</c:v>
                      </c:pt>
                      <c:pt idx="20">
                        <c:v>933249.92510833405</c:v>
                      </c:pt>
                      <c:pt idx="21">
                        <c:v>907615.1974644264</c:v>
                      </c:pt>
                      <c:pt idx="22">
                        <c:v>916945.38514562685</c:v>
                      </c:pt>
                      <c:pt idx="23">
                        <c:v>936610.24843068328</c:v>
                      </c:pt>
                      <c:pt idx="24">
                        <c:v>895231.86610890075</c:v>
                      </c:pt>
                      <c:pt idx="25">
                        <c:v>898605.65289834409</c:v>
                      </c:pt>
                      <c:pt idx="26">
                        <c:v>899030.11520454066</c:v>
                      </c:pt>
                      <c:pt idx="27">
                        <c:v>886279.76281201269</c:v>
                      </c:pt>
                      <c:pt idx="28">
                        <c:v>850135.0006777969</c:v>
                      </c:pt>
                      <c:pt idx="29">
                        <c:v>798000.5287200493</c:v>
                      </c:pt>
                      <c:pt idx="30">
                        <c:v>730972.37165918807</c:v>
                      </c:pt>
                      <c:pt idx="31">
                        <c:v>762772.66693794413</c:v>
                      </c:pt>
                      <c:pt idx="32">
                        <c:v>749266.42416825343</c:v>
                      </c:pt>
                      <c:pt idx="33">
                        <c:v>669578.36046385858</c:v>
                      </c:pt>
                      <c:pt idx="34">
                        <c:v>649769.51839196251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A28E-4113-A51E-F2A0145D24BB}"/>
                  </c:ext>
                </c:extLst>
              </c15:ser>
            </c15:filteredBarSeries>
          </c:ext>
        </c:extLst>
      </c:barChart>
      <c:catAx>
        <c:axId val="315914672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800" b="0"/>
            </a:pPr>
            <a:endParaRPr lang="de-DE"/>
          </a:p>
        </c:txPr>
        <c:crossAx val="315915064"/>
        <c:crosses val="autoZero"/>
        <c:auto val="1"/>
        <c:lblAlgn val="ctr"/>
        <c:lblOffset val="100"/>
        <c:noMultiLvlLbl val="0"/>
      </c:catAx>
      <c:valAx>
        <c:axId val="315915064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b="0"/>
            </a:pPr>
            <a:endParaRPr lang="de-DE"/>
          </a:p>
        </c:txPr>
        <c:crossAx val="31591467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12446707557714139"/>
          <c:y val="0.85144813098627437"/>
          <c:w val="0.8443330194596953"/>
          <c:h val="3.8611496076616569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 b="0"/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 algn="ctr">
        <a:defRPr lang="de-DE" sz="900" b="1" i="0" u="none" strike="noStrike" kern="1200" baseline="0">
          <a:solidFill>
            <a:sysClr val="windowText" lastClr="000000"/>
          </a:solidFill>
          <a:latin typeface="Meta Offc" pitchFamily="34" charset="0"/>
          <a:ea typeface="+mn-ea"/>
          <a:cs typeface="Meta Offc" pitchFamily="34" charset="0"/>
        </a:defRPr>
      </a:pPr>
      <a:endParaRPr lang="de-DE"/>
    </a:p>
  </c:txPr>
  <c:printSettings>
    <c:headerFooter/>
    <c:pageMargins b="0.78740157480314954" l="0.51181102362204722" r="0.51181102362204722" t="0.78740157480314954" header="0.314960629921262" footer="0.314960629921262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1171575</xdr:colOff>
      <xdr:row>45</xdr:row>
      <xdr:rowOff>9525</xdr:rowOff>
    </xdr:from>
    <xdr:to>
      <xdr:col>6</xdr:col>
      <xdr:colOff>28575</xdr:colOff>
      <xdr:row>45</xdr:row>
      <xdr:rowOff>9525</xdr:rowOff>
    </xdr:to>
    <xdr:cxnSp macro="">
      <xdr:nvCxnSpPr>
        <xdr:cNvPr id="3" name="Gerade Verbindung 18">
          <a:extLst>
            <a:ext uri="{FF2B5EF4-FFF2-40B4-BE49-F238E27FC236}">
              <a16:creationId xmlns:a16="http://schemas.microsoft.com/office/drawing/2014/main" id="{BECF0C44-A2A6-450F-A423-5F463B8A592E}"/>
            </a:ext>
          </a:extLst>
        </xdr:cNvPr>
        <xdr:cNvCxnSpPr/>
      </xdr:nvCxnSpPr>
      <xdr:spPr>
        <a:xfrm>
          <a:off x="1171575" y="9715500"/>
          <a:ext cx="577215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186486</xdr:rowOff>
    </xdr:from>
    <xdr:to>
      <xdr:col>14</xdr:col>
      <xdr:colOff>749990</xdr:colOff>
      <xdr:row>20</xdr:row>
      <xdr:rowOff>118483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10658ED5-E8B6-4910-93C8-1EED7F9995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325437</xdr:colOff>
      <xdr:row>18</xdr:row>
      <xdr:rowOff>836162</xdr:rowOff>
    </xdr:from>
    <xdr:to>
      <xdr:col>14</xdr:col>
      <xdr:colOff>737866</xdr:colOff>
      <xdr:row>20</xdr:row>
      <xdr:rowOff>7938</xdr:rowOff>
    </xdr:to>
    <xdr:sp macro="" textlink="Daten!B3">
      <xdr:nvSpPr>
        <xdr:cNvPr id="3" name="Textfeld 2">
          <a:extLst>
            <a:ext uri="{FF2B5EF4-FFF2-40B4-BE49-F238E27FC236}">
              <a16:creationId xmlns:a16="http://schemas.microsoft.com/office/drawing/2014/main" id="{29C66B07-86D5-45DE-BA08-0ACAF02C1286}"/>
            </a:ext>
          </a:extLst>
        </xdr:cNvPr>
        <xdr:cNvSpPr txBox="1"/>
      </xdr:nvSpPr>
      <xdr:spPr>
        <a:xfrm>
          <a:off x="4468812" y="4693787"/>
          <a:ext cx="2603179" cy="324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526EFA93-B52C-4EEA-B9CC-A51F74E0E179}" type="TxLink">
            <a:rPr lang="en-US" sz="600" b="0" i="0" u="none" strike="noStrike">
              <a:solidFill>
                <a:srgbClr val="000000"/>
              </a:solidFill>
              <a:latin typeface="Cambria"/>
              <a:ea typeface="Cambria"/>
              <a:cs typeface="Meta Serif Offc" pitchFamily="2" charset="0"/>
            </a:rPr>
            <a:pPr algn="r"/>
            <a:t>Umweltbundesamt, Nationale Trendtabellen, Stand 01/2026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13952</xdr:colOff>
      <xdr:row>18</xdr:row>
      <xdr:rowOff>834268</xdr:rowOff>
    </xdr:from>
    <xdr:to>
      <xdr:col>8</xdr:col>
      <xdr:colOff>87313</xdr:colOff>
      <xdr:row>18</xdr:row>
      <xdr:rowOff>1063012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68CF0A7A-B67C-4872-9C6A-FBA3BFCB09BE}"/>
            </a:ext>
          </a:extLst>
        </xdr:cNvPr>
        <xdr:cNvSpPr txBox="1"/>
      </xdr:nvSpPr>
      <xdr:spPr>
        <a:xfrm>
          <a:off x="233027" y="4691893"/>
          <a:ext cx="2949911" cy="228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142531</xdr:colOff>
      <xdr:row>0</xdr:row>
      <xdr:rowOff>225908</xdr:rowOff>
    </xdr:from>
    <xdr:to>
      <xdr:col>12</xdr:col>
      <xdr:colOff>854835</xdr:colOff>
      <xdr:row>1</xdr:row>
      <xdr:rowOff>251722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91F50B94-FF1C-4A56-8F54-BB41BA01851D}"/>
            </a:ext>
          </a:extLst>
        </xdr:cNvPr>
        <xdr:cNvSpPr txBox="1"/>
      </xdr:nvSpPr>
      <xdr:spPr>
        <a:xfrm>
          <a:off x="142531" y="225908"/>
          <a:ext cx="5903429" cy="28298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ea typeface="Cambria"/>
              <a:cs typeface="Meta Offc" pitchFamily="34" charset="0"/>
            </a:rPr>
            <a:pPr/>
            <a:t>Anteil des Verkehrs an den Treibhausgas-Emissionen in Deutschland 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7DE79EDA-EE54-4EBD-95A2-E290A8CF83BC}"/>
            </a:ext>
          </a:extLst>
        </xdr:cNvPr>
        <xdr:cNvCxnSpPr/>
      </xdr:nvCxnSpPr>
      <xdr:spPr>
        <a:xfrm>
          <a:off x="85312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16570</xdr:colOff>
      <xdr:row>1</xdr:row>
      <xdr:rowOff>11766</xdr:rowOff>
    </xdr:from>
    <xdr:to>
      <xdr:col>14</xdr:col>
      <xdr:colOff>755157</xdr:colOff>
      <xdr:row>1</xdr:row>
      <xdr:rowOff>11766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260ADAC1-D2C0-4A18-AEAC-4777E61B5BA0}"/>
            </a:ext>
          </a:extLst>
        </xdr:cNvPr>
        <xdr:cNvCxnSpPr/>
      </xdr:nvCxnSpPr>
      <xdr:spPr>
        <a:xfrm>
          <a:off x="235645" y="268941"/>
          <a:ext cx="6853637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8287</xdr:colOff>
      <xdr:row>18</xdr:row>
      <xdr:rowOff>822873</xdr:rowOff>
    </xdr:from>
    <xdr:to>
      <xdr:col>14</xdr:col>
      <xdr:colOff>746874</xdr:colOff>
      <xdr:row>18</xdr:row>
      <xdr:rowOff>822873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B4939F3C-61A0-464E-BE11-991F1FE98C9F}"/>
            </a:ext>
          </a:extLst>
        </xdr:cNvPr>
        <xdr:cNvCxnSpPr/>
      </xdr:nvCxnSpPr>
      <xdr:spPr>
        <a:xfrm>
          <a:off x="227362" y="4680498"/>
          <a:ext cx="6853637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83AFABE8-F424-4FD6-89DE-802B077AC9D0}"/>
            </a:ext>
          </a:extLst>
        </xdr:cNvPr>
        <xdr:cNvCxnSpPr/>
      </xdr:nvCxnSpPr>
      <xdr:spPr>
        <a:xfrm>
          <a:off x="85312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A555D982-1B08-467B-911D-9726CC8FD1B7}"/>
            </a:ext>
          </a:extLst>
        </xdr:cNvPr>
        <xdr:cNvCxnSpPr/>
      </xdr:nvCxnSpPr>
      <xdr:spPr>
        <a:xfrm>
          <a:off x="108037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7EB554EC-9EFC-4958-97BF-DA3A47FAE064}"/>
            </a:ext>
          </a:extLst>
        </xdr:cNvPr>
        <xdr:cNvCxnSpPr/>
      </xdr:nvCxnSpPr>
      <xdr:spPr>
        <a:xfrm>
          <a:off x="110547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0</xdr:colOff>
      <xdr:row>18</xdr:row>
      <xdr:rowOff>431858</xdr:rowOff>
    </xdr:from>
    <xdr:to>
      <xdr:col>14</xdr:col>
      <xdr:colOff>738587</xdr:colOff>
      <xdr:row>18</xdr:row>
      <xdr:rowOff>431858</xdr:rowOff>
    </xdr:to>
    <xdr:cxnSp macro="">
      <xdr:nvCxnSpPr>
        <xdr:cNvPr id="13" name="Gerade Verbindung 18">
          <a:extLst>
            <a:ext uri="{FF2B5EF4-FFF2-40B4-BE49-F238E27FC236}">
              <a16:creationId xmlns:a16="http://schemas.microsoft.com/office/drawing/2014/main" id="{8163DAEF-D9B3-4471-93C2-6B9C052B1440}"/>
            </a:ext>
          </a:extLst>
        </xdr:cNvPr>
        <xdr:cNvCxnSpPr/>
      </xdr:nvCxnSpPr>
      <xdr:spPr>
        <a:xfrm>
          <a:off x="219075" y="4289483"/>
          <a:ext cx="6853637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2</xdr:col>
      <xdr:colOff>263159</xdr:colOff>
      <xdr:row>2</xdr:row>
      <xdr:rowOff>102578</xdr:rowOff>
    </xdr:from>
    <xdr:to>
      <xdr:col>6</xdr:col>
      <xdr:colOff>584322</xdr:colOff>
      <xdr:row>3</xdr:row>
      <xdr:rowOff>95252</xdr:rowOff>
    </xdr:to>
    <xdr:sp macro="" textlink="Daten!B5">
      <xdr:nvSpPr>
        <xdr:cNvPr id="14" name="Textfeld 13">
          <a:extLst>
            <a:ext uri="{FF2B5EF4-FFF2-40B4-BE49-F238E27FC236}">
              <a16:creationId xmlns:a16="http://schemas.microsoft.com/office/drawing/2014/main" id="{577F65CE-995B-4605-877E-B5E1725B1C0B}"/>
            </a:ext>
          </a:extLst>
        </xdr:cNvPr>
        <xdr:cNvSpPr txBox="1"/>
      </xdr:nvSpPr>
      <xdr:spPr>
        <a:xfrm>
          <a:off x="863967" y="615463"/>
          <a:ext cx="1771893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l"/>
          <a:fld id="{F1A8614C-A3F8-4203-8042-BF893FB28FB7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Serif Offc" pitchFamily="2" charset="0"/>
            </a:rPr>
            <a:pPr algn="l"/>
            <a:t>Tausend Tonnen CO₂-Äquivalente</a:t>
          </a:fld>
          <a:endParaRPr lang="de-DE" sz="400" b="1">
            <a:solidFill>
              <a:sysClr val="windowText" lastClr="000000"/>
            </a:solidFill>
            <a:latin typeface="Meta Offc" panose="020B0604030101020102" pitchFamily="34" charset="0"/>
            <a:cs typeface="Meta Serif Offc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74C40-4ACF-40B4-9487-B5FC8DA02275}">
  <dimension ref="A1:H37"/>
  <sheetViews>
    <sheetView topLeftCell="A3" workbookViewId="0">
      <selection activeCell="E3" sqref="E3:E37"/>
    </sheetView>
  </sheetViews>
  <sheetFormatPr baseColWidth="10" defaultRowHeight="12.75" x14ac:dyDescent="0.2"/>
  <cols>
    <col min="3" max="3" width="13.5703125" customWidth="1"/>
  </cols>
  <sheetData>
    <row r="1" spans="1:8" x14ac:dyDescent="0.2">
      <c r="A1" s="43"/>
      <c r="C1">
        <v>2025</v>
      </c>
      <c r="E1">
        <v>2026</v>
      </c>
      <c r="F1">
        <v>2025</v>
      </c>
      <c r="H1">
        <v>2026</v>
      </c>
    </row>
    <row r="2" spans="1:8" ht="13.5" thickBot="1" x14ac:dyDescent="0.25">
      <c r="C2" s="43" t="s">
        <v>15</v>
      </c>
      <c r="F2" s="43" t="s">
        <v>12</v>
      </c>
    </row>
    <row r="3" spans="1:8" ht="13.5" thickBot="1" x14ac:dyDescent="0.25">
      <c r="B3" s="46">
        <v>1990</v>
      </c>
      <c r="C3" s="56">
        <v>1252397.3379769335</v>
      </c>
      <c r="D3">
        <f>C3/1000</f>
        <v>1252.3973379769334</v>
      </c>
      <c r="E3" s="59">
        <v>1253127.9182571664</v>
      </c>
      <c r="F3" s="58">
        <v>164457.47062263437</v>
      </c>
      <c r="G3">
        <f>F3/1000</f>
        <v>164.45747062263436</v>
      </c>
      <c r="H3" s="60">
        <v>164457.47022456312</v>
      </c>
    </row>
    <row r="4" spans="1:8" ht="13.5" thickBot="1" x14ac:dyDescent="0.25">
      <c r="B4" s="44">
        <v>1991</v>
      </c>
      <c r="C4" s="57">
        <v>1206567.4624502501</v>
      </c>
      <c r="D4">
        <f t="shared" ref="D4:D36" si="0">C4/1000</f>
        <v>1206.5674624502501</v>
      </c>
      <c r="E4" s="59">
        <v>1206392.3108399946</v>
      </c>
      <c r="F4" s="58">
        <v>167462.05784874712</v>
      </c>
      <c r="G4">
        <f t="shared" ref="G4:G36" si="1">F4/1000</f>
        <v>167.46205784874712</v>
      </c>
      <c r="H4" s="60">
        <v>167462.06005650706</v>
      </c>
    </row>
    <row r="5" spans="1:8" ht="13.5" thickBot="1" x14ac:dyDescent="0.25">
      <c r="B5" s="46">
        <v>1992</v>
      </c>
      <c r="C5" s="57">
        <v>1157074.4128812507</v>
      </c>
      <c r="D5">
        <f t="shared" si="0"/>
        <v>1157.0744128812507</v>
      </c>
      <c r="E5" s="59">
        <v>1157977.0139793011</v>
      </c>
      <c r="F5" s="58">
        <v>173314.18720401864</v>
      </c>
      <c r="G5">
        <f t="shared" si="1"/>
        <v>173.31418720401865</v>
      </c>
      <c r="H5" s="60">
        <v>173314.1841048412</v>
      </c>
    </row>
    <row r="6" spans="1:8" ht="13.5" thickBot="1" x14ac:dyDescent="0.25">
      <c r="B6" s="44">
        <v>1993</v>
      </c>
      <c r="C6" s="57">
        <v>1147917.3742706482</v>
      </c>
      <c r="D6">
        <f t="shared" si="0"/>
        <v>1147.9173742706482</v>
      </c>
      <c r="E6" s="59">
        <v>1148482.5943343353</v>
      </c>
      <c r="F6" s="58">
        <v>177705.18294304545</v>
      </c>
      <c r="G6">
        <f t="shared" si="1"/>
        <v>177.70518294304546</v>
      </c>
      <c r="H6" s="60">
        <v>177705.18595982715</v>
      </c>
    </row>
    <row r="7" spans="1:8" ht="13.5" thickBot="1" x14ac:dyDescent="0.25">
      <c r="B7" s="46">
        <v>1994</v>
      </c>
      <c r="C7" s="57">
        <v>1129646.3103331358</v>
      </c>
      <c r="D7">
        <f t="shared" si="0"/>
        <v>1129.6463103331357</v>
      </c>
      <c r="E7" s="59">
        <v>1130813.9439873674</v>
      </c>
      <c r="F7" s="58">
        <v>173697.28444251471</v>
      </c>
      <c r="G7">
        <f t="shared" si="1"/>
        <v>173.6972844425147</v>
      </c>
      <c r="H7" s="60">
        <v>173697.28500338696</v>
      </c>
    </row>
    <row r="8" spans="1:8" ht="13.5" thickBot="1" x14ac:dyDescent="0.25">
      <c r="B8" s="44">
        <v>1995</v>
      </c>
      <c r="C8" s="57">
        <v>1122690.5807970685</v>
      </c>
      <c r="D8">
        <f t="shared" si="0"/>
        <v>1122.6905807970686</v>
      </c>
      <c r="E8" s="59">
        <v>1123404.0740930766</v>
      </c>
      <c r="F8" s="58">
        <v>177469.18286724036</v>
      </c>
      <c r="G8">
        <f t="shared" si="1"/>
        <v>177.46918286724036</v>
      </c>
      <c r="H8" s="60">
        <v>177469.18873580376</v>
      </c>
    </row>
    <row r="9" spans="1:8" ht="13.5" thickBot="1" x14ac:dyDescent="0.25">
      <c r="B9" s="46">
        <v>1996</v>
      </c>
      <c r="C9" s="57">
        <v>1140026.4964040145</v>
      </c>
      <c r="D9">
        <f t="shared" si="0"/>
        <v>1140.0264964040146</v>
      </c>
      <c r="E9" s="59">
        <v>1140199.9254759233</v>
      </c>
      <c r="F9" s="58">
        <v>177212.95163899299</v>
      </c>
      <c r="G9">
        <f t="shared" si="1"/>
        <v>177.21295163899299</v>
      </c>
      <c r="H9" s="60">
        <v>177212.95804069116</v>
      </c>
    </row>
    <row r="10" spans="1:8" ht="13.5" thickBot="1" x14ac:dyDescent="0.25">
      <c r="B10" s="44">
        <v>1997</v>
      </c>
      <c r="C10" s="57">
        <v>1104232.8316643653</v>
      </c>
      <c r="D10">
        <f t="shared" si="0"/>
        <v>1104.2328316643652</v>
      </c>
      <c r="E10" s="59">
        <v>1104782.5700183252</v>
      </c>
      <c r="F10" s="58">
        <v>177559.87862605997</v>
      </c>
      <c r="G10">
        <f t="shared" si="1"/>
        <v>177.55987862605997</v>
      </c>
      <c r="H10" s="60">
        <v>177559.87797018996</v>
      </c>
    </row>
    <row r="11" spans="1:8" ht="13.5" thickBot="1" x14ac:dyDescent="0.25">
      <c r="B11" s="46">
        <v>1998</v>
      </c>
      <c r="C11" s="57">
        <v>1079170.8689804224</v>
      </c>
      <c r="D11">
        <f t="shared" si="0"/>
        <v>1079.1708689804225</v>
      </c>
      <c r="E11" s="59">
        <v>1079982.5165141043</v>
      </c>
      <c r="F11" s="58">
        <v>180846.63672560506</v>
      </c>
      <c r="G11">
        <f t="shared" si="1"/>
        <v>180.84663672560507</v>
      </c>
      <c r="H11" s="60">
        <v>180846.64112936513</v>
      </c>
    </row>
    <row r="12" spans="1:8" ht="13.5" thickBot="1" x14ac:dyDescent="0.25">
      <c r="B12" s="44">
        <v>1999</v>
      </c>
      <c r="C12" s="57">
        <v>1045171.8487015408</v>
      </c>
      <c r="D12">
        <f t="shared" si="0"/>
        <v>1045.1718487015407</v>
      </c>
      <c r="E12" s="59">
        <v>1045537.5288294532</v>
      </c>
      <c r="F12" s="58">
        <v>185974.37327121268</v>
      </c>
      <c r="G12">
        <f t="shared" si="1"/>
        <v>185.97437327121267</v>
      </c>
      <c r="H12" s="60">
        <v>185974.37398938919</v>
      </c>
    </row>
    <row r="13" spans="1:8" ht="13.5" thickBot="1" x14ac:dyDescent="0.25">
      <c r="B13" s="46">
        <v>2000</v>
      </c>
      <c r="C13" s="57">
        <v>1042347.0185475885</v>
      </c>
      <c r="D13">
        <f t="shared" si="0"/>
        <v>1042.3470185475885</v>
      </c>
      <c r="E13" s="59">
        <v>1042998.2200712566</v>
      </c>
      <c r="F13" s="58">
        <v>182017.78373805658</v>
      </c>
      <c r="G13">
        <f t="shared" si="1"/>
        <v>182.01778373805658</v>
      </c>
      <c r="H13" s="60">
        <v>182017.78789034253</v>
      </c>
    </row>
    <row r="14" spans="1:8" ht="13.5" thickBot="1" x14ac:dyDescent="0.25">
      <c r="B14" s="44">
        <v>2001</v>
      </c>
      <c r="C14" s="57">
        <v>1056831.4212003488</v>
      </c>
      <c r="D14">
        <f t="shared" si="0"/>
        <v>1056.8314212003488</v>
      </c>
      <c r="E14" s="59">
        <v>1057082.3478959843</v>
      </c>
      <c r="F14" s="58">
        <v>178203.8208656612</v>
      </c>
      <c r="G14">
        <f t="shared" si="1"/>
        <v>178.20382086566119</v>
      </c>
      <c r="H14" s="60">
        <v>178203.82630062569</v>
      </c>
    </row>
    <row r="15" spans="1:8" ht="13.5" thickBot="1" x14ac:dyDescent="0.25">
      <c r="B15" s="46">
        <v>2002</v>
      </c>
      <c r="C15" s="57">
        <v>1035156.7728908318</v>
      </c>
      <c r="D15">
        <f t="shared" si="0"/>
        <v>1035.1567728908319</v>
      </c>
      <c r="E15" s="59">
        <v>1036657.9981250251</v>
      </c>
      <c r="F15" s="58">
        <v>175805.30744097571</v>
      </c>
      <c r="G15">
        <f t="shared" si="1"/>
        <v>175.8053074409757</v>
      </c>
      <c r="H15" s="60">
        <v>175805.30791957071</v>
      </c>
    </row>
    <row r="16" spans="1:8" ht="13.5" thickBot="1" x14ac:dyDescent="0.25">
      <c r="B16" s="44">
        <v>2003</v>
      </c>
      <c r="C16" s="57">
        <v>1026713.7061552325</v>
      </c>
      <c r="D16">
        <f t="shared" si="0"/>
        <v>1026.7137061552326</v>
      </c>
      <c r="E16" s="59">
        <v>1030538.7573645033</v>
      </c>
      <c r="F16" s="58">
        <v>166740.59847063883</v>
      </c>
      <c r="G16">
        <f t="shared" si="1"/>
        <v>166.74059847063882</v>
      </c>
      <c r="H16" s="60">
        <v>168966.25559357231</v>
      </c>
    </row>
    <row r="17" spans="2:8" ht="13.5" thickBot="1" x14ac:dyDescent="0.25">
      <c r="B17" s="46">
        <v>2004</v>
      </c>
      <c r="C17" s="57">
        <v>1003305.7335300527</v>
      </c>
      <c r="D17">
        <f t="shared" si="0"/>
        <v>1003.3057335300527</v>
      </c>
      <c r="E17" s="59">
        <v>1010676.3261823079</v>
      </c>
      <c r="F17" s="58">
        <v>161164.75884252001</v>
      </c>
      <c r="G17">
        <f t="shared" si="1"/>
        <v>161.16475884252</v>
      </c>
      <c r="H17" s="60">
        <v>168886.11110013406</v>
      </c>
    </row>
    <row r="18" spans="2:8" ht="13.5" thickBot="1" x14ac:dyDescent="0.25">
      <c r="B18" s="44">
        <v>2005</v>
      </c>
      <c r="C18" s="57">
        <v>989744.21910110512</v>
      </c>
      <c r="D18">
        <f t="shared" si="0"/>
        <v>989.74421910110516</v>
      </c>
      <c r="E18" s="59">
        <v>988947.49129220494</v>
      </c>
      <c r="F18" s="58">
        <v>157059.99403290349</v>
      </c>
      <c r="G18">
        <f t="shared" si="1"/>
        <v>157.05999403290349</v>
      </c>
      <c r="H18" s="60">
        <v>162201.26367425581</v>
      </c>
    </row>
    <row r="19" spans="2:8" ht="13.5" thickBot="1" x14ac:dyDescent="0.25">
      <c r="B19" s="46">
        <v>2006</v>
      </c>
      <c r="C19" s="57">
        <v>1003267.4299326948</v>
      </c>
      <c r="D19">
        <f t="shared" si="0"/>
        <v>1003.2674299326948</v>
      </c>
      <c r="E19" s="59">
        <v>1001999.0078966839</v>
      </c>
      <c r="F19" s="58">
        <v>161970.61580515563</v>
      </c>
      <c r="G19">
        <f t="shared" si="1"/>
        <v>161.97061580515563</v>
      </c>
      <c r="H19" s="60">
        <v>163574.5581279269</v>
      </c>
    </row>
    <row r="20" spans="2:8" ht="13.5" thickBot="1" x14ac:dyDescent="0.25">
      <c r="B20" s="44">
        <v>2007</v>
      </c>
      <c r="C20" s="57">
        <v>962985.9366047337</v>
      </c>
      <c r="D20">
        <f t="shared" si="0"/>
        <v>962.98593660473375</v>
      </c>
      <c r="E20" s="59">
        <v>963510.85508296615</v>
      </c>
      <c r="F20" s="58">
        <v>153820.450735488</v>
      </c>
      <c r="G20">
        <f t="shared" si="1"/>
        <v>153.82045073548801</v>
      </c>
      <c r="H20" s="60">
        <v>153454.67426154108</v>
      </c>
    </row>
    <row r="21" spans="2:8" ht="13.5" thickBot="1" x14ac:dyDescent="0.25">
      <c r="B21" s="46">
        <v>2008</v>
      </c>
      <c r="C21" s="57">
        <v>971035.794285957</v>
      </c>
      <c r="D21">
        <f t="shared" si="0"/>
        <v>971.03579428595697</v>
      </c>
      <c r="E21" s="59">
        <v>964925.11300799577</v>
      </c>
      <c r="F21" s="58">
        <v>158814.00768657579</v>
      </c>
      <c r="G21">
        <f t="shared" si="1"/>
        <v>158.81400768657579</v>
      </c>
      <c r="H21" s="60">
        <v>153104.12275835543</v>
      </c>
    </row>
    <row r="22" spans="2:8" ht="13.5" thickBot="1" x14ac:dyDescent="0.25">
      <c r="B22" s="44">
        <v>2009</v>
      </c>
      <c r="C22" s="57">
        <v>902261.55456223083</v>
      </c>
      <c r="D22">
        <f t="shared" si="0"/>
        <v>902.2615545622308</v>
      </c>
      <c r="E22" s="59">
        <v>901284.53682444035</v>
      </c>
      <c r="F22" s="58">
        <v>153350.02468806124</v>
      </c>
      <c r="G22">
        <f t="shared" si="1"/>
        <v>153.35002468806124</v>
      </c>
      <c r="H22" s="60">
        <v>152625.38606595038</v>
      </c>
    </row>
    <row r="23" spans="2:8" ht="13.5" thickBot="1" x14ac:dyDescent="0.25">
      <c r="B23" s="46">
        <v>2010</v>
      </c>
      <c r="C23" s="57">
        <v>930249.8262246683</v>
      </c>
      <c r="D23">
        <f t="shared" si="0"/>
        <v>930.24982622466825</v>
      </c>
      <c r="E23" s="59">
        <v>933249.92510833405</v>
      </c>
      <c r="F23" s="58">
        <v>151639.28256817997</v>
      </c>
      <c r="G23">
        <f t="shared" si="1"/>
        <v>151.63928256817996</v>
      </c>
      <c r="H23" s="60">
        <v>153101.76289537014</v>
      </c>
    </row>
    <row r="24" spans="2:8" ht="13.5" thickBot="1" x14ac:dyDescent="0.25">
      <c r="B24" s="44">
        <v>2011</v>
      </c>
      <c r="C24" s="57">
        <v>906735.16014846961</v>
      </c>
      <c r="D24">
        <f t="shared" si="0"/>
        <v>906.73516014846962</v>
      </c>
      <c r="E24" s="59">
        <v>907615.1974644264</v>
      </c>
      <c r="F24" s="58">
        <v>153548.28264100014</v>
      </c>
      <c r="G24">
        <f t="shared" si="1"/>
        <v>153.54828264100016</v>
      </c>
      <c r="H24" s="60">
        <v>154804.30464788395</v>
      </c>
    </row>
    <row r="25" spans="2:8" ht="13.5" thickBot="1" x14ac:dyDescent="0.25">
      <c r="B25" s="46">
        <v>2012</v>
      </c>
      <c r="C25" s="57">
        <v>916997.1852129394</v>
      </c>
      <c r="D25">
        <f t="shared" si="0"/>
        <v>916.99718521293937</v>
      </c>
      <c r="E25" s="59">
        <v>916945.38514562685</v>
      </c>
      <c r="F25" s="58">
        <v>151894.00637767656</v>
      </c>
      <c r="G25">
        <f t="shared" si="1"/>
        <v>151.89400637767656</v>
      </c>
      <c r="H25" s="60">
        <v>153338.71636877873</v>
      </c>
    </row>
    <row r="26" spans="2:8" ht="13.5" thickBot="1" x14ac:dyDescent="0.25">
      <c r="B26" s="44">
        <v>2013</v>
      </c>
      <c r="C26" s="57">
        <v>933985.93201660877</v>
      </c>
      <c r="D26">
        <f t="shared" si="0"/>
        <v>933.98593201660879</v>
      </c>
      <c r="E26" s="59">
        <v>936610.24843068328</v>
      </c>
      <c r="F26" s="58">
        <v>156171.22339085225</v>
      </c>
      <c r="G26">
        <f t="shared" si="1"/>
        <v>156.17122339085225</v>
      </c>
      <c r="H26" s="60">
        <v>157522.30349340086</v>
      </c>
    </row>
    <row r="27" spans="2:8" ht="13.5" thickBot="1" x14ac:dyDescent="0.25">
      <c r="B27" s="46">
        <v>2014</v>
      </c>
      <c r="C27" s="57">
        <v>893549.48646293429</v>
      </c>
      <c r="D27">
        <f t="shared" si="0"/>
        <v>893.54948646293428</v>
      </c>
      <c r="E27" s="59">
        <v>895231.86610890075</v>
      </c>
      <c r="F27" s="58">
        <v>155063.66180098208</v>
      </c>
      <c r="G27">
        <f t="shared" si="1"/>
        <v>155.06366180098209</v>
      </c>
      <c r="H27" s="60">
        <v>158848.42877432157</v>
      </c>
    </row>
    <row r="28" spans="2:8" ht="13.5" thickBot="1" x14ac:dyDescent="0.25">
      <c r="B28" s="44">
        <v>2015</v>
      </c>
      <c r="C28" s="57">
        <v>901825.99818886479</v>
      </c>
      <c r="D28">
        <f t="shared" si="0"/>
        <v>901.82599818886479</v>
      </c>
      <c r="E28" s="59">
        <v>898605.65289834409</v>
      </c>
      <c r="F28" s="58">
        <v>162928.40773562642</v>
      </c>
      <c r="G28">
        <f t="shared" si="1"/>
        <v>162.92840773562642</v>
      </c>
      <c r="H28" s="60">
        <v>162337.72668618817</v>
      </c>
    </row>
    <row r="29" spans="2:8" ht="13.5" thickBot="1" x14ac:dyDescent="0.25">
      <c r="B29" s="46">
        <v>2016</v>
      </c>
      <c r="C29" s="57">
        <v>897287.22660375002</v>
      </c>
      <c r="D29">
        <f t="shared" si="0"/>
        <v>897.28722660375001</v>
      </c>
      <c r="E29" s="59">
        <v>899030.11520454066</v>
      </c>
      <c r="F29" s="58">
        <v>164863.97447017531</v>
      </c>
      <c r="G29">
        <f t="shared" si="1"/>
        <v>164.86397447017532</v>
      </c>
      <c r="H29" s="60">
        <v>164952.54551856374</v>
      </c>
    </row>
    <row r="30" spans="2:8" ht="13.5" thickBot="1" x14ac:dyDescent="0.25">
      <c r="B30" s="44">
        <v>2017</v>
      </c>
      <c r="C30" s="57">
        <v>882232.05367279064</v>
      </c>
      <c r="D30">
        <f t="shared" si="0"/>
        <v>882.2320536727907</v>
      </c>
      <c r="E30" s="59">
        <v>886279.76281201269</v>
      </c>
      <c r="F30" s="58">
        <v>166444.66776400161</v>
      </c>
      <c r="G30">
        <f t="shared" si="1"/>
        <v>166.44466776400162</v>
      </c>
      <c r="H30" s="60">
        <v>168547.62093149876</v>
      </c>
    </row>
    <row r="31" spans="2:8" ht="13.5" thickBot="1" x14ac:dyDescent="0.25">
      <c r="B31" s="46">
        <v>2018</v>
      </c>
      <c r="C31" s="57">
        <v>852858.34189211705</v>
      </c>
      <c r="D31">
        <f t="shared" si="0"/>
        <v>852.8583418921171</v>
      </c>
      <c r="E31" s="59">
        <v>850135.0006777969</v>
      </c>
      <c r="F31" s="58">
        <v>166727.59886916465</v>
      </c>
      <c r="G31">
        <f t="shared" si="1"/>
        <v>166.72759886916464</v>
      </c>
      <c r="H31" s="60">
        <v>163984.3272093414</v>
      </c>
    </row>
    <row r="32" spans="2:8" ht="13.5" thickBot="1" x14ac:dyDescent="0.25">
      <c r="B32" s="48">
        <v>2019</v>
      </c>
      <c r="C32" s="57">
        <v>798048.05134671507</v>
      </c>
      <c r="D32">
        <f t="shared" si="0"/>
        <v>798.04805134671506</v>
      </c>
      <c r="E32" s="59">
        <v>798000.5287200493</v>
      </c>
      <c r="F32" s="58">
        <v>165533.86876010179</v>
      </c>
      <c r="G32">
        <f t="shared" si="1"/>
        <v>165.5338687601018</v>
      </c>
      <c r="H32" s="60">
        <v>164832.42089415318</v>
      </c>
    </row>
    <row r="33" spans="2:8" ht="13.5" thickBot="1" x14ac:dyDescent="0.25">
      <c r="B33" s="46">
        <v>2020</v>
      </c>
      <c r="C33" s="57">
        <v>732993.34173127369</v>
      </c>
      <c r="D33">
        <f t="shared" si="0"/>
        <v>732.99334173127363</v>
      </c>
      <c r="E33" s="59">
        <v>730972.37165918807</v>
      </c>
      <c r="F33" s="58">
        <v>147163.42576311631</v>
      </c>
      <c r="G33">
        <f t="shared" si="1"/>
        <v>147.16342576311629</v>
      </c>
      <c r="H33" s="60">
        <v>146672.8335229402</v>
      </c>
    </row>
    <row r="34" spans="2:8" ht="13.5" thickBot="1" x14ac:dyDescent="0.25">
      <c r="B34" s="48">
        <v>2021</v>
      </c>
      <c r="C34" s="57">
        <v>761426.75498079893</v>
      </c>
      <c r="D34">
        <f t="shared" si="0"/>
        <v>761.42675498079893</v>
      </c>
      <c r="E34" s="59">
        <v>762772.66693794413</v>
      </c>
      <c r="F34" s="58">
        <v>145446.27018964404</v>
      </c>
      <c r="G34">
        <f t="shared" si="1"/>
        <v>145.44627018964405</v>
      </c>
      <c r="H34" s="60">
        <v>147659.52840890456</v>
      </c>
    </row>
    <row r="35" spans="2:8" ht="13.5" thickBot="1" x14ac:dyDescent="0.25">
      <c r="B35" s="46">
        <v>2022</v>
      </c>
      <c r="C35" s="57">
        <v>748792.7134137773</v>
      </c>
      <c r="D35">
        <f t="shared" si="0"/>
        <v>748.79271341377728</v>
      </c>
      <c r="E35" s="59">
        <v>749266.42416825343</v>
      </c>
      <c r="F35" s="58">
        <v>149036.2610390452</v>
      </c>
      <c r="G35">
        <f t="shared" si="1"/>
        <v>149.0362610390452</v>
      </c>
      <c r="H35" s="60">
        <v>149415.67316779221</v>
      </c>
    </row>
    <row r="36" spans="2:8" x14ac:dyDescent="0.2">
      <c r="B36" s="48">
        <v>2023</v>
      </c>
      <c r="C36" s="57">
        <v>672020.32452759414</v>
      </c>
      <c r="D36">
        <f t="shared" si="0"/>
        <v>672.0203245275942</v>
      </c>
      <c r="E36" s="59">
        <v>669578.36046385858</v>
      </c>
      <c r="F36" s="58">
        <v>146079.48545805344</v>
      </c>
      <c r="G36">
        <f t="shared" si="1"/>
        <v>146.07948545805345</v>
      </c>
      <c r="H36" s="60">
        <v>145427.05450286542</v>
      </c>
    </row>
    <row r="37" spans="2:8" x14ac:dyDescent="0.2">
      <c r="B37" s="46">
        <v>2024</v>
      </c>
      <c r="E37" s="59">
        <v>649769.51839196251</v>
      </c>
      <c r="H37" s="60">
        <v>144866.1490159308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W47"/>
  <sheetViews>
    <sheetView showGridLines="0" topLeftCell="A22" workbookViewId="0">
      <selection activeCell="B54" sqref="B54"/>
    </sheetView>
  </sheetViews>
  <sheetFormatPr baseColWidth="10" defaultColWidth="11.42578125" defaultRowHeight="12.75" x14ac:dyDescent="0.2"/>
  <cols>
    <col min="1" max="1" width="18" style="26" bestFit="1" customWidth="1"/>
    <col min="2" max="3" width="16.7109375" style="26" customWidth="1"/>
    <col min="4" max="4" width="18.85546875" style="26" customWidth="1"/>
    <col min="5" max="8" width="16.7109375" style="26" customWidth="1"/>
    <col min="9" max="12" width="11.42578125" style="14"/>
    <col min="13" max="16384" width="11.42578125" style="26"/>
  </cols>
  <sheetData>
    <row r="1" spans="1:23" ht="21" customHeight="1" x14ac:dyDescent="0.2">
      <c r="A1" s="39" t="s">
        <v>1</v>
      </c>
      <c r="B1" s="65" t="s">
        <v>17</v>
      </c>
      <c r="C1" s="66"/>
      <c r="D1" s="66"/>
      <c r="E1" s="66"/>
      <c r="F1" s="66"/>
      <c r="G1" s="66"/>
      <c r="H1" s="66"/>
    </row>
    <row r="2" spans="1:23" ht="15.95" customHeight="1" x14ac:dyDescent="0.2">
      <c r="A2" s="39" t="s">
        <v>2</v>
      </c>
      <c r="B2" s="73" t="s">
        <v>10</v>
      </c>
      <c r="C2" s="66"/>
      <c r="D2" s="66"/>
      <c r="E2" s="66"/>
      <c r="F2" s="66"/>
      <c r="G2" s="66"/>
      <c r="H2" s="66"/>
    </row>
    <row r="3" spans="1:23" ht="15.95" customHeight="1" x14ac:dyDescent="0.2">
      <c r="A3" s="39" t="s">
        <v>0</v>
      </c>
      <c r="B3" s="73" t="s">
        <v>19</v>
      </c>
      <c r="C3" s="66"/>
      <c r="D3" s="66"/>
      <c r="E3" s="66"/>
      <c r="F3" s="66"/>
      <c r="G3" s="66"/>
      <c r="H3" s="66"/>
      <c r="W3" s="27" t="str">
        <f>"Quelle: "&amp;Daten!B3</f>
        <v>Quelle: Umweltbundesamt, Nationale Trendtabellen, Stand 01/2026</v>
      </c>
    </row>
    <row r="4" spans="1:23" x14ac:dyDescent="0.2">
      <c r="A4" s="39" t="s">
        <v>3</v>
      </c>
      <c r="B4" s="71"/>
      <c r="C4" s="72"/>
      <c r="D4" s="72"/>
      <c r="E4" s="72"/>
      <c r="F4" s="72"/>
      <c r="G4" s="72"/>
      <c r="H4" s="72"/>
    </row>
    <row r="5" spans="1:23" x14ac:dyDescent="0.2">
      <c r="A5" s="39" t="s">
        <v>8</v>
      </c>
      <c r="B5" s="67" t="s">
        <v>16</v>
      </c>
      <c r="C5" s="68"/>
      <c r="D5" s="68"/>
      <c r="E5" s="68"/>
      <c r="F5" s="68"/>
      <c r="G5" s="68"/>
      <c r="H5" s="68"/>
    </row>
    <row r="6" spans="1:23" x14ac:dyDescent="0.2">
      <c r="A6" s="40" t="s">
        <v>9</v>
      </c>
      <c r="B6" s="69"/>
      <c r="C6" s="70"/>
      <c r="D6" s="70"/>
      <c r="E6" s="70"/>
      <c r="F6" s="70"/>
      <c r="G6" s="70"/>
      <c r="H6" s="70"/>
    </row>
    <row r="8" spans="1:23" ht="13.5" x14ac:dyDescent="0.25">
      <c r="A8" s="15"/>
      <c r="B8" s="15"/>
      <c r="C8" s="14"/>
      <c r="D8" s="16"/>
      <c r="E8" s="16"/>
      <c r="F8" s="16"/>
      <c r="G8" s="16"/>
      <c r="H8" s="16"/>
    </row>
    <row r="9" spans="1:23" ht="36" customHeight="1" x14ac:dyDescent="0.25">
      <c r="A9" s="14"/>
      <c r="B9" s="41"/>
      <c r="C9" s="42" t="s">
        <v>11</v>
      </c>
      <c r="D9" s="42" t="s">
        <v>14</v>
      </c>
      <c r="E9" s="42" t="s">
        <v>18</v>
      </c>
      <c r="F9" s="42" t="s">
        <v>13</v>
      </c>
      <c r="H9" s="16"/>
      <c r="I9" s="17"/>
      <c r="J9" s="47"/>
      <c r="K9" s="17"/>
      <c r="L9" s="1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ht="18.75" customHeight="1" x14ac:dyDescent="0.25">
      <c r="A10" s="14"/>
      <c r="B10" s="46">
        <v>1990</v>
      </c>
      <c r="C10" s="52">
        <v>1253127.9182571664</v>
      </c>
      <c r="D10" s="52">
        <v>164457.47022456312</v>
      </c>
      <c r="E10" s="52">
        <f>C10-D10</f>
        <v>1088670.4480326034</v>
      </c>
      <c r="F10" s="61">
        <f>D10/C10*100</f>
        <v>13.123757585202345</v>
      </c>
      <c r="H10" s="16"/>
      <c r="I10" s="17"/>
      <c r="J10" s="47"/>
      <c r="K10" s="17"/>
      <c r="L10" s="1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ht="18.75" customHeight="1" x14ac:dyDescent="0.25">
      <c r="A11" s="14"/>
      <c r="B11" s="44"/>
      <c r="C11" s="45">
        <v>1206392.3108399946</v>
      </c>
      <c r="D11" s="45">
        <v>167462.06005650706</v>
      </c>
      <c r="E11" s="45">
        <f>C11-D11</f>
        <v>1038930.2507834875</v>
      </c>
      <c r="F11" s="62">
        <f t="shared" ref="F11:F41" si="0">D11/C11*100</f>
        <v>13.881227404367779</v>
      </c>
      <c r="H11" s="16"/>
      <c r="I11" s="17"/>
      <c r="J11" s="47"/>
      <c r="K11" s="17"/>
      <c r="L11" s="1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ht="18.75" customHeight="1" x14ac:dyDescent="0.25">
      <c r="A12" s="14"/>
      <c r="B12" s="46"/>
      <c r="C12" s="52">
        <v>1157977.0139793011</v>
      </c>
      <c r="D12" s="52">
        <v>173314.1841048412</v>
      </c>
      <c r="E12" s="52">
        <f>C12-D12</f>
        <v>984662.82987445989</v>
      </c>
      <c r="F12" s="61">
        <f t="shared" si="0"/>
        <v>14.966979656121154</v>
      </c>
      <c r="H12" s="16"/>
      <c r="I12" s="17"/>
      <c r="J12" s="47"/>
      <c r="K12" s="17"/>
      <c r="L12" s="1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ht="18.75" customHeight="1" x14ac:dyDescent="0.25">
      <c r="A13" s="14"/>
      <c r="B13" s="44"/>
      <c r="C13" s="45">
        <v>1148482.5943343353</v>
      </c>
      <c r="D13" s="45">
        <v>177705.18595982715</v>
      </c>
      <c r="E13" s="45">
        <f>C13-D13</f>
        <v>970777.40837450814</v>
      </c>
      <c r="F13" s="62">
        <f t="shared" si="0"/>
        <v>15.473041283906069</v>
      </c>
      <c r="H13" s="16"/>
      <c r="I13" s="17"/>
      <c r="J13" s="47"/>
      <c r="K13" s="17"/>
      <c r="L13" s="1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 ht="18.75" customHeight="1" x14ac:dyDescent="0.25">
      <c r="A14" s="14"/>
      <c r="B14" s="46"/>
      <c r="C14" s="52">
        <v>1130813.9439873674</v>
      </c>
      <c r="D14" s="52">
        <v>173697.28500338696</v>
      </c>
      <c r="E14" s="52">
        <f t="shared" ref="E14:E41" si="1">C14-D14</f>
        <v>957116.65898398054</v>
      </c>
      <c r="F14" s="61">
        <f t="shared" si="0"/>
        <v>15.360377003392115</v>
      </c>
      <c r="H14" s="16"/>
      <c r="I14" s="17"/>
      <c r="J14" s="47"/>
      <c r="K14" s="17"/>
      <c r="L14" s="1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18" customHeight="1" x14ac:dyDescent="0.25">
      <c r="A15" s="49"/>
      <c r="B15" s="44">
        <v>1995</v>
      </c>
      <c r="C15" s="45">
        <v>1123404.0740930766</v>
      </c>
      <c r="D15" s="45">
        <v>177469.18873580376</v>
      </c>
      <c r="E15" s="45">
        <f>C15-D15</f>
        <v>945934.88535727281</v>
      </c>
      <c r="F15" s="62">
        <f>D15/C15*100</f>
        <v>15.797449273011985</v>
      </c>
      <c r="H15" s="16"/>
      <c r="I15" s="13"/>
      <c r="J15" s="13"/>
    </row>
    <row r="16" spans="1:23" ht="18" customHeight="1" x14ac:dyDescent="0.25">
      <c r="A16" s="50"/>
      <c r="B16" s="46"/>
      <c r="C16" s="52">
        <v>1140199.9254759233</v>
      </c>
      <c r="D16" s="52">
        <v>177212.95804069116</v>
      </c>
      <c r="E16" s="52">
        <f t="shared" si="1"/>
        <v>962986.96743523213</v>
      </c>
      <c r="F16" s="61">
        <f t="shared" si="0"/>
        <v>15.542270621244064</v>
      </c>
      <c r="H16" s="16"/>
      <c r="I16" s="13"/>
      <c r="J16" s="13"/>
    </row>
    <row r="17" spans="1:10" ht="18" customHeight="1" x14ac:dyDescent="0.25">
      <c r="A17" s="50"/>
      <c r="B17" s="44"/>
      <c r="C17" s="45">
        <v>1104782.5700183252</v>
      </c>
      <c r="D17" s="45">
        <v>177559.87797018996</v>
      </c>
      <c r="E17" s="45">
        <f t="shared" si="1"/>
        <v>927222.69204813521</v>
      </c>
      <c r="F17" s="62">
        <f t="shared" si="0"/>
        <v>16.071929698098401</v>
      </c>
      <c r="H17" s="16"/>
      <c r="I17" s="13"/>
      <c r="J17" s="13"/>
    </row>
    <row r="18" spans="1:10" ht="18" customHeight="1" x14ac:dyDescent="0.25">
      <c r="A18" s="50"/>
      <c r="B18" s="46"/>
      <c r="C18" s="52">
        <v>1079982.5165141043</v>
      </c>
      <c r="D18" s="52">
        <v>180846.64112936513</v>
      </c>
      <c r="E18" s="52">
        <f t="shared" si="1"/>
        <v>899135.87538473913</v>
      </c>
      <c r="F18" s="61">
        <f t="shared" si="0"/>
        <v>16.745330444152916</v>
      </c>
      <c r="H18" s="16"/>
      <c r="I18" s="13"/>
      <c r="J18" s="13"/>
    </row>
    <row r="19" spans="1:10" ht="18" customHeight="1" x14ac:dyDescent="0.25">
      <c r="A19" s="50"/>
      <c r="B19" s="44"/>
      <c r="C19" s="45">
        <v>1045537.5288294532</v>
      </c>
      <c r="D19" s="45">
        <v>185974.37398938919</v>
      </c>
      <c r="E19" s="45">
        <f t="shared" si="1"/>
        <v>859563.154840064</v>
      </c>
      <c r="F19" s="62">
        <f t="shared" si="0"/>
        <v>17.787441278898857</v>
      </c>
      <c r="H19" s="16"/>
      <c r="I19" s="13"/>
      <c r="J19" s="13"/>
    </row>
    <row r="20" spans="1:10" ht="18" customHeight="1" x14ac:dyDescent="0.25">
      <c r="A20" s="50"/>
      <c r="B20" s="46">
        <v>2000</v>
      </c>
      <c r="C20" s="52">
        <v>1042998.2200712566</v>
      </c>
      <c r="D20" s="52">
        <v>182017.78789034253</v>
      </c>
      <c r="E20" s="52">
        <f t="shared" si="1"/>
        <v>860980.4321809141</v>
      </c>
      <c r="F20" s="61">
        <f>D20/C20*100</f>
        <v>17.451399665658801</v>
      </c>
      <c r="H20" s="16"/>
      <c r="I20" s="13"/>
      <c r="J20" s="13"/>
    </row>
    <row r="21" spans="1:10" ht="18" customHeight="1" x14ac:dyDescent="0.25">
      <c r="A21" s="50"/>
      <c r="B21" s="44"/>
      <c r="C21" s="45">
        <v>1057082.3478959843</v>
      </c>
      <c r="D21" s="45">
        <v>178203.82630062569</v>
      </c>
      <c r="E21" s="45">
        <f t="shared" si="1"/>
        <v>878878.52159535862</v>
      </c>
      <c r="F21" s="62">
        <f t="shared" si="0"/>
        <v>16.858083635141803</v>
      </c>
      <c r="H21" s="16"/>
      <c r="I21" s="13"/>
      <c r="J21" s="13"/>
    </row>
    <row r="22" spans="1:10" ht="18" customHeight="1" x14ac:dyDescent="0.25">
      <c r="A22" s="50"/>
      <c r="B22" s="46"/>
      <c r="C22" s="52">
        <v>1036657.9981250251</v>
      </c>
      <c r="D22" s="52">
        <v>175805.30791957071</v>
      </c>
      <c r="E22" s="52">
        <f t="shared" si="1"/>
        <v>860852.69020545436</v>
      </c>
      <c r="F22" s="61">
        <f t="shared" si="0"/>
        <v>16.958853183744779</v>
      </c>
      <c r="H22" s="16"/>
      <c r="I22" s="13"/>
      <c r="J22" s="13"/>
    </row>
    <row r="23" spans="1:10" ht="18" customHeight="1" x14ac:dyDescent="0.25">
      <c r="A23" s="50"/>
      <c r="B23" s="44"/>
      <c r="C23" s="45">
        <v>1030538.7573645033</v>
      </c>
      <c r="D23" s="45">
        <v>168966.25559357231</v>
      </c>
      <c r="E23" s="45">
        <f t="shared" si="1"/>
        <v>861572.50177093106</v>
      </c>
      <c r="F23" s="62">
        <f t="shared" si="0"/>
        <v>16.395914698607367</v>
      </c>
      <c r="H23" s="16"/>
      <c r="I23" s="13"/>
      <c r="J23" s="13"/>
    </row>
    <row r="24" spans="1:10" ht="18" customHeight="1" x14ac:dyDescent="0.25">
      <c r="A24" s="50"/>
      <c r="B24" s="46"/>
      <c r="C24" s="52">
        <v>1010676.3261823079</v>
      </c>
      <c r="D24" s="52">
        <v>168886.11110013406</v>
      </c>
      <c r="E24" s="52">
        <f t="shared" si="1"/>
        <v>841790.21508217382</v>
      </c>
      <c r="F24" s="61">
        <f t="shared" si="0"/>
        <v>16.710207484336586</v>
      </c>
      <c r="H24" s="16"/>
      <c r="I24" s="13"/>
      <c r="J24" s="13"/>
    </row>
    <row r="25" spans="1:10" ht="18" customHeight="1" x14ac:dyDescent="0.25">
      <c r="A25" s="50"/>
      <c r="B25" s="44">
        <v>2005</v>
      </c>
      <c r="C25" s="45">
        <v>988947.49129220494</v>
      </c>
      <c r="D25" s="45">
        <v>162201.26367425581</v>
      </c>
      <c r="E25" s="45">
        <f t="shared" si="1"/>
        <v>826746.22761794913</v>
      </c>
      <c r="F25" s="62">
        <f>D25/C25*100</f>
        <v>16.401403017092047</v>
      </c>
      <c r="H25" s="16"/>
      <c r="I25" s="13"/>
      <c r="J25" s="13"/>
    </row>
    <row r="26" spans="1:10" ht="18" customHeight="1" x14ac:dyDescent="0.25">
      <c r="A26" s="50"/>
      <c r="B26" s="46"/>
      <c r="C26" s="52">
        <v>1001999.0078966839</v>
      </c>
      <c r="D26" s="52">
        <v>163574.5581279269</v>
      </c>
      <c r="E26" s="52">
        <f t="shared" si="1"/>
        <v>838424.44976875698</v>
      </c>
      <c r="F26" s="61">
        <f t="shared" si="0"/>
        <v>16.324822363975141</v>
      </c>
      <c r="H26" s="16"/>
      <c r="I26" s="13"/>
      <c r="J26" s="13"/>
    </row>
    <row r="27" spans="1:10" ht="18" customHeight="1" x14ac:dyDescent="0.25">
      <c r="A27" s="50"/>
      <c r="B27" s="44"/>
      <c r="C27" s="45">
        <v>963510.85508296615</v>
      </c>
      <c r="D27" s="45">
        <v>153454.67426154108</v>
      </c>
      <c r="E27" s="45">
        <f t="shared" si="1"/>
        <v>810056.18082142505</v>
      </c>
      <c r="F27" s="62">
        <f t="shared" si="0"/>
        <v>15.926616026378589</v>
      </c>
      <c r="H27" s="16"/>
      <c r="I27" s="13"/>
      <c r="J27" s="13"/>
    </row>
    <row r="28" spans="1:10" ht="18" customHeight="1" x14ac:dyDescent="0.25">
      <c r="A28" s="50"/>
      <c r="B28" s="46"/>
      <c r="C28" s="52">
        <v>964925.11300799577</v>
      </c>
      <c r="D28" s="52">
        <v>153104.12275835543</v>
      </c>
      <c r="E28" s="52">
        <f t="shared" si="1"/>
        <v>811820.99024964031</v>
      </c>
      <c r="F28" s="61">
        <f t="shared" si="0"/>
        <v>15.866943526951893</v>
      </c>
      <c r="H28" s="16"/>
      <c r="I28" s="13"/>
      <c r="J28" s="13"/>
    </row>
    <row r="29" spans="1:10" ht="18" customHeight="1" x14ac:dyDescent="0.25">
      <c r="A29" s="49"/>
      <c r="B29" s="44"/>
      <c r="C29" s="45">
        <v>901284.53682444035</v>
      </c>
      <c r="D29" s="45">
        <v>152625.38606595038</v>
      </c>
      <c r="E29" s="45">
        <f t="shared" si="1"/>
        <v>748659.15075848997</v>
      </c>
      <c r="F29" s="62">
        <f t="shared" si="0"/>
        <v>16.934206660607561</v>
      </c>
      <c r="H29" s="16"/>
      <c r="I29" s="13"/>
      <c r="J29" s="13"/>
    </row>
    <row r="30" spans="1:10" ht="18" customHeight="1" x14ac:dyDescent="0.25">
      <c r="A30" s="49"/>
      <c r="B30" s="46">
        <v>2010</v>
      </c>
      <c r="C30" s="52">
        <v>933249.92510833405</v>
      </c>
      <c r="D30" s="52">
        <v>153101.76289537014</v>
      </c>
      <c r="E30" s="52">
        <f t="shared" si="1"/>
        <v>780148.16221296391</v>
      </c>
      <c r="F30" s="61">
        <f>D30/C30*100</f>
        <v>16.405226378946423</v>
      </c>
      <c r="H30" s="16"/>
      <c r="I30" s="13"/>
      <c r="J30" s="13"/>
    </row>
    <row r="31" spans="1:10" ht="18" customHeight="1" x14ac:dyDescent="0.25">
      <c r="A31" s="49"/>
      <c r="B31" s="44"/>
      <c r="C31" s="45">
        <v>907615.1974644264</v>
      </c>
      <c r="D31" s="45">
        <v>154804.30464788395</v>
      </c>
      <c r="E31" s="45">
        <f t="shared" si="1"/>
        <v>752810.89281654241</v>
      </c>
      <c r="F31" s="62">
        <f t="shared" si="0"/>
        <v>17.056160483027991</v>
      </c>
      <c r="H31" s="16"/>
      <c r="I31" s="13"/>
      <c r="J31" s="13"/>
    </row>
    <row r="32" spans="1:10" ht="18" customHeight="1" x14ac:dyDescent="0.25">
      <c r="A32" s="51"/>
      <c r="B32" s="46"/>
      <c r="C32" s="52">
        <v>916945.38514562685</v>
      </c>
      <c r="D32" s="52">
        <v>153338.71636877873</v>
      </c>
      <c r="E32" s="52">
        <f t="shared" si="1"/>
        <v>763606.66877684812</v>
      </c>
      <c r="F32" s="61">
        <f t="shared" si="0"/>
        <v>16.722775298599259</v>
      </c>
      <c r="H32" s="16"/>
      <c r="I32" s="13"/>
      <c r="J32" s="13"/>
    </row>
    <row r="33" spans="1:10" ht="18" customHeight="1" x14ac:dyDescent="0.25">
      <c r="A33" s="51"/>
      <c r="B33" s="44"/>
      <c r="C33" s="45">
        <v>936610.24843068328</v>
      </c>
      <c r="D33" s="45">
        <v>157522.30349340086</v>
      </c>
      <c r="E33" s="45">
        <f>C33-D33</f>
        <v>779087.94493728247</v>
      </c>
      <c r="F33" s="62">
        <f t="shared" si="0"/>
        <v>16.818340794085255</v>
      </c>
      <c r="H33" s="16"/>
      <c r="I33" s="13"/>
      <c r="J33" s="13"/>
    </row>
    <row r="34" spans="1:10" ht="18" customHeight="1" x14ac:dyDescent="0.25">
      <c r="A34" s="51"/>
      <c r="B34" s="46"/>
      <c r="C34" s="52">
        <v>895231.86610890075</v>
      </c>
      <c r="D34" s="52">
        <v>158848.42877432157</v>
      </c>
      <c r="E34" s="52">
        <f t="shared" si="1"/>
        <v>736383.43733457918</v>
      </c>
      <c r="F34" s="61">
        <f t="shared" si="0"/>
        <v>17.743830932287032</v>
      </c>
      <c r="H34" s="16"/>
      <c r="I34" s="13"/>
      <c r="J34" s="13"/>
    </row>
    <row r="35" spans="1:10" ht="18" customHeight="1" x14ac:dyDescent="0.25">
      <c r="A35" s="51"/>
      <c r="B35" s="44">
        <v>2015</v>
      </c>
      <c r="C35" s="45">
        <v>898605.65289834409</v>
      </c>
      <c r="D35" s="45">
        <v>162337.72668618817</v>
      </c>
      <c r="E35" s="45">
        <f t="shared" si="1"/>
        <v>736267.92621215596</v>
      </c>
      <c r="F35" s="62">
        <f>D35/C35*100</f>
        <v>18.065513627984359</v>
      </c>
      <c r="H35" s="16"/>
      <c r="I35" s="13"/>
      <c r="J35" s="13"/>
    </row>
    <row r="36" spans="1:10" ht="18" customHeight="1" x14ac:dyDescent="0.25">
      <c r="A36" s="51"/>
      <c r="B36" s="46"/>
      <c r="C36" s="52">
        <v>899030.11520454066</v>
      </c>
      <c r="D36" s="52">
        <v>164952.54551856374</v>
      </c>
      <c r="E36" s="52">
        <f t="shared" si="1"/>
        <v>734077.56968597695</v>
      </c>
      <c r="F36" s="61">
        <f t="shared" si="0"/>
        <v>18.347833151399488</v>
      </c>
      <c r="H36" s="16"/>
      <c r="I36" s="13"/>
      <c r="J36" s="13"/>
    </row>
    <row r="37" spans="1:10" ht="18" customHeight="1" x14ac:dyDescent="0.25">
      <c r="A37" s="51"/>
      <c r="B37" s="44"/>
      <c r="C37" s="45">
        <v>886279.76281201269</v>
      </c>
      <c r="D37" s="45">
        <v>168547.62093149876</v>
      </c>
      <c r="E37" s="45">
        <f t="shared" si="1"/>
        <v>717732.14188051387</v>
      </c>
      <c r="F37" s="62">
        <f t="shared" si="0"/>
        <v>19.017428582226255</v>
      </c>
      <c r="H37" s="16"/>
      <c r="I37" s="13"/>
      <c r="J37" s="13"/>
    </row>
    <row r="38" spans="1:10" ht="18" customHeight="1" x14ac:dyDescent="0.25">
      <c r="A38" s="51"/>
      <c r="B38" s="46"/>
      <c r="C38" s="52">
        <v>850135.0006777969</v>
      </c>
      <c r="D38" s="52">
        <v>163984.3272093414</v>
      </c>
      <c r="E38" s="52">
        <f t="shared" si="1"/>
        <v>686150.67346845544</v>
      </c>
      <c r="F38" s="61">
        <f t="shared" si="0"/>
        <v>19.28921019351041</v>
      </c>
      <c r="H38" s="16"/>
      <c r="I38" s="13"/>
      <c r="J38" s="13"/>
    </row>
    <row r="39" spans="1:10" ht="18" customHeight="1" x14ac:dyDescent="0.25">
      <c r="A39" s="51"/>
      <c r="B39" s="48"/>
      <c r="C39" s="53">
        <v>798000.5287200493</v>
      </c>
      <c r="D39" s="53">
        <v>164832.42089415318</v>
      </c>
      <c r="E39" s="53">
        <f t="shared" si="1"/>
        <v>633168.10782589612</v>
      </c>
      <c r="F39" s="63">
        <f t="shared" si="0"/>
        <v>20.655678155819732</v>
      </c>
      <c r="H39" s="16"/>
      <c r="I39" s="13"/>
      <c r="J39" s="13"/>
    </row>
    <row r="40" spans="1:10" ht="18" customHeight="1" x14ac:dyDescent="0.25">
      <c r="A40" s="51"/>
      <c r="B40" s="46">
        <v>2020</v>
      </c>
      <c r="C40" s="52">
        <v>730972.37165918807</v>
      </c>
      <c r="D40" s="52">
        <v>146672.8335229402</v>
      </c>
      <c r="E40" s="52">
        <f t="shared" si="1"/>
        <v>584299.53813624789</v>
      </c>
      <c r="F40" s="61">
        <f t="shared" si="0"/>
        <v>20.065441487209263</v>
      </c>
      <c r="H40" s="16"/>
      <c r="I40" s="13"/>
      <c r="J40" s="13"/>
    </row>
    <row r="41" spans="1:10" ht="18.75" customHeight="1" x14ac:dyDescent="0.25">
      <c r="A41" s="51"/>
      <c r="B41" s="48"/>
      <c r="C41" s="53">
        <v>762772.66693794413</v>
      </c>
      <c r="D41" s="53">
        <v>147659.52840890456</v>
      </c>
      <c r="E41" s="53">
        <f t="shared" si="1"/>
        <v>615113.13852903957</v>
      </c>
      <c r="F41" s="63">
        <f t="shared" si="0"/>
        <v>19.358261617011703</v>
      </c>
      <c r="H41" s="16"/>
      <c r="I41" s="13"/>
      <c r="J41" s="13"/>
    </row>
    <row r="42" spans="1:10" ht="18.75" customHeight="1" x14ac:dyDescent="0.25">
      <c r="B42" s="54"/>
      <c r="C42" s="55">
        <v>749266.42416825343</v>
      </c>
      <c r="D42" s="55">
        <v>149415.67316779221</v>
      </c>
      <c r="E42" s="55">
        <f t="shared" ref="E42:E43" si="2">C42-D42</f>
        <v>599850.75100046117</v>
      </c>
      <c r="F42" s="64">
        <f>D42/C42*100</f>
        <v>19.941594651549448</v>
      </c>
      <c r="H42" s="16"/>
      <c r="I42" s="13"/>
      <c r="J42" s="13"/>
    </row>
    <row r="43" spans="1:10" ht="18.75" customHeight="1" x14ac:dyDescent="0.2">
      <c r="B43" s="48"/>
      <c r="C43" s="53">
        <v>669578.36046385858</v>
      </c>
      <c r="D43" s="53">
        <v>145427.05450286542</v>
      </c>
      <c r="E43" s="53">
        <f t="shared" si="2"/>
        <v>524151.30596099317</v>
      </c>
      <c r="F43" s="63">
        <f>D43/C43*100</f>
        <v>21.719198691265806</v>
      </c>
    </row>
    <row r="44" spans="1:10" ht="18.75" customHeight="1" x14ac:dyDescent="0.2">
      <c r="B44" s="54"/>
      <c r="C44" s="55">
        <v>649769.51839196251</v>
      </c>
      <c r="D44" s="55">
        <v>144866.1490159308</v>
      </c>
      <c r="E44" s="55">
        <f>C44-D44</f>
        <v>504903.36937603168</v>
      </c>
      <c r="F44" s="64">
        <f>D44/C44*100</f>
        <v>22.295005369664437</v>
      </c>
    </row>
    <row r="45" spans="1:10" ht="18.75" customHeight="1" x14ac:dyDescent="0.2">
      <c r="B45" s="48">
        <v>2025</v>
      </c>
      <c r="C45" s="53"/>
      <c r="D45" s="53"/>
      <c r="E45" s="53"/>
      <c r="F45" s="63"/>
    </row>
    <row r="46" spans="1:10" ht="18.75" customHeight="1" x14ac:dyDescent="0.2"/>
    <row r="47" spans="1:10" ht="18.75" customHeight="1" x14ac:dyDescent="0.2"/>
  </sheetData>
  <sheetProtection selectLockedCells="1"/>
  <mergeCells count="6">
    <mergeCell ref="B1:H1"/>
    <mergeCell ref="B5:H5"/>
    <mergeCell ref="B6:H6"/>
    <mergeCell ref="B4:H4"/>
    <mergeCell ref="B3:H3"/>
    <mergeCell ref="B2:H2"/>
  </mergeCells>
  <phoneticPr fontId="19" type="noConversion"/>
  <conditionalFormatting sqref="I9:W14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C5268-870B-4B73-BF6B-0FBF75DD44F5}">
  <sheetPr>
    <tabColor theme="8"/>
    <pageSetUpPr fitToPage="1"/>
  </sheetPr>
  <dimension ref="A1:Y31"/>
  <sheetViews>
    <sheetView showGridLines="0" tabSelected="1" zoomScale="130" zoomScaleNormal="130" workbookViewId="0">
      <selection sqref="A1:O20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4.710937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30"/>
    </row>
    <row r="2" spans="1:25" ht="20.25" customHeight="1" x14ac:dyDescent="0.2">
      <c r="A2" s="3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31"/>
      <c r="Q2" s="74" t="s">
        <v>7</v>
      </c>
      <c r="R2" s="75"/>
      <c r="S2" s="75"/>
      <c r="T2" s="75"/>
      <c r="U2" s="75"/>
      <c r="V2" s="75"/>
      <c r="W2" s="75"/>
      <c r="X2" s="75"/>
      <c r="Y2" s="76"/>
    </row>
    <row r="3" spans="1:25" ht="18.75" customHeight="1" x14ac:dyDescent="0.3">
      <c r="A3" s="3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O3" s="31"/>
      <c r="Q3" s="19"/>
      <c r="R3" s="20"/>
      <c r="S3" s="25"/>
      <c r="T3" s="20"/>
      <c r="U3" s="20"/>
      <c r="V3" s="25"/>
      <c r="W3" s="20"/>
      <c r="X3" s="20"/>
      <c r="Y3" s="21"/>
    </row>
    <row r="4" spans="1:25" ht="15.95" customHeight="1" x14ac:dyDescent="0.2">
      <c r="A4" s="3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31"/>
      <c r="Q4" s="19"/>
      <c r="R4" s="20"/>
      <c r="S4" s="20"/>
      <c r="T4" s="20"/>
      <c r="U4" s="20"/>
      <c r="V4" s="20"/>
      <c r="W4" s="20"/>
      <c r="X4" s="20"/>
      <c r="Y4" s="21"/>
    </row>
    <row r="5" spans="1:25" ht="7.5" customHeight="1" x14ac:dyDescent="0.2">
      <c r="A5" s="3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31"/>
      <c r="Q5" s="19"/>
      <c r="R5" s="20"/>
      <c r="S5" s="20"/>
      <c r="T5" s="20"/>
      <c r="U5" s="20"/>
      <c r="V5" s="20"/>
      <c r="W5" s="20"/>
      <c r="X5" s="20"/>
      <c r="Y5" s="21"/>
    </row>
    <row r="6" spans="1:25" ht="16.5" customHeight="1" x14ac:dyDescent="0.2">
      <c r="A6" s="32"/>
      <c r="C6" s="4"/>
      <c r="O6" s="31"/>
      <c r="Q6" s="19"/>
      <c r="R6" s="20"/>
      <c r="S6" s="20"/>
      <c r="T6" s="20"/>
      <c r="U6" s="20"/>
      <c r="V6" s="20"/>
      <c r="W6" s="20"/>
      <c r="X6" s="20"/>
      <c r="Y6" s="21"/>
    </row>
    <row r="7" spans="1:25" ht="16.5" customHeight="1" x14ac:dyDescent="0.2">
      <c r="A7" s="32"/>
      <c r="C7" s="4"/>
      <c r="O7" s="31"/>
      <c r="Q7" s="19"/>
      <c r="R7" s="20"/>
      <c r="S7" s="20"/>
      <c r="T7" s="20"/>
      <c r="U7" s="20"/>
      <c r="V7" s="20"/>
      <c r="W7" s="20"/>
      <c r="X7" s="20"/>
      <c r="Y7" s="21"/>
    </row>
    <row r="8" spans="1:25" ht="16.5" customHeight="1" x14ac:dyDescent="0.2">
      <c r="A8" s="32"/>
      <c r="C8" s="4"/>
      <c r="O8" s="31"/>
      <c r="Q8" s="19"/>
      <c r="R8" s="20"/>
      <c r="S8" s="20"/>
      <c r="T8" s="20"/>
      <c r="U8" s="20"/>
      <c r="V8" s="20"/>
      <c r="W8" s="20"/>
      <c r="X8" s="20"/>
      <c r="Y8" s="21"/>
    </row>
    <row r="9" spans="1:25" ht="16.5" customHeight="1" x14ac:dyDescent="0.2">
      <c r="A9" s="32"/>
      <c r="C9" s="4"/>
      <c r="O9" s="31"/>
      <c r="Q9" s="19"/>
      <c r="R9" s="20"/>
      <c r="S9" s="20"/>
      <c r="T9" s="20"/>
      <c r="U9" s="20"/>
      <c r="V9" s="20"/>
      <c r="W9" s="20"/>
      <c r="X9" s="20"/>
      <c r="Y9" s="21"/>
    </row>
    <row r="10" spans="1:25" ht="16.5" customHeight="1" x14ac:dyDescent="0.2">
      <c r="A10" s="32"/>
      <c r="C10" s="4"/>
      <c r="O10" s="31"/>
      <c r="Q10" s="19"/>
      <c r="R10" s="20"/>
      <c r="S10" s="20"/>
      <c r="T10" s="20"/>
      <c r="U10" s="20"/>
      <c r="V10" s="20"/>
      <c r="W10" s="20"/>
      <c r="X10" s="20"/>
      <c r="Y10" s="21"/>
    </row>
    <row r="11" spans="1:25" ht="16.5" customHeight="1" x14ac:dyDescent="0.2">
      <c r="A11" s="32"/>
      <c r="C11" s="4"/>
      <c r="O11" s="31"/>
      <c r="Q11" s="19"/>
      <c r="R11" s="25" t="s">
        <v>4</v>
      </c>
      <c r="S11" s="20"/>
      <c r="T11" s="20"/>
      <c r="U11" s="20"/>
      <c r="V11" s="20"/>
      <c r="W11" s="20"/>
      <c r="X11" s="20"/>
      <c r="Y11" s="21"/>
    </row>
    <row r="12" spans="1:25" ht="16.5" customHeight="1" x14ac:dyDescent="0.2">
      <c r="A12" s="32"/>
      <c r="C12" s="4"/>
      <c r="O12" s="31"/>
      <c r="Q12" s="19"/>
      <c r="R12" s="20"/>
      <c r="S12" s="20"/>
      <c r="T12" s="20"/>
      <c r="U12" s="20"/>
      <c r="V12" s="20"/>
      <c r="W12" s="20"/>
      <c r="X12" s="20"/>
      <c r="Y12" s="21"/>
    </row>
    <row r="13" spans="1:25" ht="17.25" customHeight="1" x14ac:dyDescent="0.2">
      <c r="A13" s="32"/>
      <c r="C13" s="4"/>
      <c r="O13" s="31"/>
      <c r="Q13" s="19"/>
      <c r="R13" s="25" t="s">
        <v>5</v>
      </c>
      <c r="S13" s="20"/>
      <c r="T13" s="20"/>
      <c r="U13" s="20"/>
      <c r="V13" s="20"/>
      <c r="W13" s="20"/>
      <c r="X13" s="20"/>
      <c r="Y13" s="21"/>
    </row>
    <row r="14" spans="1:25" ht="16.5" customHeight="1" x14ac:dyDescent="0.2">
      <c r="A14" s="32"/>
      <c r="C14" s="4"/>
      <c r="O14" s="31"/>
      <c r="Q14" s="19"/>
      <c r="R14" s="20"/>
      <c r="S14" s="20"/>
      <c r="T14" s="20"/>
      <c r="U14" s="20"/>
      <c r="V14" s="20"/>
      <c r="W14" s="20"/>
      <c r="X14" s="20"/>
      <c r="Y14" s="21"/>
    </row>
    <row r="15" spans="1:25" ht="16.5" customHeight="1" x14ac:dyDescent="0.2">
      <c r="A15" s="32"/>
      <c r="C15" s="4"/>
      <c r="O15" s="31"/>
      <c r="Q15" s="19"/>
      <c r="R15" s="20"/>
      <c r="S15" s="25" t="s">
        <v>6</v>
      </c>
      <c r="T15" s="20"/>
      <c r="U15" s="20"/>
      <c r="V15" s="25" t="s">
        <v>6</v>
      </c>
      <c r="W15" s="20"/>
      <c r="X15" s="20"/>
      <c r="Y15" s="21"/>
    </row>
    <row r="16" spans="1:25" ht="16.5" customHeight="1" x14ac:dyDescent="0.2">
      <c r="A16" s="32"/>
      <c r="C16" s="4"/>
      <c r="O16" s="31"/>
      <c r="Q16" s="19"/>
      <c r="R16" s="20"/>
      <c r="S16" s="20"/>
      <c r="T16" s="20"/>
      <c r="U16" s="20"/>
      <c r="V16" s="20"/>
      <c r="W16" s="20"/>
      <c r="X16" s="20"/>
      <c r="Y16" s="21"/>
    </row>
    <row r="17" spans="1:25" ht="16.5" customHeight="1" x14ac:dyDescent="0.2">
      <c r="A17" s="32"/>
      <c r="C17" s="4"/>
      <c r="O17" s="31"/>
      <c r="Q17" s="19"/>
      <c r="R17" s="20"/>
      <c r="S17" s="20"/>
      <c r="T17" s="20"/>
      <c r="U17" s="20"/>
      <c r="V17" s="20"/>
      <c r="W17" s="20"/>
      <c r="X17" s="20"/>
      <c r="Y17" s="21"/>
    </row>
    <row r="18" spans="1:25" ht="22.5" customHeight="1" x14ac:dyDescent="0.2">
      <c r="A18" s="32"/>
      <c r="C18" s="4"/>
      <c r="O18" s="31"/>
      <c r="Q18" s="19"/>
      <c r="R18" s="20"/>
      <c r="S18" s="20"/>
      <c r="T18" s="20"/>
      <c r="U18" s="20"/>
      <c r="V18" s="20"/>
      <c r="W18" s="20"/>
      <c r="X18" s="20"/>
      <c r="Y18" s="21"/>
    </row>
    <row r="19" spans="1:25" ht="87" customHeight="1" x14ac:dyDescent="0.2">
      <c r="A19" s="32"/>
      <c r="B19" s="11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1"/>
      <c r="O19" s="31"/>
      <c r="Q19" s="22"/>
      <c r="R19" s="23"/>
      <c r="S19" s="23"/>
      <c r="T19" s="23"/>
      <c r="U19" s="23"/>
      <c r="V19" s="23"/>
      <c r="W19" s="23"/>
      <c r="X19" s="23"/>
      <c r="Y19" s="24"/>
    </row>
    <row r="20" spans="1:25" ht="3.75" customHeight="1" x14ac:dyDescent="0.2">
      <c r="A20" s="37"/>
      <c r="B20" s="35"/>
      <c r="C20" s="33"/>
      <c r="D20" s="34"/>
      <c r="E20" s="38"/>
      <c r="F20" s="34"/>
      <c r="G20" s="38"/>
      <c r="H20" s="34"/>
      <c r="I20" s="38"/>
      <c r="J20" s="34"/>
      <c r="K20" s="38"/>
      <c r="L20" s="34"/>
      <c r="M20" s="38"/>
      <c r="N20" s="35"/>
      <c r="O20" s="36"/>
    </row>
    <row r="21" spans="1:25" ht="16.5" customHeight="1" x14ac:dyDescent="0.2">
      <c r="A21" s="1"/>
      <c r="C21" s="4"/>
      <c r="D21" s="6"/>
      <c r="E21" s="6"/>
      <c r="F21" s="6"/>
      <c r="G21" s="6"/>
      <c r="H21" s="6"/>
      <c r="I21" s="6"/>
      <c r="J21" s="6"/>
      <c r="K21" s="6"/>
      <c r="L21" s="6"/>
    </row>
    <row r="22" spans="1:25" ht="21.75" customHeight="1" x14ac:dyDescent="0.2"/>
    <row r="23" spans="1:25" ht="6.75" customHeight="1" x14ac:dyDescent="0.2"/>
    <row r="24" spans="1:25" ht="6" customHeight="1" x14ac:dyDescent="0.2">
      <c r="B24" s="8"/>
      <c r="C24" s="8"/>
      <c r="D24" s="8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25" ht="4.5" customHeight="1" x14ac:dyDescent="0.2">
      <c r="B25" s="8"/>
      <c r="C25" s="8"/>
      <c r="D25" s="8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25" ht="6" customHeight="1" x14ac:dyDescent="0.2">
      <c r="B26" s="8"/>
      <c r="C26" s="8"/>
      <c r="D26" s="8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25" ht="6.75" customHeight="1" x14ac:dyDescent="0.2"/>
    <row r="28" spans="1:25" ht="4.5" customHeight="1" x14ac:dyDescent="0.2">
      <c r="H28" s="3"/>
      <c r="I28" s="3"/>
      <c r="J28" s="3"/>
      <c r="K28" s="3"/>
      <c r="L28" s="3"/>
    </row>
    <row r="29" spans="1:25" ht="18" customHeight="1" x14ac:dyDescent="0.2">
      <c r="B29" s="18"/>
      <c r="C29" s="18"/>
      <c r="D29" s="18"/>
      <c r="E29" s="18"/>
      <c r="F29" s="18"/>
      <c r="G29" s="3"/>
      <c r="H29" s="3"/>
      <c r="I29" s="3"/>
      <c r="J29" s="3"/>
      <c r="K29" s="3"/>
      <c r="L29" s="3"/>
    </row>
    <row r="30" spans="1:25" x14ac:dyDescent="0.2">
      <c r="B30" s="18"/>
      <c r="C30" s="18"/>
      <c r="D30" s="18"/>
      <c r="E30" s="18"/>
      <c r="F30" s="18"/>
      <c r="G30" s="3"/>
      <c r="H30" s="3"/>
      <c r="I30" s="3"/>
      <c r="J30" s="3"/>
      <c r="K30" s="3"/>
      <c r="L30" s="3"/>
    </row>
    <row r="31" spans="1:25" x14ac:dyDescent="0.2">
      <c r="B31" s="18"/>
      <c r="C31" s="18"/>
      <c r="D31" s="18"/>
      <c r="E31" s="18"/>
      <c r="F31" s="18"/>
      <c r="G31" s="3"/>
      <c r="H31" s="3"/>
      <c r="I31" s="3"/>
      <c r="J31" s="3"/>
      <c r="K31" s="3"/>
      <c r="L31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2019-05-29T12:44:30Z</cp:lastPrinted>
  <dcterms:created xsi:type="dcterms:W3CDTF">2010-08-25T11:28:54Z</dcterms:created>
  <dcterms:modified xsi:type="dcterms:W3CDTF">2026-04-28T07:18:37Z</dcterms:modified>
</cp:coreProperties>
</file>