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0_LAND-FORSTWIRT\10-9_Waldbraende\"/>
    </mc:Choice>
  </mc:AlternateContent>
  <xr:revisionPtr revIDLastSave="0" documentId="13_ncr:1_{560833A2-DE56-45ED-92F5-810B231987E7}" xr6:coauthVersionLast="47" xr6:coauthVersionMax="47" xr10:uidLastSave="{00000000-0000-0000-0000-000000000000}"/>
  <bookViews>
    <workbookView xWindow="-120" yWindow="-120" windowWidth="29040" windowHeight="15240" tabRatio="802" activeTab="1" xr2:uid="{00000000-000D-0000-FFFF-FFFF00000000}"/>
  </bookViews>
  <sheets>
    <sheet name="2-3_Abb-Daten" sheetId="1" r:id="rId1"/>
    <sheet name="2_Abb" sheetId="11" r:id="rId2"/>
    <sheet name="3_Abb" sheetId="13" r:id="rId3"/>
    <sheet name="4_Abb-Daten" sheetId="23" r:id="rId4"/>
    <sheet name="4_Abb" sheetId="24" r:id="rId5"/>
    <sheet name="5_Abb-Daten" sheetId="14" r:id="rId6"/>
    <sheet name="5_Abb" sheetId="26" r:id="rId7"/>
    <sheet name="6_Abb-Daten" sheetId="17" r:id="rId8"/>
    <sheet name="6_Abb" sheetId="18" r:id="rId9"/>
    <sheet name="7_Abb-Daten" sheetId="19" r:id="rId10"/>
    <sheet name="7_Abb" sheetId="25" r:id="rId11"/>
    <sheet name="8_Abb-Daten" sheetId="21" r:id="rId12"/>
    <sheet name="8_Abb" sheetId="22" r:id="rId13"/>
  </sheets>
  <definedNames>
    <definedName name="Beschriftung">OFFSET('2-3_Abb-Daten'!$B$11,0,0,COUNTA('2-3_Abb-Daten'!$B$11:$B$23),-1)</definedName>
    <definedName name="Daten01">OFFSET('2-3_Abb-Daten'!$C$11,0,0,COUNTA('2-3_Abb-Daten'!$C$11:$C$23),-1)</definedName>
    <definedName name="Daten02" localSheetId="2">OFFSET('2-3_Abb-Daten'!#REF!,0,0,COUNTA('2-3_Abb-Daten'!#REF!),-1)</definedName>
    <definedName name="Daten02">OFFSET('2-3_Abb-Daten'!#REF!,0,0,COUNTA('2-3_Abb-Daten'!#REF!),-1)</definedName>
    <definedName name="Daten03" localSheetId="2">OFFSET('2-3_Abb-Daten'!#REF!,0,0,COUNTA('2-3_Abb-Daten'!#REF!),-1)</definedName>
    <definedName name="Daten03">OFFSET('2-3_Abb-Daten'!#REF!,0,0,COUNTA('2-3_Abb-Daten'!#REF!),-1)</definedName>
    <definedName name="Daten04" localSheetId="2">OFFSET('2-3_Abb-Daten'!#REF!,0,0,COUNTA('2-3_Abb-Daten'!#REF!),-1)</definedName>
    <definedName name="Daten04">OFFSET('2-3_Abb-Daten'!#REF!,0,0,COUNTA('2-3_Abb-Daten'!#REF!),-1)</definedName>
    <definedName name="Daten05" localSheetId="2">OFFSET('2-3_Abb-Daten'!#REF!,0,0,COUNTA('2-3_Abb-Daten'!#REF!),-1)</definedName>
    <definedName name="Daten05">OFFSET('2-3_Abb-Daten'!#REF!,0,0,COUNTA('2-3_Abb-Daten'!#REF!),-1)</definedName>
    <definedName name="Daten06" localSheetId="2">OFFSET('2-3_Abb-Daten'!#REF!,0,0,COUNTA('2-3_Abb-Daten'!#REF!),-1)</definedName>
    <definedName name="Daten06">OFFSET('2-3_Abb-Daten'!#REF!,0,0,COUNTA('2-3_Abb-Daten'!#REF!),-1)</definedName>
    <definedName name="Daten07" localSheetId="2">OFFSET('2-3_Abb-Daten'!#REF!,0,0,COUNTA('2-3_Abb-Daten'!#REF!),-1)</definedName>
    <definedName name="Daten07">OFFSET('2-3_Abb-Daten'!#REF!,0,0,COUNTA('2-3_Abb-Daten'!#REF!),-1)</definedName>
    <definedName name="Daten08" localSheetId="2">OFFSET('2-3_Abb-Daten'!#REF!,0,0,COUNTA('2-3_Abb-Daten'!#REF!),-1)</definedName>
    <definedName name="Daten08">OFFSET('2-3_Abb-Daten'!#REF!,0,0,COUNTA('2-3_Abb-Daten'!#REF!),-1)</definedName>
    <definedName name="Daten09" localSheetId="2">OFFSET('2-3_Abb-Daten'!#REF!,0,0,COUNTA('2-3_Abb-Daten'!#REF!),-1)</definedName>
    <definedName name="Daten09">OFFSET('2-3_Abb-Daten'!#REF!,0,0,COUNTA('2-3_Abb-Daten'!#REF!),-1)</definedName>
    <definedName name="Daten10" localSheetId="2">OFFSET('2-3_Abb-Daten'!#REF!,0,0,COUNTA('2-3_Abb-Daten'!#REF!),-1)</definedName>
    <definedName name="Daten10">OFFSET('2-3_Abb-Daten'!#REF!,0,0,COUNTA('2-3_Abb-Daten'!#REF!),-1)</definedName>
    <definedName name="Print_Area" localSheetId="1">'2_Abb'!$B$1:$O$26</definedName>
    <definedName name="Print_Area" localSheetId="2">'3_Abb'!$B$1:$O$25</definedName>
    <definedName name="Print_Area" localSheetId="4">'4_Abb'!$B$1:$O$26</definedName>
    <definedName name="Print_Area" localSheetId="8">'6_Abb'!$B$1:$M$24</definedName>
    <definedName name="Print_Area" localSheetId="12">'8_Abb'!$B$1:$O$26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25" l="1"/>
  <c r="R6" i="25"/>
  <c r="R7" i="25"/>
  <c r="R8" i="25"/>
  <c r="R9" i="25"/>
  <c r="R10" i="25"/>
  <c r="R11" i="25"/>
  <c r="R12" i="25"/>
  <c r="R13" i="25"/>
  <c r="R14" i="25"/>
  <c r="R15" i="25"/>
  <c r="R4" i="25"/>
  <c r="V11" i="19"/>
  <c r="V12" i="19"/>
  <c r="V13" i="19"/>
  <c r="V14" i="19"/>
  <c r="V15" i="19"/>
  <c r="V16" i="19"/>
  <c r="V17" i="19"/>
  <c r="V18" i="19"/>
  <c r="V19" i="19"/>
  <c r="V20" i="19"/>
  <c r="V21" i="19"/>
  <c r="V10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12" i="26"/>
  <c r="R12" i="23"/>
  <c r="L16" i="25"/>
  <c r="B2" i="25"/>
  <c r="B3" i="25"/>
  <c r="J9" i="26"/>
  <c r="B9" i="26"/>
  <c r="N27" i="26"/>
  <c r="M27" i="26"/>
  <c r="L27" i="26"/>
  <c r="K27" i="26"/>
  <c r="J27" i="26"/>
  <c r="N26" i="26"/>
  <c r="M26" i="26"/>
  <c r="L26" i="26"/>
  <c r="K26" i="26"/>
  <c r="J26" i="26"/>
  <c r="N25" i="26"/>
  <c r="M25" i="26"/>
  <c r="L25" i="26"/>
  <c r="K25" i="26"/>
  <c r="J25" i="26"/>
  <c r="N24" i="26"/>
  <c r="M24" i="26"/>
  <c r="L24" i="26"/>
  <c r="K24" i="26"/>
  <c r="J24" i="26"/>
  <c r="N23" i="26"/>
  <c r="M23" i="26"/>
  <c r="L23" i="26"/>
  <c r="K23" i="26"/>
  <c r="J23" i="26"/>
  <c r="N22" i="26"/>
  <c r="M22" i="26"/>
  <c r="L22" i="26"/>
  <c r="K22" i="26"/>
  <c r="J22" i="26"/>
  <c r="N21" i="26"/>
  <c r="M21" i="26"/>
  <c r="L21" i="26"/>
  <c r="K21" i="26"/>
  <c r="J21" i="26"/>
  <c r="N20" i="26"/>
  <c r="M20" i="26"/>
  <c r="L20" i="26"/>
  <c r="K20" i="26"/>
  <c r="J20" i="26"/>
  <c r="N19" i="26"/>
  <c r="M19" i="26"/>
  <c r="L19" i="26"/>
  <c r="K19" i="26"/>
  <c r="J19" i="26"/>
  <c r="N18" i="26"/>
  <c r="M18" i="26"/>
  <c r="L18" i="26"/>
  <c r="K18" i="26"/>
  <c r="J18" i="26"/>
  <c r="N17" i="26"/>
  <c r="M17" i="26"/>
  <c r="L17" i="26"/>
  <c r="K17" i="26"/>
  <c r="J17" i="26"/>
  <c r="N16" i="26"/>
  <c r="M16" i="26"/>
  <c r="L16" i="26"/>
  <c r="K16" i="26"/>
  <c r="J16" i="26"/>
  <c r="N15" i="26"/>
  <c r="M15" i="26"/>
  <c r="L15" i="26"/>
  <c r="K15" i="26"/>
  <c r="J15" i="26"/>
  <c r="N14" i="26"/>
  <c r="M14" i="26"/>
  <c r="L14" i="26"/>
  <c r="K14" i="26"/>
  <c r="J14" i="26"/>
  <c r="N13" i="26"/>
  <c r="M13" i="26"/>
  <c r="L13" i="26"/>
  <c r="K13" i="26"/>
  <c r="J13" i="26"/>
  <c r="N12" i="26"/>
  <c r="M12" i="26"/>
  <c r="L12" i="26"/>
  <c r="K12" i="26"/>
  <c r="J12" i="26"/>
  <c r="G27" i="26"/>
  <c r="F27" i="26"/>
  <c r="E27" i="26"/>
  <c r="D27" i="26"/>
  <c r="C27" i="26"/>
  <c r="G26" i="26"/>
  <c r="F26" i="26"/>
  <c r="E26" i="26"/>
  <c r="D26" i="26"/>
  <c r="C26" i="26"/>
  <c r="G25" i="26"/>
  <c r="F25" i="26"/>
  <c r="E25" i="26"/>
  <c r="D25" i="26"/>
  <c r="C25" i="26"/>
  <c r="G24" i="26"/>
  <c r="F24" i="26"/>
  <c r="E24" i="26"/>
  <c r="D24" i="26"/>
  <c r="C24" i="26"/>
  <c r="G23" i="26"/>
  <c r="F23" i="26"/>
  <c r="E23" i="26"/>
  <c r="D23" i="26"/>
  <c r="C23" i="26"/>
  <c r="G22" i="26"/>
  <c r="F22" i="26"/>
  <c r="E22" i="26"/>
  <c r="D22" i="26"/>
  <c r="C22" i="26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7" i="26"/>
  <c r="F17" i="26"/>
  <c r="E17" i="26"/>
  <c r="D17" i="26"/>
  <c r="C17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K28" i="26"/>
  <c r="AG4" i="26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Q4" i="25"/>
  <c r="P4" i="25"/>
  <c r="O4" i="25"/>
  <c r="N4" i="25"/>
  <c r="M4" i="25"/>
  <c r="L4" i="25"/>
  <c r="K4" i="25"/>
  <c r="J4" i="25"/>
  <c r="I4" i="25"/>
  <c r="H4" i="25"/>
  <c r="G4" i="25"/>
  <c r="F4" i="25"/>
  <c r="E4" i="25"/>
  <c r="D4" i="25"/>
  <c r="C4" i="25"/>
  <c r="P12" i="23"/>
  <c r="Q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C12" i="23"/>
  <c r="Y3" i="23"/>
  <c r="T11" i="19" l="1"/>
  <c r="T12" i="19"/>
  <c r="T13" i="19"/>
  <c r="T14" i="19"/>
  <c r="T15" i="19"/>
  <c r="T16" i="19"/>
  <c r="T17" i="19"/>
  <c r="T18" i="19"/>
  <c r="T19" i="19"/>
  <c r="T20" i="19"/>
  <c r="T21" i="19"/>
  <c r="T10" i="19"/>
  <c r="X3" i="21" l="1"/>
  <c r="AA3" i="19"/>
  <c r="R3" i="17"/>
  <c r="Z4" i="14"/>
  <c r="U4" i="1"/>
</calcChain>
</file>

<file path=xl/sharedStrings.xml><?xml version="1.0" encoding="utf-8"?>
<sst xmlns="http://schemas.openxmlformats.org/spreadsheetml/2006/main" count="182" uniqueCount="85">
  <si>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</si>
  <si>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</si>
  <si>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</si>
  <si>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</si>
  <si>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</si>
  <si>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</si>
  <si>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</si>
  <si>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</si>
  <si>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</si>
  <si>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</si>
  <si>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Waldbrände und Schadensfläche</t>
  </si>
  <si>
    <t>Waldbrandfläche in Hektar</t>
  </si>
  <si>
    <t>Hauptitel Abb. 2:</t>
  </si>
  <si>
    <t>Hauptitel Abb. 3:</t>
  </si>
  <si>
    <t>Durchschnittliche Schadensfläche und Schadenssumme</t>
  </si>
  <si>
    <t>Schadensfläche in Hektar je Waldbrand</t>
  </si>
  <si>
    <t>Anzahl Waldbrände nach Ländern</t>
  </si>
  <si>
    <t>Hauptitel Abb. 5:</t>
  </si>
  <si>
    <t>Anzahl</t>
  </si>
  <si>
    <t>Land</t>
  </si>
  <si>
    <t>Bayern</t>
  </si>
  <si>
    <t xml:space="preserve">Berlin  </t>
  </si>
  <si>
    <t xml:space="preserve">Hessen </t>
  </si>
  <si>
    <t>Sachsen</t>
  </si>
  <si>
    <t>Thüringen</t>
  </si>
  <si>
    <t>Baden-
Württemberg</t>
  </si>
  <si>
    <t>Mecklenburg-
Vorpommern</t>
  </si>
  <si>
    <t>Nordrhein-
Westfalen</t>
  </si>
  <si>
    <t xml:space="preserve">Nieder-
sachsen  </t>
  </si>
  <si>
    <t xml:space="preserve">Rheinland-
Pfalz  </t>
  </si>
  <si>
    <t>Sachsen-
Anhalt</t>
  </si>
  <si>
    <t>Branden-
burg</t>
  </si>
  <si>
    <t>Waldbrandfläche nach Ländern</t>
  </si>
  <si>
    <t>Ursache</t>
  </si>
  <si>
    <t>Vorsatz (Brandstiftung)</t>
  </si>
  <si>
    <t>Fahrlässigkeit</t>
  </si>
  <si>
    <t>Waldbrände in einzelnen Monaten</t>
  </si>
  <si>
    <t>Mai</t>
  </si>
  <si>
    <t>Waldbrandfläche nach Bestandsart</t>
  </si>
  <si>
    <t>Fläche in Hektar</t>
  </si>
  <si>
    <t>Nadelholz</t>
  </si>
  <si>
    <t>Laubholz</t>
  </si>
  <si>
    <t>Anzahl Waldbrände</t>
  </si>
  <si>
    <t>Euro pro Hektar Waldbrandfläche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</si>
  <si>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</si>
  <si>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</si>
  <si>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</si>
  <si>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</si>
  <si>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</si>
  <si>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</si>
  <si>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</si>
  <si>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</si>
  <si>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</si>
  <si>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</si>
  <si>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</si>
  <si>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Sonstige Einwirkungen</t>
  </si>
  <si>
    <t>Natürliche Ursachen</t>
  </si>
  <si>
    <t>Unbekannte Ursachen</t>
  </si>
  <si>
    <t xml:space="preserve">Anzahl Waldbrände </t>
  </si>
  <si>
    <t>Mittel 2010-2015</t>
  </si>
  <si>
    <t>k.A.</t>
  </si>
  <si>
    <t>Mittel 2016-2021</t>
  </si>
  <si>
    <t>Hauptitel Abb. 6:</t>
  </si>
  <si>
    <t>Ausgaben für Waldbrandvorbeugung und Kontrolle</t>
  </si>
  <si>
    <t>in 1.000 Euro</t>
  </si>
  <si>
    <t>Forstverwaltung</t>
  </si>
  <si>
    <t>Insgesamt</t>
  </si>
  <si>
    <t>Färbung zwischen Null (blau), Mittelpunkt 50% Quantil (weiß) und Maximalwert (rot)</t>
  </si>
  <si>
    <t>Bundesanstalt für Landwirtschaft und Ernährung 2026 (Hrsg.), Waldbrandstatistik der Bundesrepublik Deutschland für das Jahr 2025. Bonn (Tabelle 7B)</t>
  </si>
  <si>
    <t>Bundesanstalt für Landwirtschaft und Ernährung 2011-2026 (Hrsg.), Waldbrandstatistiken der Bundesrepublik Deutschland 2010 bis 2025. Bonn (Tabelle 4B)</t>
  </si>
  <si>
    <t>Bundesanstalt für Landwirtschaft und Ernährung 2021-2026 (Hrsg.), Waldbrandstatistik der Bundesrepublik Deutschland 2020, 2021, 2022, 2023,2024. 2025. Bonn (Tabelle 1B)</t>
  </si>
  <si>
    <t xml:space="preserve">* für 2023 keine Angaben, da keine belastbaren Daten vorliegen 
</t>
  </si>
  <si>
    <t>Saarland*</t>
  </si>
  <si>
    <t>Bremen</t>
  </si>
  <si>
    <t>Hamburg</t>
  </si>
  <si>
    <t>Schleswig-
Holstein</t>
  </si>
  <si>
    <t>Färbung zwischen Null (blau), Mittelpunkt 50% Quantil (weiß) und Maximalwert (rot)
* für 2023 keine Angaben, da keine belastbaren Daten vorliegen</t>
  </si>
  <si>
    <t>Bundesanstalt für Landwirtschaft und Ernährung 2021-2026 (Hrsg.), Waldbrandstatistik der Bundesrepublik Deutschland 2020, 2021, 2022, 2023,2024, 2025. Bonn (Tabelle 1B)</t>
  </si>
  <si>
    <t>Bundesanstalt für Landwirtschaft und Ernährung 2026 (Hrsg.), Waldbrandstatistik der Bundesrepublik Deutschland für das Jahr 2025. Bonn (Tabelle 2B)</t>
  </si>
  <si>
    <t>Waldbrandursachen 2025</t>
  </si>
  <si>
    <t>Mittel 2010-2025</t>
  </si>
  <si>
    <t>Mittel 2020-2025</t>
  </si>
  <si>
    <t>Bundesanstalt für Landwirtschaft und Ernährung 2015-2026 (Hrsg.), Waldbrandstatistik der Bundesrepublik Deutschland 2014, 2015, 2016, 2017, 2018, 2019, 2020, 2021, 2022, 2023, 2024, 2025. Bonn (Tabelle 1B)</t>
  </si>
  <si>
    <t>Bundesanstalt für Landwirtschaft und Ernährung 2011-2026 (Hrsg.), Waldbrandstatistiken der Bundesrepublik Deutschland 2010 bis 2025. Bonn (Tabelle 5B)</t>
  </si>
  <si>
    <t>sonstige öffentliche und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</si>
</sst>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5" formatCode="#,##0.0"/>
  </numFmts>
  <fonts count="4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Univers (WN)"/>
    </font>
    <font>
      <b/>
      <sz val="8"/>
      <color rgb="FF080808"/>
      <name val="Cambria"/>
      <family val="1"/>
    </font>
    <font>
      <sz val="8"/>
      <color rgb="FF080808"/>
      <name val="Cambria"/>
      <family val="1"/>
    </font>
    <font>
      <b/>
      <sz val="8"/>
      <color rgb="FFFFFFFF"/>
      <name val="Cambria"/>
      <family val="1"/>
    </font>
    <font>
      <sz val="8"/>
      <color rgb="FFFFFFFF"/>
      <name val="Cambria"/>
      <family val="1"/>
    </font>
    <font>
      <sz val="6"/>
      <color rgb="FF080808"/>
      <name val="Meta Offc"/>
      <family val="2"/>
      <scheme val="major"/>
    </font>
    <font>
      <sz val="6"/>
      <color rgb="FF080808"/>
      <name val="Meta Serif Offc"/>
    </font>
    <font>
      <sz val="6"/>
      <color rgb="FF080808"/>
      <name val="Meta Offc"/>
      <family val="2"/>
      <scheme val="minor"/>
    </font>
    <font>
      <b/>
      <sz val="11"/>
      <color rgb="FF080808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/>
      <diagonal/>
    </border>
    <border>
      <left style="thin">
        <color rgb="FFFFFFFF"/>
      </left>
      <right/>
      <top/>
      <bottom/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2" fillId="0" borderId="0"/>
    <xf numFmtId="40" fontId="32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0" fontId="30" fillId="25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4"/>
    </xf>
    <xf numFmtId="3" fontId="29" fillId="26" borderId="22" xfId="0" applyNumberFormat="1" applyFont="1" applyFill="1" applyBorder="1" applyAlignment="1">
      <alignment horizontal="right" vertical="center" wrapText="1" indent="4"/>
    </xf>
    <xf numFmtId="0" fontId="0" fillId="0" borderId="12" xfId="0" applyBorder="1"/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3"/>
    </xf>
    <xf numFmtId="3" fontId="29" fillId="26" borderId="22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3" fontId="29" fillId="26" borderId="0" xfId="0" applyNumberFormat="1" applyFont="1" applyFill="1" applyBorder="1" applyAlignment="1">
      <alignment horizontal="right" vertical="center" wrapText="1" indent="3"/>
    </xf>
    <xf numFmtId="3" fontId="29" fillId="24" borderId="0" xfId="0" applyNumberFormat="1" applyFont="1" applyFill="1" applyBorder="1" applyAlignment="1">
      <alignment horizontal="right" vertical="center" wrapText="1" indent="3"/>
    </xf>
    <xf numFmtId="0" fontId="26" fillId="26" borderId="28" xfId="0" applyFont="1" applyFill="1" applyBorder="1" applyAlignment="1">
      <alignment horizontal="left" vertical="center" wrapText="1"/>
    </xf>
    <xf numFmtId="0" fontId="27" fillId="24" borderId="12" xfId="0" applyFont="1" applyFill="1" applyBorder="1"/>
    <xf numFmtId="0" fontId="27" fillId="24" borderId="17" xfId="0" applyFont="1" applyFill="1" applyBorder="1"/>
    <xf numFmtId="3" fontId="29" fillId="26" borderId="29" xfId="0" applyNumberFormat="1" applyFont="1" applyFill="1" applyBorder="1" applyAlignment="1">
      <alignment horizontal="right" vertical="center" wrapText="1" indent="4"/>
    </xf>
    <xf numFmtId="0" fontId="27" fillId="24" borderId="13" xfId="0" applyFont="1" applyFill="1" applyBorder="1"/>
    <xf numFmtId="0" fontId="27" fillId="24" borderId="19" xfId="0" applyFont="1" applyFill="1" applyBorder="1"/>
    <xf numFmtId="0" fontId="30" fillId="25" borderId="23" xfId="0" applyFont="1" applyFill="1" applyBorder="1" applyAlignment="1">
      <alignment horizontal="left" vertical="center" wrapText="1" indent="1"/>
    </xf>
    <xf numFmtId="0" fontId="26" fillId="24" borderId="21" xfId="0" applyFont="1" applyFill="1" applyBorder="1" applyAlignment="1">
      <alignment horizontal="left" vertical="center" wrapText="1" indent="1"/>
    </xf>
    <xf numFmtId="0" fontId="26" fillId="26" borderId="21" xfId="0" applyFont="1" applyFill="1" applyBorder="1" applyAlignment="1">
      <alignment horizontal="left" vertical="center" wrapText="1" indent="1"/>
    </xf>
    <xf numFmtId="0" fontId="26" fillId="24" borderId="28" xfId="0" applyFont="1" applyFill="1" applyBorder="1" applyAlignment="1">
      <alignment horizontal="left" vertical="center" wrapText="1" indent="1"/>
    </xf>
    <xf numFmtId="0" fontId="27" fillId="24" borderId="20" xfId="0" applyFont="1" applyFill="1" applyBorder="1"/>
    <xf numFmtId="0" fontId="27" fillId="24" borderId="20" xfId="0" applyFont="1" applyFill="1" applyBorder="1"/>
    <xf numFmtId="165" fontId="29" fillId="24" borderId="30" xfId="0" applyNumberFormat="1" applyFont="1" applyFill="1" applyBorder="1" applyAlignment="1">
      <alignment horizontal="right" vertical="center" wrapText="1" indent="4"/>
    </xf>
    <xf numFmtId="165" fontId="29" fillId="26" borderId="30" xfId="0" applyNumberFormat="1" applyFont="1" applyFill="1" applyBorder="1" applyAlignment="1">
      <alignment horizontal="right" vertical="center" wrapText="1" indent="4"/>
    </xf>
    <xf numFmtId="0" fontId="27" fillId="24" borderId="20" xfId="0" applyFont="1" applyFill="1" applyBorder="1"/>
    <xf numFmtId="0" fontId="27" fillId="24" borderId="0" xfId="0" applyFont="1" applyFill="1" applyBorder="1" applyAlignment="1" applyProtection="1">
      <alignment horizontal="left" vertical="center"/>
      <protection locked="0"/>
    </xf>
    <xf numFmtId="0" fontId="27" fillId="24" borderId="0" xfId="0" applyFont="1" applyFill="1" applyBorder="1"/>
    <xf numFmtId="0" fontId="27" fillId="24" borderId="0" xfId="0" applyFont="1" applyFill="1" applyBorder="1" applyAlignment="1" applyProtection="1">
      <alignment horizontal="left" vertical="center" wrapText="1"/>
      <protection locked="0"/>
    </xf>
    <xf numFmtId="0" fontId="27" fillId="24" borderId="0" xfId="0" applyFont="1" applyFill="1" applyBorder="1" applyAlignment="1" applyProtection="1">
      <alignment horizontal="left"/>
      <protection locked="0"/>
    </xf>
    <xf numFmtId="0" fontId="27" fillId="24" borderId="20" xfId="0" applyFont="1" applyFill="1" applyBorder="1"/>
    <xf numFmtId="3" fontId="29" fillId="24" borderId="33" xfId="0" applyNumberFormat="1" applyFont="1" applyFill="1" applyBorder="1" applyAlignment="1">
      <alignment horizontal="right" vertical="center" wrapText="1" indent="4"/>
    </xf>
    <xf numFmtId="3" fontId="29" fillId="26" borderId="33" xfId="0" applyNumberFormat="1" applyFont="1" applyFill="1" applyBorder="1" applyAlignment="1">
      <alignment horizontal="right" vertical="center" wrapText="1" indent="4"/>
    </xf>
    <xf numFmtId="3" fontId="29" fillId="26" borderId="32" xfId="0" applyNumberFormat="1" applyFont="1" applyFill="1" applyBorder="1" applyAlignment="1">
      <alignment horizontal="right" vertical="center" wrapText="1" indent="4"/>
    </xf>
    <xf numFmtId="165" fontId="29" fillId="26" borderId="31" xfId="0" applyNumberFormat="1" applyFont="1" applyFill="1" applyBorder="1" applyAlignment="1">
      <alignment horizontal="right" vertical="center" wrapText="1" indent="4"/>
    </xf>
    <xf numFmtId="3" fontId="27" fillId="24" borderId="0" xfId="0" applyNumberFormat="1" applyFont="1" applyFill="1"/>
    <xf numFmtId="3" fontId="29" fillId="24" borderId="30" xfId="0" applyNumberFormat="1" applyFont="1" applyFill="1" applyBorder="1" applyAlignment="1">
      <alignment horizontal="right" vertical="center" wrapText="1" indent="9"/>
    </xf>
    <xf numFmtId="3" fontId="29" fillId="26" borderId="30" xfId="0" applyNumberFormat="1" applyFont="1" applyFill="1" applyBorder="1" applyAlignment="1">
      <alignment horizontal="right" vertical="center" wrapText="1" indent="9"/>
    </xf>
    <xf numFmtId="3" fontId="29" fillId="24" borderId="31" xfId="0" applyNumberFormat="1" applyFont="1" applyFill="1" applyBorder="1" applyAlignment="1">
      <alignment horizontal="right" vertical="center" wrapText="1" indent="9"/>
    </xf>
    <xf numFmtId="0" fontId="30" fillId="25" borderId="24" xfId="0" applyFont="1" applyFill="1" applyBorder="1" applyAlignment="1">
      <alignment horizontal="right" vertical="center" wrapText="1" indent="3"/>
    </xf>
    <xf numFmtId="165" fontId="29" fillId="24" borderId="22" xfId="0" applyNumberFormat="1" applyFont="1" applyFill="1" applyBorder="1" applyAlignment="1">
      <alignment horizontal="right" vertical="center" wrapText="1" indent="3"/>
    </xf>
    <xf numFmtId="165" fontId="29" fillId="26" borderId="29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10" fontId="27" fillId="24" borderId="0" xfId="0" applyNumberFormat="1" applyFont="1" applyFill="1" applyProtection="1"/>
    <xf numFmtId="0" fontId="30" fillId="25" borderId="23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165" fontId="29" fillId="24" borderId="16" xfId="0" applyNumberFormat="1" applyFont="1" applyFill="1" applyBorder="1" applyAlignment="1">
      <alignment horizontal="right" vertical="center" wrapText="1" indent="3"/>
    </xf>
    <xf numFmtId="165" fontId="29" fillId="26" borderId="35" xfId="0" applyNumberFormat="1" applyFont="1" applyFill="1" applyBorder="1" applyAlignment="1">
      <alignment horizontal="right" vertical="center" wrapText="1" indent="3"/>
    </xf>
    <xf numFmtId="165" fontId="29" fillId="24" borderId="14" xfId="0" applyNumberFormat="1" applyFont="1" applyFill="1" applyBorder="1" applyAlignment="1">
      <alignment horizontal="right" vertical="center" wrapText="1" indent="3"/>
    </xf>
    <xf numFmtId="165" fontId="29" fillId="26" borderId="15" xfId="0" applyNumberFormat="1" applyFont="1" applyFill="1" applyBorder="1" applyAlignment="1">
      <alignment horizontal="right" vertical="center" wrapText="1" indent="3"/>
    </xf>
    <xf numFmtId="3" fontId="29" fillId="24" borderId="22" xfId="0" applyNumberFormat="1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center" vertical="center" wrapText="1"/>
    </xf>
    <xf numFmtId="3" fontId="29" fillId="26" borderId="22" xfId="0" applyNumberFormat="1" applyFont="1" applyFill="1" applyBorder="1" applyAlignment="1">
      <alignment horizontal="center" vertical="center" wrapText="1"/>
    </xf>
    <xf numFmtId="3" fontId="29" fillId="26" borderId="30" xfId="0" applyNumberFormat="1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right" vertical="center" wrapText="1" indent="3"/>
    </xf>
    <xf numFmtId="165" fontId="29" fillId="24" borderId="30" xfId="0" applyNumberFormat="1" applyFont="1" applyFill="1" applyBorder="1" applyAlignment="1">
      <alignment horizontal="right" vertical="center" wrapText="1" indent="3"/>
    </xf>
    <xf numFmtId="165" fontId="29" fillId="26" borderId="31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0" fillId="25" borderId="23" xfId="0" applyFont="1" applyFill="1" applyBorder="1" applyAlignment="1">
      <alignment horizontal="left" vertical="center" wrapText="1"/>
    </xf>
    <xf numFmtId="3" fontId="34" fillId="24" borderId="22" xfId="0" applyNumberFormat="1" applyFont="1" applyFill="1" applyBorder="1" applyAlignment="1">
      <alignment horizontal="center" vertical="center" wrapText="1"/>
    </xf>
    <xf numFmtId="3" fontId="34" fillId="24" borderId="30" xfId="0" applyNumberFormat="1" applyFont="1" applyFill="1" applyBorder="1" applyAlignment="1">
      <alignment horizontal="center" vertical="center" wrapText="1"/>
    </xf>
    <xf numFmtId="3" fontId="34" fillId="26" borderId="22" xfId="0" applyNumberFormat="1" applyFont="1" applyFill="1" applyBorder="1" applyAlignment="1">
      <alignment horizontal="center" vertical="center" wrapText="1"/>
    </xf>
    <xf numFmtId="3" fontId="34" fillId="26" borderId="30" xfId="0" applyNumberFormat="1" applyFont="1" applyFill="1" applyBorder="1" applyAlignment="1">
      <alignment horizontal="center" vertical="center" wrapText="1"/>
    </xf>
    <xf numFmtId="3" fontId="34" fillId="26" borderId="36" xfId="0" applyNumberFormat="1" applyFont="1" applyFill="1" applyBorder="1" applyAlignment="1">
      <alignment horizontal="center" vertical="center" wrapText="1"/>
    </xf>
    <xf numFmtId="3" fontId="34" fillId="26" borderId="37" xfId="0" applyNumberFormat="1" applyFont="1" applyFill="1" applyBorder="1" applyAlignment="1">
      <alignment horizontal="center" vertical="center" wrapText="1"/>
    </xf>
    <xf numFmtId="3" fontId="34" fillId="26" borderId="29" xfId="0" applyNumberFormat="1" applyFont="1" applyFill="1" applyBorder="1" applyAlignment="1">
      <alignment horizontal="center" vertical="center" wrapText="1"/>
    </xf>
    <xf numFmtId="3" fontId="34" fillId="26" borderId="31" xfId="0" applyNumberFormat="1" applyFont="1" applyFill="1" applyBorder="1" applyAlignment="1">
      <alignment horizontal="center" vertical="center" wrapText="1"/>
    </xf>
    <xf numFmtId="3" fontId="34" fillId="24" borderId="36" xfId="0" applyNumberFormat="1" applyFont="1" applyFill="1" applyBorder="1" applyAlignment="1">
      <alignment horizontal="center" vertical="center" wrapText="1"/>
    </xf>
    <xf numFmtId="3" fontId="33" fillId="24" borderId="36" xfId="0" applyNumberFormat="1" applyFont="1" applyFill="1" applyBorder="1" applyAlignment="1">
      <alignment horizontal="center" vertical="center" wrapText="1"/>
    </xf>
    <xf numFmtId="3" fontId="34" fillId="24" borderId="37" xfId="0" applyNumberFormat="1" applyFont="1" applyFill="1" applyBorder="1" applyAlignment="1">
      <alignment horizontal="center" vertical="center" wrapText="1"/>
    </xf>
    <xf numFmtId="3" fontId="34" fillId="24" borderId="29" xfId="0" applyNumberFormat="1" applyFont="1" applyFill="1" applyBorder="1" applyAlignment="1">
      <alignment horizontal="center" vertical="center" wrapText="1"/>
    </xf>
    <xf numFmtId="3" fontId="34" fillId="24" borderId="31" xfId="0" applyNumberFormat="1" applyFont="1" applyFill="1" applyBorder="1" applyAlignment="1">
      <alignment horizontal="center" vertical="center" wrapText="1"/>
    </xf>
    <xf numFmtId="0" fontId="35" fillId="25" borderId="24" xfId="0" applyFont="1" applyFill="1" applyBorder="1" applyAlignment="1">
      <alignment horizontal="center" vertical="center" wrapText="1"/>
    </xf>
    <xf numFmtId="0" fontId="36" fillId="25" borderId="23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/>
    </xf>
    <xf numFmtId="0" fontId="34" fillId="24" borderId="0" xfId="0" applyFont="1" applyFill="1" applyBorder="1" applyProtection="1"/>
    <xf numFmtId="0" fontId="33" fillId="24" borderId="21" xfId="0" applyFont="1" applyFill="1" applyBorder="1" applyAlignment="1">
      <alignment horizontal="left" vertical="center" wrapText="1"/>
    </xf>
    <xf numFmtId="0" fontId="33" fillId="26" borderId="21" xfId="0" applyFont="1" applyFill="1" applyBorder="1" applyAlignment="1">
      <alignment horizontal="left" vertical="center" wrapText="1"/>
    </xf>
    <xf numFmtId="0" fontId="33" fillId="26" borderId="28" xfId="0" applyFont="1" applyFill="1" applyBorder="1" applyAlignment="1">
      <alignment horizontal="left" vertical="center" wrapText="1"/>
    </xf>
    <xf numFmtId="0" fontId="40" fillId="24" borderId="0" xfId="0" applyFont="1" applyFill="1" applyBorder="1" applyProtection="1"/>
    <xf numFmtId="0" fontId="40" fillId="24" borderId="0" xfId="0" applyFont="1" applyFill="1" applyProtection="1"/>
    <xf numFmtId="3" fontId="34" fillId="24" borderId="33" xfId="0" applyNumberFormat="1" applyFont="1" applyFill="1" applyBorder="1" applyAlignment="1">
      <alignment horizontal="center" vertical="center" wrapText="1"/>
    </xf>
    <xf numFmtId="3" fontId="34" fillId="26" borderId="33" xfId="0" applyNumberFormat="1" applyFont="1" applyFill="1" applyBorder="1" applyAlignment="1">
      <alignment horizontal="center" vertical="center" wrapText="1"/>
    </xf>
    <xf numFmtId="3" fontId="33" fillId="26" borderId="22" xfId="0" applyNumberFormat="1" applyFont="1" applyFill="1" applyBorder="1" applyAlignment="1">
      <alignment horizontal="center" vertical="center" wrapText="1"/>
    </xf>
    <xf numFmtId="3" fontId="34" fillId="26" borderId="32" xfId="0" applyNumberFormat="1" applyFont="1" applyFill="1" applyBorder="1" applyAlignment="1">
      <alignment horizontal="center" vertical="center" wrapText="1"/>
    </xf>
    <xf numFmtId="3" fontId="33" fillId="26" borderId="30" xfId="0" applyNumberFormat="1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 wrapText="1"/>
    </xf>
    <xf numFmtId="0" fontId="35" fillId="25" borderId="0" xfId="0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right" vertical="center" wrapText="1" indent="4"/>
    </xf>
    <xf numFmtId="3" fontId="29" fillId="26" borderId="30" xfId="0" applyNumberFormat="1" applyFont="1" applyFill="1" applyBorder="1" applyAlignment="1">
      <alignment horizontal="right" vertical="center" wrapText="1" indent="4"/>
    </xf>
    <xf numFmtId="3" fontId="29" fillId="26" borderId="31" xfId="0" applyNumberFormat="1" applyFont="1" applyFill="1" applyBorder="1" applyAlignment="1">
      <alignment horizontal="right" vertical="center" wrapText="1" indent="4"/>
    </xf>
    <xf numFmtId="3" fontId="34" fillId="24" borderId="0" xfId="0" applyNumberFormat="1" applyFont="1" applyFill="1" applyBorder="1" applyAlignment="1">
      <alignment horizontal="center" vertical="center" wrapText="1"/>
    </xf>
    <xf numFmtId="3" fontId="34" fillId="24" borderId="17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9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/>
    <xf numFmtId="0" fontId="27" fillId="24" borderId="13" xfId="0" applyFont="1" applyFill="1" applyBorder="1"/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25" fillId="24" borderId="0" xfId="0" applyFont="1" applyFill="1" applyBorder="1" applyAlignment="1" applyProtection="1">
      <alignment horizontal="left" vertical="top" wrapText="1"/>
    </xf>
    <xf numFmtId="0" fontId="30" fillId="25" borderId="23" xfId="0" applyFont="1" applyFill="1" applyBorder="1" applyAlignment="1">
      <alignment horizontal="left" vertical="center" wrapText="1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/>
    <xf numFmtId="0" fontId="35" fillId="25" borderId="23" xfId="0" applyFont="1" applyFill="1" applyBorder="1" applyAlignment="1">
      <alignment horizontal="left" vertical="center" wrapText="1"/>
    </xf>
    <xf numFmtId="0" fontId="37" fillId="24" borderId="0" xfId="0" applyFont="1" applyFill="1" applyBorder="1" applyAlignment="1">
      <alignment horizontal="left" vertical="top" wrapText="1"/>
    </xf>
    <xf numFmtId="0" fontId="35" fillId="25" borderId="34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Alignment="1">
      <alignment horizontal="center" vertical="center" wrapText="1"/>
    </xf>
    <xf numFmtId="0" fontId="39" fillId="24" borderId="26" xfId="0" applyFont="1" applyFill="1" applyBorder="1" applyAlignment="1" applyProtection="1">
      <alignment horizontal="right" vertical="top" wrapText="1"/>
    </xf>
    <xf numFmtId="0" fontId="38" fillId="24" borderId="0" xfId="0" applyFont="1" applyFill="1" applyBorder="1" applyAlignment="1">
      <alignment horizontal="right" vertical="top" wrapText="1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Dezimal 2" xfId="44" xr:uid="{00000000-0005-0000-0000-00001A000000}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2 2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80808"/>
      <color rgb="FF005F85"/>
      <color rgb="FF5EAD35"/>
      <color rgb="FF125D86"/>
      <color rgb="FF333333"/>
      <color rgb="FFE6E6E6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66329781934768E-2"/>
          <c:y val="4.2264530369237871E-2"/>
          <c:w val="0.84057381791763897"/>
          <c:h val="0.7893445106728798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'2-3_Abb-Daten'!$D$10</c:f>
              <c:strCache>
                <c:ptCount val="1"/>
                <c:pt idx="0">
                  <c:v>Waldbrandfläche in Hektar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'2-3_Abb-Daten'!$D$11:$D$45</c:f>
              <c:numCache>
                <c:formatCode>#,##0</c:formatCode>
                <c:ptCount val="35"/>
                <c:pt idx="0">
                  <c:v>920</c:v>
                </c:pt>
                <c:pt idx="1">
                  <c:v>4908</c:v>
                </c:pt>
                <c:pt idx="2">
                  <c:v>1493</c:v>
                </c:pt>
                <c:pt idx="3">
                  <c:v>1114</c:v>
                </c:pt>
                <c:pt idx="4">
                  <c:v>592</c:v>
                </c:pt>
                <c:pt idx="5">
                  <c:v>1381.34</c:v>
                </c:pt>
                <c:pt idx="6">
                  <c:v>598.98</c:v>
                </c:pt>
                <c:pt idx="7">
                  <c:v>397.31</c:v>
                </c:pt>
                <c:pt idx="8">
                  <c:v>414.66</c:v>
                </c:pt>
                <c:pt idx="9">
                  <c:v>581.25</c:v>
                </c:pt>
                <c:pt idx="10">
                  <c:v>122</c:v>
                </c:pt>
                <c:pt idx="11">
                  <c:v>122</c:v>
                </c:pt>
                <c:pt idx="12">
                  <c:v>1315.07</c:v>
                </c:pt>
                <c:pt idx="13">
                  <c:v>274</c:v>
                </c:pt>
                <c:pt idx="14">
                  <c:v>183.4</c:v>
                </c:pt>
                <c:pt idx="15">
                  <c:v>482</c:v>
                </c:pt>
                <c:pt idx="16">
                  <c:v>256</c:v>
                </c:pt>
                <c:pt idx="17">
                  <c:v>539</c:v>
                </c:pt>
                <c:pt idx="18">
                  <c:v>262.14</c:v>
                </c:pt>
                <c:pt idx="19">
                  <c:v>521.89</c:v>
                </c:pt>
                <c:pt idx="20">
                  <c:v>214</c:v>
                </c:pt>
                <c:pt idx="21">
                  <c:v>268.58999999999997</c:v>
                </c:pt>
                <c:pt idx="22">
                  <c:v>199</c:v>
                </c:pt>
                <c:pt idx="23">
                  <c:v>120</c:v>
                </c:pt>
                <c:pt idx="24">
                  <c:v>526</c:v>
                </c:pt>
                <c:pt idx="25">
                  <c:v>283</c:v>
                </c:pt>
                <c:pt idx="26">
                  <c:v>394.78</c:v>
                </c:pt>
                <c:pt idx="27">
                  <c:v>2348.81</c:v>
                </c:pt>
                <c:pt idx="28">
                  <c:v>2711</c:v>
                </c:pt>
                <c:pt idx="29">
                  <c:v>368</c:v>
                </c:pt>
                <c:pt idx="30">
                  <c:v>148</c:v>
                </c:pt>
                <c:pt idx="31">
                  <c:v>3058</c:v>
                </c:pt>
                <c:pt idx="32">
                  <c:v>1240</c:v>
                </c:pt>
                <c:pt idx="33">
                  <c:v>334.03</c:v>
                </c:pt>
                <c:pt idx="34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09680280"/>
        <c:axId val="509785664"/>
      </c:barChart>
      <c:lineChart>
        <c:grouping val="standard"/>
        <c:varyColors val="0"/>
        <c:ser>
          <c:idx val="0"/>
          <c:order val="0"/>
          <c:tx>
            <c:strRef>
              <c:f>'2-3_Abb-Daten'!$C$10</c:f>
              <c:strCache>
                <c:ptCount val="1"/>
                <c:pt idx="0">
                  <c:v>Anzahl Waldbrände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'2-3_Abb-Daten'!$B$11:$B$44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'2-3_Abb-Daten'!$C$11:$C$45</c:f>
              <c:numCache>
                <c:formatCode>#,##0</c:formatCode>
                <c:ptCount val="35"/>
                <c:pt idx="0">
                  <c:v>1846</c:v>
                </c:pt>
                <c:pt idx="1">
                  <c:v>3012</c:v>
                </c:pt>
                <c:pt idx="2">
                  <c:v>1694</c:v>
                </c:pt>
                <c:pt idx="3">
                  <c:v>1696</c:v>
                </c:pt>
                <c:pt idx="4">
                  <c:v>1237</c:v>
                </c:pt>
                <c:pt idx="5">
                  <c:v>1748</c:v>
                </c:pt>
                <c:pt idx="6">
                  <c:v>1467</c:v>
                </c:pt>
                <c:pt idx="7">
                  <c:v>1032</c:v>
                </c:pt>
                <c:pt idx="8">
                  <c:v>1178</c:v>
                </c:pt>
                <c:pt idx="9">
                  <c:v>1210</c:v>
                </c:pt>
                <c:pt idx="10">
                  <c:v>587</c:v>
                </c:pt>
                <c:pt idx="11">
                  <c:v>513</c:v>
                </c:pt>
                <c:pt idx="12">
                  <c:v>2524</c:v>
                </c:pt>
                <c:pt idx="13">
                  <c:v>626</c:v>
                </c:pt>
                <c:pt idx="14">
                  <c:v>496</c:v>
                </c:pt>
                <c:pt idx="15">
                  <c:v>930</c:v>
                </c:pt>
                <c:pt idx="16">
                  <c:v>779</c:v>
                </c:pt>
                <c:pt idx="17">
                  <c:v>818</c:v>
                </c:pt>
                <c:pt idx="18">
                  <c:v>763</c:v>
                </c:pt>
                <c:pt idx="19">
                  <c:v>780</c:v>
                </c:pt>
                <c:pt idx="20">
                  <c:v>888</c:v>
                </c:pt>
                <c:pt idx="21">
                  <c:v>701</c:v>
                </c:pt>
                <c:pt idx="22">
                  <c:v>515</c:v>
                </c:pt>
                <c:pt idx="23">
                  <c:v>429</c:v>
                </c:pt>
                <c:pt idx="24">
                  <c:v>1071</c:v>
                </c:pt>
                <c:pt idx="25">
                  <c:v>608</c:v>
                </c:pt>
                <c:pt idx="26">
                  <c:v>424</c:v>
                </c:pt>
                <c:pt idx="27">
                  <c:v>1708</c:v>
                </c:pt>
                <c:pt idx="28">
                  <c:v>1523</c:v>
                </c:pt>
                <c:pt idx="29">
                  <c:v>1360</c:v>
                </c:pt>
                <c:pt idx="30">
                  <c:v>548</c:v>
                </c:pt>
                <c:pt idx="31">
                  <c:v>2397</c:v>
                </c:pt>
                <c:pt idx="32">
                  <c:v>1059</c:v>
                </c:pt>
                <c:pt idx="33">
                  <c:v>563</c:v>
                </c:pt>
                <c:pt idx="34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86448"/>
        <c:axId val="509786056"/>
      </c:lineChart>
      <c:catAx>
        <c:axId val="50968028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09785664"/>
        <c:crosses val="autoZero"/>
        <c:auto val="1"/>
        <c:lblAlgn val="ctr"/>
        <c:lblOffset val="100"/>
        <c:tickLblSkip val="2"/>
        <c:noMultiLvlLbl val="0"/>
      </c:catAx>
      <c:valAx>
        <c:axId val="509785664"/>
        <c:scaling>
          <c:orientation val="minMax"/>
          <c:max val="600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680280"/>
        <c:crosses val="autoZero"/>
        <c:crossBetween val="between"/>
        <c:majorUnit val="1000"/>
      </c:valAx>
      <c:valAx>
        <c:axId val="509786056"/>
        <c:scaling>
          <c:orientation val="minMax"/>
          <c:max val="60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6448"/>
        <c:crosses val="max"/>
        <c:crossBetween val="between"/>
        <c:majorUnit val="1000"/>
      </c:valAx>
      <c:catAx>
        <c:axId val="50978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78605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5.4952808450571343E-2"/>
          <c:y val="0.93862350363230107"/>
          <c:w val="0.88916885264263301"/>
          <c:h val="5.5464017988423729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95" footer="0.314960629921263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48933683089489E-2"/>
          <c:y val="5.5930601324339538E-2"/>
          <c:w val="0.85597311357855232"/>
          <c:h val="0.7756784397177821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'2-3_Abb-Daten'!$F$10</c:f>
              <c:strCache>
                <c:ptCount val="1"/>
                <c:pt idx="0">
                  <c:v>Schadensfläche in Hektar je Waldbrand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'2-3_Abb-Daten'!$F$11:$F$45</c:f>
              <c:numCache>
                <c:formatCode>#,##0.0</c:formatCode>
                <c:ptCount val="35"/>
                <c:pt idx="0">
                  <c:v>0.49837486457204766</c:v>
                </c:pt>
                <c:pt idx="1">
                  <c:v>1.6294820717131475</c:v>
                </c:pt>
                <c:pt idx="2">
                  <c:v>0.8813459268004723</c:v>
                </c:pt>
                <c:pt idx="3">
                  <c:v>0.65683962264150941</c:v>
                </c:pt>
                <c:pt idx="4">
                  <c:v>0.47857720291026679</c:v>
                </c:pt>
                <c:pt idx="5">
                  <c:v>0.79024027459954227</c:v>
                </c:pt>
                <c:pt idx="6">
                  <c:v>0.4083026584867076</c:v>
                </c:pt>
                <c:pt idx="7">
                  <c:v>0.38499031007751938</c:v>
                </c:pt>
                <c:pt idx="8">
                  <c:v>0.35200339558573857</c:v>
                </c:pt>
                <c:pt idx="9">
                  <c:v>0.48037190082644626</c:v>
                </c:pt>
                <c:pt idx="10">
                  <c:v>0.2</c:v>
                </c:pt>
                <c:pt idx="11">
                  <c:v>0.2</c:v>
                </c:pt>
                <c:pt idx="12">
                  <c:v>0.52102614896988908</c:v>
                </c:pt>
                <c:pt idx="13">
                  <c:v>0.43769968051118213</c:v>
                </c:pt>
                <c:pt idx="14">
                  <c:v>0.36975806451612903</c:v>
                </c:pt>
                <c:pt idx="15">
                  <c:v>0.5</c:v>
                </c:pt>
                <c:pt idx="16">
                  <c:v>0.3</c:v>
                </c:pt>
                <c:pt idx="17">
                  <c:v>0.65892420537897312</c:v>
                </c:pt>
                <c:pt idx="18">
                  <c:v>0.34356487549148096</c:v>
                </c:pt>
                <c:pt idx="19">
                  <c:v>0.6690897435897436</c:v>
                </c:pt>
                <c:pt idx="20">
                  <c:v>0.2</c:v>
                </c:pt>
                <c:pt idx="21">
                  <c:v>0.38315263908701852</c:v>
                </c:pt>
                <c:pt idx="22">
                  <c:v>0.4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0.93</c:v>
                </c:pt>
                <c:pt idx="27">
                  <c:v>1.38</c:v>
                </c:pt>
                <c:pt idx="28">
                  <c:v>1.78</c:v>
                </c:pt>
                <c:pt idx="29">
                  <c:v>0.27</c:v>
                </c:pt>
                <c:pt idx="30">
                  <c:v>0.27</c:v>
                </c:pt>
                <c:pt idx="31">
                  <c:v>1.28</c:v>
                </c:pt>
                <c:pt idx="32">
                  <c:v>1.17</c:v>
                </c:pt>
                <c:pt idx="33">
                  <c:v>0.59</c:v>
                </c:pt>
                <c:pt idx="34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787232"/>
        <c:axId val="510335952"/>
      </c:barChart>
      <c:lineChart>
        <c:grouping val="standard"/>
        <c:varyColors val="0"/>
        <c:ser>
          <c:idx val="0"/>
          <c:order val="0"/>
          <c:tx>
            <c:strRef>
              <c:f>'2-3_Abb-Daten'!$E$10</c:f>
              <c:strCache>
                <c:ptCount val="1"/>
                <c:pt idx="0">
                  <c:v>Euro pro Hektar Waldbrandfläche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'2-3_Abb-Daten'!$E$11:$E$45</c:f>
              <c:numCache>
                <c:formatCode>#,##0</c:formatCode>
                <c:ptCount val="35"/>
                <c:pt idx="0">
                  <c:v>1833.9817477690447</c:v>
                </c:pt>
                <c:pt idx="1">
                  <c:v>2604.3799979432483</c:v>
                </c:pt>
                <c:pt idx="2">
                  <c:v>3630.069618673755</c:v>
                </c:pt>
                <c:pt idx="3">
                  <c:v>1193.3203690396481</c:v>
                </c:pt>
                <c:pt idx="4">
                  <c:v>2504.6392828868807</c:v>
                </c:pt>
                <c:pt idx="5">
                  <c:v>3048.2262993154523</c:v>
                </c:pt>
                <c:pt idx="6">
                  <c:v>2541.6237638975667</c:v>
                </c:pt>
                <c:pt idx="7">
                  <c:v>4036.5304296185413</c:v>
                </c:pt>
                <c:pt idx="8">
                  <c:v>3476.552980834269</c:v>
                </c:pt>
                <c:pt idx="9">
                  <c:v>3641.5329322276016</c:v>
                </c:pt>
                <c:pt idx="10">
                  <c:v>3598</c:v>
                </c:pt>
                <c:pt idx="11">
                  <c:v>3715</c:v>
                </c:pt>
                <c:pt idx="12">
                  <c:v>2420.920559361859</c:v>
                </c:pt>
                <c:pt idx="13">
                  <c:v>1816</c:v>
                </c:pt>
                <c:pt idx="14">
                  <c:v>2147.3282442748091</c:v>
                </c:pt>
                <c:pt idx="15">
                  <c:v>1894</c:v>
                </c:pt>
                <c:pt idx="16">
                  <c:v>3211</c:v>
                </c:pt>
                <c:pt idx="17">
                  <c:v>1786</c:v>
                </c:pt>
                <c:pt idx="18">
                  <c:v>2341.3824673838403</c:v>
                </c:pt>
                <c:pt idx="19">
                  <c:v>2352.5838778286611</c:v>
                </c:pt>
                <c:pt idx="20">
                  <c:v>4288</c:v>
                </c:pt>
                <c:pt idx="21">
                  <c:v>1803.0455340854091</c:v>
                </c:pt>
                <c:pt idx="22">
                  <c:v>2544</c:v>
                </c:pt>
                <c:pt idx="23">
                  <c:v>1686</c:v>
                </c:pt>
                <c:pt idx="24">
                  <c:v>1521</c:v>
                </c:pt>
                <c:pt idx="25">
                  <c:v>2046</c:v>
                </c:pt>
                <c:pt idx="26">
                  <c:v>735</c:v>
                </c:pt>
                <c:pt idx="27">
                  <c:v>1137</c:v>
                </c:pt>
                <c:pt idx="28">
                  <c:v>819</c:v>
                </c:pt>
                <c:pt idx="29">
                  <c:v>5957</c:v>
                </c:pt>
                <c:pt idx="30">
                  <c:v>4533</c:v>
                </c:pt>
                <c:pt idx="31">
                  <c:v>1681</c:v>
                </c:pt>
                <c:pt idx="32">
                  <c:v>959</c:v>
                </c:pt>
                <c:pt idx="33">
                  <c:v>2036</c:v>
                </c:pt>
                <c:pt idx="34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336736"/>
        <c:axId val="510336344"/>
      </c:lineChart>
      <c:catAx>
        <c:axId val="50978723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10335952"/>
        <c:crosses val="autoZero"/>
        <c:auto val="1"/>
        <c:lblAlgn val="ctr"/>
        <c:lblOffset val="100"/>
        <c:tickLblSkip val="2"/>
        <c:noMultiLvlLbl val="0"/>
      </c:catAx>
      <c:valAx>
        <c:axId val="510335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7232"/>
        <c:crosses val="autoZero"/>
        <c:crossBetween val="between"/>
      </c:valAx>
      <c:valAx>
        <c:axId val="5103363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10336736"/>
        <c:crosses val="max"/>
        <c:crossBetween val="between"/>
      </c:valAx>
      <c:catAx>
        <c:axId val="51033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3634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315779164275373"/>
          <c:y val="0.94426870673656027"/>
          <c:w val="0.74827829253154443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13481294037071E-2"/>
          <c:y val="5.5930601324339566E-2"/>
          <c:w val="0.91332807113257264"/>
          <c:h val="0.77567843971778261"/>
        </c:manualLayout>
      </c:layout>
      <c:barChart>
        <c:barDir val="col"/>
        <c:grouping val="stacked"/>
        <c:varyColors val="0"/>
        <c:ser>
          <c:idx val="17"/>
          <c:order val="0"/>
          <c:tx>
            <c:strRef>
              <c:f>'4_Abb-Daten'!$B$10</c:f>
              <c:strCache>
                <c:ptCount val="1"/>
                <c:pt idx="0">
                  <c:v>Forstverwaltung</c:v>
                </c:pt>
              </c:strCache>
            </c:strRef>
          </c:tx>
          <c:spPr>
            <a:solidFill>
              <a:srgbClr val="5EAD35"/>
            </a:solidFill>
          </c:spPr>
          <c:invertIfNegative val="0"/>
          <c:dLbls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'4_Abb-Daten'!$C$10:$R$10</c:f>
              <c:numCache>
                <c:formatCode>#,##0</c:formatCode>
                <c:ptCount val="16"/>
                <c:pt idx="0">
                  <c:v>2517</c:v>
                </c:pt>
                <c:pt idx="1">
                  <c:v>2006</c:v>
                </c:pt>
                <c:pt idx="2">
                  <c:v>2407</c:v>
                </c:pt>
                <c:pt idx="3">
                  <c:v>2308</c:v>
                </c:pt>
                <c:pt idx="4">
                  <c:v>2537</c:v>
                </c:pt>
                <c:pt idx="5">
                  <c:v>2396</c:v>
                </c:pt>
                <c:pt idx="6">
                  <c:v>1933</c:v>
                </c:pt>
                <c:pt idx="7">
                  <c:v>2144.2600000000002</c:v>
                </c:pt>
                <c:pt idx="8">
                  <c:v>3208.97</c:v>
                </c:pt>
                <c:pt idx="9">
                  <c:v>4803.75</c:v>
                </c:pt>
                <c:pt idx="10">
                  <c:v>4883.21</c:v>
                </c:pt>
                <c:pt idx="11">
                  <c:v>5498.94</c:v>
                </c:pt>
                <c:pt idx="12">
                  <c:v>5536.6</c:v>
                </c:pt>
                <c:pt idx="13">
                  <c:v>5015.96</c:v>
                </c:pt>
                <c:pt idx="14">
                  <c:v>5501.8</c:v>
                </c:pt>
                <c:pt idx="15">
                  <c:v>5073.5600000000004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B3-4049-8C69-5A40B4C601B2}"/>
            </c:ext>
          </c:extLst>
        </c:ser>
        <c:ser>
          <c:idx val="0"/>
          <c:order val="1"/>
          <c:tx>
            <c:strRef>
              <c:f>'4_Abb-Daten'!$B$11</c:f>
              <c:strCache>
                <c:ptCount val="1"/>
                <c:pt idx="0">
                  <c:v>sonstige öffentliche und private</c:v>
                </c:pt>
              </c:strCache>
            </c:strRef>
          </c:tx>
          <c:spPr>
            <a:solidFill>
              <a:srgbClr val="005F85"/>
            </a:solidFill>
          </c:spPr>
          <c:invertIfNegative val="0"/>
          <c:dLbls>
            <c:dLbl>
              <c:idx val="1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3B3-4049-8C69-5A40B4C601B2}"/>
                </c:ext>
              </c:extLst>
            </c:dLbl>
            <c:dLbl>
              <c:idx val="5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53B3-4049-8C69-5A40B4C601B2}"/>
                </c:ext>
              </c:extLst>
            </c:dLbl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  <a:effectLst/>
            </c:spPr>
            <c:txPr>
              <a:bodyPr vertOverflow="clip" horzOverflow="clip" wrap="square" lIns="38100" tIns="19050" rIns="38100" bIns="19050" anchor="t" anchorCtr="1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'4_Abb-Daten'!$C$11:$R$11</c:f>
              <c:numCache>
                <c:formatCode>#,##0</c:formatCode>
                <c:ptCount val="16"/>
                <c:pt idx="0">
                  <c:v>105</c:v>
                </c:pt>
                <c:pt idx="1">
                  <c:v>52</c:v>
                </c:pt>
                <c:pt idx="2">
                  <c:v>31</c:v>
                </c:pt>
                <c:pt idx="3">
                  <c:v>25</c:v>
                </c:pt>
                <c:pt idx="4">
                  <c:v>40</c:v>
                </c:pt>
                <c:pt idx="5">
                  <c:v>46</c:v>
                </c:pt>
                <c:pt idx="6">
                  <c:v>30</c:v>
                </c:pt>
                <c:pt idx="7">
                  <c:v>70.959999999999994</c:v>
                </c:pt>
                <c:pt idx="8">
                  <c:v>161.6</c:v>
                </c:pt>
                <c:pt idx="9">
                  <c:v>276.5</c:v>
                </c:pt>
                <c:pt idx="10">
                  <c:v>195</c:v>
                </c:pt>
                <c:pt idx="11">
                  <c:v>527.45000000000005</c:v>
                </c:pt>
                <c:pt idx="12">
                  <c:v>633.20000000000005</c:v>
                </c:pt>
                <c:pt idx="13">
                  <c:v>501</c:v>
                </c:pt>
                <c:pt idx="14">
                  <c:v>134.69999999999999</c:v>
                </c:pt>
                <c:pt idx="15">
                  <c:v>230.6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B3-4049-8C69-5A40B4C60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05804392"/>
        <c:axId val="229767200"/>
        <c:extLst/>
      </c:barChart>
      <c:catAx>
        <c:axId val="50580439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'7_Abb-Daten'!$B$6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="1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229767200"/>
        <c:crosses val="autoZero"/>
        <c:auto val="1"/>
        <c:lblAlgn val="ctr"/>
        <c:lblOffset val="100"/>
        <c:noMultiLvlLbl val="0"/>
      </c:catAx>
      <c:valAx>
        <c:axId val="229767200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580439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2960516740265374"/>
          <c:y val="0.90307855053378083"/>
          <c:w val="0.70867986833640995"/>
          <c:h val="9.6921449466219056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39" footer="0.31496062992126439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01494680835182"/>
          <c:y val="8.0529560274364767E-2"/>
          <c:w val="0.74303412844621053"/>
          <c:h val="0.77304840724153312"/>
        </c:manualLayout>
      </c:layout>
      <c:doughnutChart>
        <c:varyColors val="1"/>
        <c:ser>
          <c:idx val="0"/>
          <c:order val="0"/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010-4066-85A5-4828789577D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010-4066-85A5-4828789577D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010-4066-85A5-4828789577D8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010-4066-85A5-4828789577D8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010-4066-85A5-4828789577D8}"/>
              </c:ext>
            </c:extLst>
          </c:dPt>
          <c:dLbls>
            <c:dLbl>
              <c:idx val="0"/>
              <c:layout>
                <c:manualLayout>
                  <c:x val="0.12834701110426086"/>
                  <c:y val="-0.121184015436836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0-4066-85A5-4828789577D8}"/>
                </c:ext>
              </c:extLst>
            </c:dLbl>
            <c:dLbl>
              <c:idx val="1"/>
              <c:layout>
                <c:manualLayout>
                  <c:x val="0.14035194722011521"/>
                  <c:y val="0.178475979441474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0-4066-85A5-4828789577D8}"/>
                </c:ext>
              </c:extLst>
            </c:dLbl>
            <c:dLbl>
              <c:idx val="2"/>
              <c:layout>
                <c:manualLayout>
                  <c:x val="0.13309395317808953"/>
                  <c:y val="0.1504033330125479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0-4066-85A5-4828789577D8}"/>
                </c:ext>
              </c:extLst>
            </c:dLbl>
            <c:dLbl>
              <c:idx val="3"/>
              <c:layout>
                <c:manualLayout>
                  <c:x val="-7.4687848264230625E-2"/>
                  <c:y val="0.15783939694246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0-4066-85A5-4828789577D8}"/>
                </c:ext>
              </c:extLst>
            </c:dLbl>
            <c:dLbl>
              <c:idx val="4"/>
              <c:layout>
                <c:manualLayout>
                  <c:x val="-8.9273426703058961E-2"/>
                  <c:y val="-0.27010813451447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0-4066-85A5-4828789577D8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'6_Abb-Daten'!$B$10:$B$14</c:f>
              <c:strCache>
                <c:ptCount val="5"/>
                <c:pt idx="0">
                  <c:v>Vorsatz (Brandstiftung)</c:v>
                </c:pt>
                <c:pt idx="1">
                  <c:v>Fahrlässigkeit</c:v>
                </c:pt>
                <c:pt idx="2">
                  <c:v>Sonstige Einwirkungen</c:v>
                </c:pt>
                <c:pt idx="3">
                  <c:v>Natürliche Ursachen</c:v>
                </c:pt>
                <c:pt idx="4">
                  <c:v>Unbekannte Ursachen</c:v>
                </c:pt>
              </c:strCache>
            </c:strRef>
          </c:cat>
          <c:val>
            <c:numRef>
              <c:f>'6_Abb-Daten'!$C$10:$C$14</c:f>
              <c:numCache>
                <c:formatCode>#,##0</c:formatCode>
                <c:ptCount val="5"/>
                <c:pt idx="0">
                  <c:v>227</c:v>
                </c:pt>
                <c:pt idx="1">
                  <c:v>319</c:v>
                </c:pt>
                <c:pt idx="2">
                  <c:v>59</c:v>
                </c:pt>
                <c:pt idx="3">
                  <c:v>26</c:v>
                </c:pt>
                <c:pt idx="4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10-4066-85A5-48287895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9525"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53941178882252E-2"/>
          <c:y val="5.5930601324339593E-2"/>
          <c:w val="0.92908757973662648"/>
          <c:h val="0.77567843971778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'8_Abb-Daten'!$B$10</c:f>
              <c:strCache>
                <c:ptCount val="1"/>
                <c:pt idx="0">
                  <c:v>Nadelholz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-9.4195258017870688E-3"/>
                  <c:y val="-1.005302808276549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6-4966-9E66-73FA9F7545A3}"/>
                </c:ext>
              </c:extLst>
            </c:dLbl>
            <c:dLbl>
              <c:idx val="7"/>
              <c:layout>
                <c:manualLayout>
                  <c:x val="-5.6517735704782694E-3"/>
                  <c:y val="-5.4478882676724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66-4966-9E66-73FA9F7545A3}"/>
                </c:ext>
              </c:extLst>
            </c:dLbl>
            <c:dLbl>
              <c:idx val="10"/>
              <c:layout>
                <c:manualLayout>
                  <c:x val="-1.883052644814162E-3"/>
                  <c:y val="-3.500618810175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2-4027-9C63-19ED7821138E}"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'8_Abb-Daten'!$C$10:$N$10</c:f>
              <c:numCache>
                <c:formatCode>#,##0.0</c:formatCode>
                <c:ptCount val="12"/>
                <c:pt idx="0">
                  <c:v>87.1</c:v>
                </c:pt>
                <c:pt idx="1">
                  <c:v>426.1</c:v>
                </c:pt>
                <c:pt idx="2">
                  <c:v>197.5</c:v>
                </c:pt>
                <c:pt idx="3">
                  <c:v>77.2</c:v>
                </c:pt>
                <c:pt idx="4">
                  <c:v>1245.1500000000001</c:v>
                </c:pt>
                <c:pt idx="5">
                  <c:v>1985.42</c:v>
                </c:pt>
                <c:pt idx="6">
                  <c:v>269.82</c:v>
                </c:pt>
                <c:pt idx="7">
                  <c:v>95.46</c:v>
                </c:pt>
                <c:pt idx="8">
                  <c:v>1870.9</c:v>
                </c:pt>
                <c:pt idx="9">
                  <c:v>362.01</c:v>
                </c:pt>
                <c:pt idx="10">
                  <c:v>93.1</c:v>
                </c:pt>
                <c:pt idx="11">
                  <c:v>1014.68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53A-8CF0-5C59A652D6B5}"/>
            </c:ext>
          </c:extLst>
        </c:ser>
        <c:ser>
          <c:idx val="1"/>
          <c:order val="1"/>
          <c:tx>
            <c:strRef>
              <c:f>'8_Abb-Daten'!$B$11</c:f>
              <c:strCache>
                <c:ptCount val="1"/>
                <c:pt idx="0">
                  <c:v>Laubholz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7"/>
              <c:layout>
                <c:manualLayout>
                  <c:x val="0"/>
                  <c:y val="5.4478882676723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B-41D0-91C3-79DC00D4F6A5}"/>
                </c:ext>
              </c:extLst>
            </c:dLbl>
            <c:dLbl>
              <c:idx val="10"/>
              <c:layout>
                <c:manualLayout>
                  <c:x val="0"/>
                  <c:y val="-3.5642965857449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1-45F4-84B2-5316E6F6D18E}"/>
                </c:ext>
              </c:extLst>
            </c:dLbl>
            <c:numFmt formatCode="#,##0.0" sourceLinked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'8_Abb-Daten'!$C$11:$N$11</c:f>
              <c:numCache>
                <c:formatCode>#,##0.0</c:formatCode>
                <c:ptCount val="12"/>
                <c:pt idx="0">
                  <c:v>32.9</c:v>
                </c:pt>
                <c:pt idx="1">
                  <c:v>99.4</c:v>
                </c:pt>
                <c:pt idx="2">
                  <c:v>85.5</c:v>
                </c:pt>
                <c:pt idx="3">
                  <c:v>317.58</c:v>
                </c:pt>
                <c:pt idx="4">
                  <c:v>1103.6600000000001</c:v>
                </c:pt>
                <c:pt idx="5">
                  <c:v>725.68</c:v>
                </c:pt>
                <c:pt idx="6">
                  <c:v>97.84</c:v>
                </c:pt>
                <c:pt idx="7">
                  <c:v>52.35</c:v>
                </c:pt>
                <c:pt idx="8">
                  <c:v>1187.06</c:v>
                </c:pt>
                <c:pt idx="9">
                  <c:v>790.24</c:v>
                </c:pt>
                <c:pt idx="10">
                  <c:v>240.93</c:v>
                </c:pt>
                <c:pt idx="11">
                  <c:v>886.29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A-453A-8CF0-5C59A652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8"/>
        <c:axId val="229767984"/>
        <c:axId val="129801848"/>
      </c:barChart>
      <c:catAx>
        <c:axId val="229767984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'8_Abb-Daten'!$B$6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129801848"/>
        <c:crosses val="autoZero"/>
        <c:auto val="1"/>
        <c:lblAlgn val="ctr"/>
        <c:lblOffset val="100"/>
        <c:noMultiLvlLbl val="0"/>
      </c:catAx>
      <c:valAx>
        <c:axId val="12980184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229767984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9.673804869485178E-2"/>
          <c:y val="0.93602878861414718"/>
          <c:w val="0.79824174548744831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61" footer="0.31496062992126461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9525</xdr:rowOff>
    </xdr:from>
    <xdr:to>
      <xdr:col>6</xdr:col>
      <xdr:colOff>57150</xdr:colOff>
      <xdr:row>45</xdr:row>
      <xdr:rowOff>9525</xdr:rowOff>
    </xdr:to>
    <xdr:cxnSp macro="">
      <xdr:nvCxnSpPr>
        <xdr:cNvPr id="2" name="Gerade Verbindung 19">
          <a:extLst>
            <a:ext uri="{FF2B5EF4-FFF2-40B4-BE49-F238E27FC236}">
              <a16:creationId xmlns:a16="http://schemas.microsoft.com/office/drawing/2014/main" id="{FBFA7C77-B09B-476E-8D35-88F20C402B4E}"/>
            </a:ext>
          </a:extLst>
        </xdr:cNvPr>
        <xdr:cNvCxnSpPr/>
      </xdr:nvCxnSpPr>
      <xdr:spPr>
        <a:xfrm>
          <a:off x="1209675" y="10296525"/>
          <a:ext cx="57531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45139</xdr:colOff>
      <xdr:row>2</xdr:row>
      <xdr:rowOff>173934</xdr:rowOff>
    </xdr:from>
    <xdr:to>
      <xdr:col>14</xdr:col>
      <xdr:colOff>124239</xdr:colOff>
      <xdr:row>22</xdr:row>
      <xdr:rowOff>91109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571500</xdr:colOff>
      <xdr:row>23</xdr:row>
      <xdr:rowOff>74543</xdr:rowOff>
    </xdr:from>
    <xdr:to>
      <xdr:col>14</xdr:col>
      <xdr:colOff>187649</xdr:colOff>
      <xdr:row>26</xdr:row>
      <xdr:rowOff>51954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71625" y="5408543"/>
          <a:ext cx="5426399" cy="294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59190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876" y="5556833"/>
          <a:ext cx="1670602" cy="1204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149087</xdr:colOff>
      <xdr:row>0</xdr:row>
      <xdr:rowOff>224872</xdr:rowOff>
    </xdr:from>
    <xdr:to>
      <xdr:col>13</xdr:col>
      <xdr:colOff>115956</xdr:colOff>
      <xdr:row>1</xdr:row>
      <xdr:rowOff>253447</xdr:rowOff>
    </xdr:to>
    <xdr:sp macro="" textlink="'2-3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9087" y="224872"/>
          <a:ext cx="6112565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Waldbrände und Schadensfläche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367622</xdr:colOff>
      <xdr:row>2</xdr:row>
      <xdr:rowOff>89194</xdr:rowOff>
    </xdr:from>
    <xdr:to>
      <xdr:col>8</xdr:col>
      <xdr:colOff>351055</xdr:colOff>
      <xdr:row>3</xdr:row>
      <xdr:rowOff>89193</xdr:rowOff>
    </xdr:to>
    <xdr:sp macro="" textlink="'2-3_Abb-Daten'!B6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87430" y="602079"/>
          <a:ext cx="2862913" cy="24178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170874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3635" y="260244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</xdr:colOff>
      <xdr:row>23</xdr:row>
      <xdr:rowOff>60047</xdr:rowOff>
    </xdr:from>
    <xdr:to>
      <xdr:col>14</xdr:col>
      <xdr:colOff>162590</xdr:colOff>
      <xdr:row>23</xdr:row>
      <xdr:rowOff>60047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15351" y="5418895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8281</xdr:colOff>
      <xdr:row>19</xdr:row>
      <xdr:rowOff>24848</xdr:rowOff>
    </xdr:from>
    <xdr:to>
      <xdr:col>14</xdr:col>
      <xdr:colOff>170868</xdr:colOff>
      <xdr:row>19</xdr:row>
      <xdr:rowOff>24848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23629" y="4961283"/>
          <a:ext cx="63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127747</xdr:colOff>
      <xdr:row>2</xdr:row>
      <xdr:rowOff>103848</xdr:rowOff>
    </xdr:from>
    <xdr:to>
      <xdr:col>12</xdr:col>
      <xdr:colOff>1374277</xdr:colOff>
      <xdr:row>3</xdr:row>
      <xdr:rowOff>121657</xdr:rowOff>
    </xdr:to>
    <xdr:sp macro="" textlink="'2-3_Abb-Daten'!B7:F7">
      <xdr:nvSpPr>
        <xdr:cNvPr id="21" name="Textfeld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227035" y="616733"/>
          <a:ext cx="3342030" cy="25959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15349E14-388B-45C4-80B7-D26C0FAFFCBB}" type="TxLink">
            <a:rPr lang="en-US" sz="900" b="1" i="0" u="none" strike="noStrike">
              <a:solidFill>
                <a:schemeClr val="accent3"/>
              </a:solidFill>
              <a:latin typeface="+mj-lt"/>
              <a:cs typeface="Meta Offc" pitchFamily="34" charset="0"/>
            </a:rPr>
            <a:pPr algn="r"/>
            <a:t>Anzahl Waldbrände</a:t>
          </a:fld>
          <a:endParaRPr lang="de-DE" sz="800" b="1" i="0" u="none" strike="noStrike">
            <a:solidFill>
              <a:schemeClr val="accent3"/>
            </a:solidFill>
            <a:latin typeface="+mj-lt"/>
            <a:cs typeface="Meta Offc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3090</xdr:colOff>
      <xdr:row>2</xdr:row>
      <xdr:rowOff>71040</xdr:rowOff>
    </xdr:from>
    <xdr:to>
      <xdr:col>14</xdr:col>
      <xdr:colOff>95250</xdr:colOff>
      <xdr:row>21</xdr:row>
      <xdr:rowOff>39503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468313</xdr:colOff>
      <xdr:row>22</xdr:row>
      <xdr:rowOff>81901</xdr:rowOff>
    </xdr:from>
    <xdr:to>
      <xdr:col>14</xdr:col>
      <xdr:colOff>115543</xdr:colOff>
      <xdr:row>26</xdr:row>
      <xdr:rowOff>40775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64108" y="5346628"/>
          <a:ext cx="5544071" cy="33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44536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2-3_Abb-Daten'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A4E7A6B-688B-4429-AD9E-84010D44A266}" type="TxLink">
            <a:rPr lang="en-US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Durchschnittliche Schadensfläche und Schadenssumme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221085</xdr:colOff>
      <xdr:row>2</xdr:row>
      <xdr:rowOff>54473</xdr:rowOff>
    </xdr:from>
    <xdr:to>
      <xdr:col>6</xdr:col>
      <xdr:colOff>29309</xdr:colOff>
      <xdr:row>3</xdr:row>
      <xdr:rowOff>45361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40893" y="567358"/>
          <a:ext cx="1639954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Schadensfläche</a:t>
          </a:r>
          <a:r>
            <a:rPr lang="de-DE" sz="900" b="1" i="0" u="none" strike="noStrike" baseline="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in </a:t>
          </a:r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Hektar</a:t>
          </a: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82826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7362" y="260658"/>
          <a:ext cx="61895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22</xdr:row>
      <xdr:rowOff>67373</xdr:rowOff>
    </xdr:from>
    <xdr:to>
      <xdr:col>14</xdr:col>
      <xdr:colOff>91108</xdr:colOff>
      <xdr:row>22</xdr:row>
      <xdr:rowOff>67373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19812" y="5379392"/>
          <a:ext cx="6773258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1042334</xdr:rowOff>
    </xdr:from>
    <xdr:to>
      <xdr:col>14</xdr:col>
      <xdr:colOff>91104</xdr:colOff>
      <xdr:row>18</xdr:row>
      <xdr:rowOff>1042334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219808" y="4932930"/>
          <a:ext cx="6773258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0.72774</cdr:x>
      <cdr:y>0</cdr:y>
    </cdr:from>
    <cdr:to>
      <cdr:x>0.94942</cdr:x>
      <cdr:y>0.04973</cdr:y>
    </cdr:to>
    <cdr:sp macro="" textlink="">
      <cdr:nvSpPr>
        <cdr:cNvPr id="2" name="Textfeld 5"/>
        <cdr:cNvSpPr txBox="1"/>
      </cdr:nvSpPr>
      <cdr:spPr>
        <a:xfrm xmlns:a="http://schemas.openxmlformats.org/drawingml/2006/main">
          <a:off x="5008059" y="0"/>
          <a:ext cx="1525529" cy="234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de-DE" sz="900" b="1" i="0" u="none" strike="noStrike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Euro</a:t>
          </a:r>
          <a:r>
            <a:rPr lang="de-DE" sz="900" b="1" i="0" u="none" strike="noStrike" baseline="0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 pro Hektar</a:t>
          </a:r>
          <a:endParaRPr lang="de-DE" sz="900" b="1" i="0" u="none" strike="noStrike">
            <a:solidFill>
              <a:schemeClr val="accent3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19050</xdr:rowOff>
    </xdr:from>
    <xdr:to>
      <xdr:col>17</xdr:col>
      <xdr:colOff>561975</xdr:colOff>
      <xdr:row>12</xdr:row>
      <xdr:rowOff>19050</xdr:rowOff>
    </xdr:to>
    <xdr:cxnSp macro="">
      <xdr:nvCxnSpPr>
        <xdr:cNvPr id="2" name="Gerade Verbindung 18">
          <a:extLst>
            <a:ext uri="{FF2B5EF4-FFF2-40B4-BE49-F238E27FC236}">
              <a16:creationId xmlns:a16="http://schemas.microsoft.com/office/drawing/2014/main" id="{EECC9881-8DA9-46C1-9AEB-0A2263EB3A8B}"/>
            </a:ext>
          </a:extLst>
        </xdr:cNvPr>
        <xdr:cNvCxnSpPr/>
      </xdr:nvCxnSpPr>
      <xdr:spPr>
        <a:xfrm>
          <a:off x="1219200" y="2943225"/>
          <a:ext cx="1044892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19165</xdr:colOff>
      <xdr:row>2</xdr:row>
      <xdr:rowOff>157369</xdr:rowOff>
    </xdr:from>
    <xdr:to>
      <xdr:col>14</xdr:col>
      <xdr:colOff>450274</xdr:colOff>
      <xdr:row>22</xdr:row>
      <xdr:rowOff>74544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AA97674B-EC5F-4499-AF14-493F694CE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63499</xdr:colOff>
      <xdr:row>22</xdr:row>
      <xdr:rowOff>82507</xdr:rowOff>
    </xdr:from>
    <xdr:to>
      <xdr:col>14</xdr:col>
      <xdr:colOff>432954</xdr:colOff>
      <xdr:row>26</xdr:row>
      <xdr:rowOff>0</xdr:rowOff>
    </xdr:to>
    <xdr:sp macro="" textlink="'7_Abb-Daten'!AA3">
      <xdr:nvSpPr>
        <xdr:cNvPr id="3" name="Textfeld 2">
          <a:extLst>
            <a:ext uri="{FF2B5EF4-FFF2-40B4-BE49-F238E27FC236}">
              <a16:creationId xmlns:a16="http://schemas.microsoft.com/office/drawing/2014/main" id="{DC5AFCD6-7B34-46BF-9692-7F60FB9184A1}"/>
            </a:ext>
          </a:extLst>
        </xdr:cNvPr>
        <xdr:cNvSpPr txBox="1"/>
      </xdr:nvSpPr>
      <xdr:spPr>
        <a:xfrm>
          <a:off x="3042226" y="5347234"/>
          <a:ext cx="4369955" cy="2898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2011-2026 (Hrsg.), Waldbrandstatistiken der Bundesrepublik Deutschland 2010 bis 2025. Bonn (Tabelle 5B)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25</xdr:row>
      <xdr:rowOff>24274</xdr:rowOff>
    </xdr:from>
    <xdr:to>
      <xdr:col>4</xdr:col>
      <xdr:colOff>778565</xdr:colOff>
      <xdr:row>35</xdr:row>
      <xdr:rowOff>102514</xdr:rowOff>
    </xdr:to>
    <xdr:sp macro="" textlink="'7_Abb-Daten'!B4">
      <xdr:nvSpPr>
        <xdr:cNvPr id="4" name="Textfeld 3">
          <a:extLst>
            <a:ext uri="{FF2B5EF4-FFF2-40B4-BE49-F238E27FC236}">
              <a16:creationId xmlns:a16="http://schemas.microsoft.com/office/drawing/2014/main" id="{001FB45B-9D26-47FB-8A99-A4CC946331AC}"/>
            </a:ext>
          </a:extLst>
        </xdr:cNvPr>
        <xdr:cNvSpPr txBox="1"/>
      </xdr:nvSpPr>
      <xdr:spPr>
        <a:xfrm>
          <a:off x="101876" y="5558299"/>
          <a:ext cx="1676814" cy="1183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140052</xdr:colOff>
      <xdr:row>0</xdr:row>
      <xdr:rowOff>241438</xdr:rowOff>
    </xdr:from>
    <xdr:to>
      <xdr:col>13</xdr:col>
      <xdr:colOff>106921</xdr:colOff>
      <xdr:row>2</xdr:row>
      <xdr:rowOff>13252</xdr:rowOff>
    </xdr:to>
    <xdr:sp macro="" textlink="'4_Abb-Daten'!B1:H1">
      <xdr:nvSpPr>
        <xdr:cNvPr id="5" name="Textfeld 4">
          <a:extLst>
            <a:ext uri="{FF2B5EF4-FFF2-40B4-BE49-F238E27FC236}">
              <a16:creationId xmlns:a16="http://schemas.microsoft.com/office/drawing/2014/main" id="{54A9C9B3-1B9B-4A40-8349-40964021839A}"/>
            </a:ext>
          </a:extLst>
        </xdr:cNvPr>
        <xdr:cNvSpPr txBox="1"/>
      </xdr:nvSpPr>
      <xdr:spPr>
        <a:xfrm>
          <a:off x="140052" y="241438"/>
          <a:ext cx="6738278" cy="29135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BD08CA-79EC-479C-88FB-A08D08E2FD33}" type="TxLink">
            <a:rPr lang="en-US" sz="1200" b="1" i="0" u="none" strike="noStrike">
              <a:solidFill>
                <a:srgbClr val="080808"/>
              </a:solidFill>
              <a:latin typeface="+mj-lt"/>
              <a:ea typeface="Cambria"/>
              <a:cs typeface="Arial"/>
            </a:rPr>
            <a:pPr/>
            <a:t>Ausgaben für Waldbrandvorbeugung und Kontrolle</a:t>
          </a:fld>
          <a:endParaRPr lang="de-DE" sz="1800" b="1">
            <a:solidFill>
              <a:srgbClr val="080808"/>
            </a:solidFill>
            <a:latin typeface="+mj-lt"/>
            <a:cs typeface="Meta Offc" pitchFamily="34" charset="0"/>
          </a:endParaRPr>
        </a:p>
      </xdr:txBody>
    </xdr:sp>
    <xdr:clientData/>
  </xdr:twoCellAnchor>
  <xdr:twoCellAnchor>
    <xdr:from>
      <xdr:col>1</xdr:col>
      <xdr:colOff>329220</xdr:colOff>
      <xdr:row>2</xdr:row>
      <xdr:rowOff>114422</xdr:rowOff>
    </xdr:from>
    <xdr:to>
      <xdr:col>4</xdr:col>
      <xdr:colOff>513773</xdr:colOff>
      <xdr:row>3</xdr:row>
      <xdr:rowOff>105310</xdr:rowOff>
    </xdr:to>
    <xdr:sp macro="" textlink="'4_Abb-Daten'!B5:H5">
      <xdr:nvSpPr>
        <xdr:cNvPr id="6" name="Textfeld 5">
          <a:extLst>
            <a:ext uri="{FF2B5EF4-FFF2-40B4-BE49-F238E27FC236}">
              <a16:creationId xmlns:a16="http://schemas.microsoft.com/office/drawing/2014/main" id="{332F9CB9-FFD1-484F-90DC-DD7D54AF2133}"/>
            </a:ext>
          </a:extLst>
        </xdr:cNvPr>
        <xdr:cNvSpPr txBox="1"/>
      </xdr:nvSpPr>
      <xdr:spPr>
        <a:xfrm>
          <a:off x="545697" y="633967"/>
          <a:ext cx="963871" cy="23334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84E2D41-54E3-424C-9983-292C412E43A6}" type="TxLink">
            <a:rPr lang="en-US" sz="100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/>
            <a:t>in 1.000 Euro</a:t>
          </a:fld>
          <a:endParaRPr lang="de-DE" sz="900" b="1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7D06E738-383C-4B4C-A6D1-3D912AE9A756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445537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170571EE-C524-4402-82D1-45DFCA4E52D4}"/>
            </a:ext>
          </a:extLst>
        </xdr:cNvPr>
        <xdr:cNvCxnSpPr/>
      </xdr:nvCxnSpPr>
      <xdr:spPr>
        <a:xfrm>
          <a:off x="224764" y="263256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77248</xdr:rowOff>
    </xdr:from>
    <xdr:to>
      <xdr:col>14</xdr:col>
      <xdr:colOff>453819</xdr:colOff>
      <xdr:row>22</xdr:row>
      <xdr:rowOff>77248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A82C6C55-F060-4CC7-A4E3-4B2BA578001A}"/>
            </a:ext>
          </a:extLst>
        </xdr:cNvPr>
        <xdr:cNvCxnSpPr/>
      </xdr:nvCxnSpPr>
      <xdr:spPr>
        <a:xfrm>
          <a:off x="233046" y="5341975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A4053BB-C4CF-441C-9011-E227812BD27A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5BC11538-7B31-4C83-8FB4-85BC85A5CE6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2CDC65E-0696-45AE-8E2A-68BC4DB7E31F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CE1B6BF7-D5BB-427A-BEDB-81DB9F537869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5B1F747B-6834-42C4-BF92-3EDCE8A6E087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1BF3233-4BCE-4EC0-BD1D-B9FC51E7D7BC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A838D733-D791-4083-8E2E-7A500284A583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A6427BD1-A161-4104-AF75-3F8DB4BB4CBE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D8D8C34A-E5EC-41C8-A7AA-79D2DB2A00C8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16569</xdr:colOff>
      <xdr:row>18</xdr:row>
      <xdr:rowOff>1027441</xdr:rowOff>
    </xdr:from>
    <xdr:to>
      <xdr:col>14</xdr:col>
      <xdr:colOff>453819</xdr:colOff>
      <xdr:row>18</xdr:row>
      <xdr:rowOff>1027441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36A1E056-DA18-433F-875E-6D0A09AE87C4}"/>
            </a:ext>
          </a:extLst>
        </xdr:cNvPr>
        <xdr:cNvCxnSpPr/>
      </xdr:nvCxnSpPr>
      <xdr:spPr>
        <a:xfrm>
          <a:off x="233046" y="4872077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2</xdr:row>
      <xdr:rowOff>99391</xdr:rowOff>
    </xdr:from>
    <xdr:to>
      <xdr:col>10</xdr:col>
      <xdr:colOff>521804</xdr:colOff>
      <xdr:row>20</xdr:row>
      <xdr:rowOff>124239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215350" y="612913"/>
          <a:ext cx="4464324" cy="4563717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4</xdr:col>
      <xdr:colOff>79375</xdr:colOff>
      <xdr:row>2</xdr:row>
      <xdr:rowOff>32439</xdr:rowOff>
    </xdr:from>
    <xdr:to>
      <xdr:col>8</xdr:col>
      <xdr:colOff>2984568</xdr:colOff>
      <xdr:row>23</xdr:row>
      <xdr:rowOff>20706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4</xdr:col>
      <xdr:colOff>580160</xdr:colOff>
      <xdr:row>21</xdr:row>
      <xdr:rowOff>14848</xdr:rowOff>
    </xdr:from>
    <xdr:to>
      <xdr:col>10</xdr:col>
      <xdr:colOff>530592</xdr:colOff>
      <xdr:row>23</xdr:row>
      <xdr:rowOff>75562</xdr:rowOff>
    </xdr:to>
    <xdr:sp macro="" textlink="'6_Abb-Daten'!R3">
      <xdr:nvSpPr>
        <xdr:cNvPr id="3" name="Textfeld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575955" y="5227621"/>
          <a:ext cx="5414319" cy="225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2B)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27777</xdr:rowOff>
    </xdr:from>
    <xdr:to>
      <xdr:col>4</xdr:col>
      <xdr:colOff>778565</xdr:colOff>
      <xdr:row>34</xdr:row>
      <xdr:rowOff>63331</xdr:rowOff>
    </xdr:to>
    <xdr:sp macro="" textlink="'6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12</xdr:col>
      <xdr:colOff>0</xdr:colOff>
      <xdr:row>2</xdr:row>
      <xdr:rowOff>13252</xdr:rowOff>
    </xdr:to>
    <xdr:sp macro="" textlink="'6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Waldbrandursachen 2025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157371</xdr:colOff>
      <xdr:row>2</xdr:row>
      <xdr:rowOff>91108</xdr:rowOff>
    </xdr:from>
    <xdr:to>
      <xdr:col>4</xdr:col>
      <xdr:colOff>1</xdr:colOff>
      <xdr:row>3</xdr:row>
      <xdr:rowOff>81996</xdr:rowOff>
    </xdr:to>
    <xdr:sp macro="" textlink="'6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76446" y="605458"/>
          <a:ext cx="623680" cy="2290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10</xdr:col>
      <xdr:colOff>529765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223635" y="260244"/>
          <a:ext cx="4464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20</xdr:row>
      <xdr:rowOff>134246</xdr:rowOff>
    </xdr:from>
    <xdr:to>
      <xdr:col>10</xdr:col>
      <xdr:colOff>521482</xdr:colOff>
      <xdr:row>20</xdr:row>
      <xdr:rowOff>134246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>
          <a:off x="222254" y="5166621"/>
          <a:ext cx="67603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oneCellAnchor>
    <xdr:from>
      <xdr:col>6</xdr:col>
      <xdr:colOff>705688</xdr:colOff>
      <xdr:row>12</xdr:row>
      <xdr:rowOff>44400</xdr:rowOff>
    </xdr:from>
    <xdr:ext cx="1557862" cy="511079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2753563" y="2528838"/>
          <a:ext cx="1557862" cy="511079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de-DE" sz="1000" b="1">
              <a:solidFill>
                <a:srgbClr val="FFFFFF"/>
              </a:solidFill>
              <a:effectLst/>
              <a:latin typeface="+mj-lt"/>
              <a:ea typeface="+mn-ea"/>
              <a:cs typeface="+mn-cs"/>
            </a:rPr>
            <a:t>Anzahl der Waldbrände: </a:t>
          </a:r>
        </a:p>
        <a:p>
          <a:pPr algn="ctr"/>
          <a:r>
            <a:rPr lang="en-US" sz="1000" b="1">
              <a:solidFill>
                <a:srgbClr val="FFFFFF"/>
              </a:solidFill>
              <a:latin typeface="+mj-lt"/>
              <a:cs typeface="Meta Offc" pitchFamily="34" charset="0"/>
            </a:rPr>
            <a:t>1.175</a:t>
          </a: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177662</xdr:colOff>
      <xdr:row>2</xdr:row>
      <xdr:rowOff>149087</xdr:rowOff>
    </xdr:from>
    <xdr:to>
      <xdr:col>13</xdr:col>
      <xdr:colOff>5415</xdr:colOff>
      <xdr:row>22</xdr:row>
      <xdr:rowOff>66262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25979</xdr:colOff>
      <xdr:row>22</xdr:row>
      <xdr:rowOff>84418</xdr:rowOff>
    </xdr:from>
    <xdr:to>
      <xdr:col>13</xdr:col>
      <xdr:colOff>88175</xdr:colOff>
      <xdr:row>26</xdr:row>
      <xdr:rowOff>0</xdr:rowOff>
    </xdr:to>
    <xdr:sp macro="" textlink="'8_Abb-Daten'!X3">
      <xdr:nvSpPr>
        <xdr:cNvPr id="3" name="Textfeld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3004706" y="5349145"/>
          <a:ext cx="3993424" cy="296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2015-2026 (Hrsg.), Waldbrandstatistik der Bundesrepublik Deutschland 2014, 2015, 2016, 2017, 2018, 2019, 2020, 2021, 2022, 2023, 2024, 2025. Bonn (Tabelle 1B)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117805</xdr:rowOff>
    </xdr:to>
    <xdr:sp macro="" textlink="'8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8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nach Bestandsart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311872</xdr:colOff>
      <xdr:row>2</xdr:row>
      <xdr:rowOff>107673</xdr:rowOff>
    </xdr:from>
    <xdr:to>
      <xdr:col>4</xdr:col>
      <xdr:colOff>518935</xdr:colOff>
      <xdr:row>3</xdr:row>
      <xdr:rowOff>98561</xdr:rowOff>
    </xdr:to>
    <xdr:sp macro="" textlink="'8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31680" y="620558"/>
          <a:ext cx="991043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13</xdr:col>
      <xdr:colOff>53939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223635" y="260244"/>
          <a:ext cx="5976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62594</xdr:rowOff>
    </xdr:from>
    <xdr:to>
      <xdr:col>13</xdr:col>
      <xdr:colOff>62221</xdr:colOff>
      <xdr:row>22</xdr:row>
      <xdr:rowOff>62594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>
          <a:off x="236377" y="5374613"/>
          <a:ext cx="674245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24847</xdr:colOff>
      <xdr:row>18</xdr:row>
      <xdr:rowOff>1087252</xdr:rowOff>
    </xdr:from>
    <xdr:to>
      <xdr:col>13</xdr:col>
      <xdr:colOff>70499</xdr:colOff>
      <xdr:row>18</xdr:row>
      <xdr:rowOff>1087252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>
          <a:off x="244655" y="4977848"/>
          <a:ext cx="6742459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UBA-CD für Excel">
      <a:majorFont>
        <a:latin typeface="Meta Offc"/>
        <a:ea typeface=""/>
        <a:cs typeface=""/>
      </a:majorFont>
      <a:minorFont>
        <a:latin typeface="Meta Offc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49"/>
  <sheetViews>
    <sheetView showGridLines="0" workbookViewId="0">
      <selection activeCell="E47" sqref="E47"/>
    </sheetView>
  </sheetViews>
  <sheetFormatPr baseColWidth="10" defaultColWidth="11.42578125" defaultRowHeight="12.75"/>
  <cols>
    <col min="1" max="1" width="18" style="9" bestFit="1" customWidth="1"/>
    <col min="2" max="5" width="16.7109375" style="9" customWidth="1"/>
    <col min="6" max="6" width="18.7109375" style="9" customWidth="1"/>
    <col min="7" max="8" width="19" style="8" customWidth="1"/>
    <col min="9" max="10" width="11.42578125" style="8"/>
    <col min="11" max="16384" width="11.42578125" style="9"/>
  </cols>
  <sheetData>
    <row r="1" spans="1:21" ht="15.95" customHeight="1">
      <c r="A1" s="16" t="s">
        <v>12</v>
      </c>
      <c r="B1" s="144" t="s">
        <v>10</v>
      </c>
      <c r="C1" s="144"/>
      <c r="D1" s="144"/>
      <c r="E1" s="144"/>
      <c r="F1" s="145"/>
    </row>
    <row r="2" spans="1:21" ht="15.95" customHeight="1">
      <c r="A2" s="16" t="s">
        <v>13</v>
      </c>
      <c r="B2" s="144" t="s">
        <v>14</v>
      </c>
      <c r="C2" s="144"/>
      <c r="D2" s="144"/>
      <c r="E2" s="144"/>
      <c r="F2" s="145"/>
    </row>
    <row r="3" spans="1:21" ht="15.95" customHeight="1">
      <c r="A3" s="16" t="s">
        <v>2</v>
      </c>
      <c r="D3" s="151"/>
      <c r="E3" s="151"/>
      <c r="F3" s="152"/>
    </row>
    <row r="4" spans="1:21" ht="27.75" customHeight="1">
      <c r="A4" s="16" t="s">
        <v>0</v>
      </c>
      <c r="B4" s="148" t="s">
        <v>68</v>
      </c>
      <c r="C4" s="149"/>
      <c r="D4" s="149"/>
      <c r="E4" s="149"/>
      <c r="F4" s="150"/>
      <c r="U4" s="9" t="str">
        <f>"Quelle: "&amp;'2-3_Abb-Daten'!B4</f>
        <v>Quelle: Bundesanstalt für Landwirtschaft und Ernährung 2026 (Hrsg.), Waldbrandstatistik der Bundesrepublik Deutschland für das Jahr 2025. Bonn (Tabelle 7B)</v>
      </c>
    </row>
    <row r="5" spans="1:21">
      <c r="A5" s="16" t="s">
        <v>3</v>
      </c>
      <c r="B5" s="144"/>
      <c r="C5" s="144"/>
      <c r="D5" s="144"/>
      <c r="E5" s="144"/>
      <c r="F5" s="145"/>
    </row>
    <row r="6" spans="1:21" ht="12.75" customHeight="1">
      <c r="A6" s="16" t="s">
        <v>8</v>
      </c>
      <c r="B6" s="150" t="s">
        <v>11</v>
      </c>
      <c r="C6" s="144"/>
      <c r="D6" s="144"/>
      <c r="E6" s="144"/>
      <c r="F6" s="145"/>
    </row>
    <row r="7" spans="1:21">
      <c r="A7" s="17" t="s">
        <v>9</v>
      </c>
      <c r="B7" s="146" t="s">
        <v>42</v>
      </c>
      <c r="C7" s="146"/>
      <c r="D7" s="146"/>
      <c r="E7" s="146"/>
      <c r="F7" s="147"/>
    </row>
    <row r="9" spans="1:21">
      <c r="A9" s="10"/>
      <c r="B9" s="10"/>
      <c r="C9" s="10"/>
      <c r="D9" s="10"/>
      <c r="E9" s="10"/>
      <c r="F9" s="8"/>
    </row>
    <row r="10" spans="1:21" ht="37.5" customHeight="1">
      <c r="A10" s="8"/>
      <c r="B10" s="89"/>
      <c r="C10" s="36" t="s">
        <v>42</v>
      </c>
      <c r="D10" s="36" t="s">
        <v>11</v>
      </c>
      <c r="E10" s="36" t="s">
        <v>43</v>
      </c>
      <c r="F10" s="36" t="s">
        <v>15</v>
      </c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" customHeight="1">
      <c r="A11" s="8"/>
      <c r="B11" s="13">
        <v>1991</v>
      </c>
      <c r="C11" s="51">
        <v>1846</v>
      </c>
      <c r="D11" s="51">
        <v>920</v>
      </c>
      <c r="E11" s="51">
        <v>1833.9817477690447</v>
      </c>
      <c r="F11" s="68">
        <v>0.49837486457204766</v>
      </c>
    </row>
    <row r="12" spans="1:21" ht="18" customHeight="1">
      <c r="A12" s="14"/>
      <c r="B12" s="15">
        <v>1992</v>
      </c>
      <c r="C12" s="52">
        <v>3012</v>
      </c>
      <c r="D12" s="52">
        <v>4908</v>
      </c>
      <c r="E12" s="52">
        <v>2604.3799979432483</v>
      </c>
      <c r="F12" s="69">
        <v>1.6294820717131475</v>
      </c>
    </row>
    <row r="13" spans="1:21" ht="18" customHeight="1">
      <c r="A13" s="14"/>
      <c r="B13" s="13">
        <v>1993</v>
      </c>
      <c r="C13" s="51">
        <v>1694</v>
      </c>
      <c r="D13" s="51">
        <v>1493</v>
      </c>
      <c r="E13" s="51">
        <v>3630.069618673755</v>
      </c>
      <c r="F13" s="68">
        <v>0.8813459268004723</v>
      </c>
      <c r="J13" s="90"/>
    </row>
    <row r="14" spans="1:21" ht="18" customHeight="1">
      <c r="A14" s="14"/>
      <c r="B14" s="15">
        <v>1994</v>
      </c>
      <c r="C14" s="52">
        <v>1696</v>
      </c>
      <c r="D14" s="52">
        <v>1114</v>
      </c>
      <c r="E14" s="52">
        <v>1193.3203690396481</v>
      </c>
      <c r="F14" s="69">
        <v>0.65683962264150941</v>
      </c>
    </row>
    <row r="15" spans="1:21" ht="18" customHeight="1">
      <c r="A15" s="14"/>
      <c r="B15" s="13">
        <v>1995</v>
      </c>
      <c r="C15" s="51">
        <v>1237</v>
      </c>
      <c r="D15" s="51">
        <v>592</v>
      </c>
      <c r="E15" s="51">
        <v>2504.6392828868807</v>
      </c>
      <c r="F15" s="68">
        <v>0.47857720291026679</v>
      </c>
    </row>
    <row r="16" spans="1:21" ht="18" customHeight="1">
      <c r="A16" s="14"/>
      <c r="B16" s="15">
        <v>1996</v>
      </c>
      <c r="C16" s="52">
        <v>1748</v>
      </c>
      <c r="D16" s="52">
        <v>1381.34</v>
      </c>
      <c r="E16" s="52">
        <v>3048.2262993154523</v>
      </c>
      <c r="F16" s="69">
        <v>0.79024027459954227</v>
      </c>
    </row>
    <row r="17" spans="1:9" ht="18" customHeight="1">
      <c r="A17" s="14"/>
      <c r="B17" s="13">
        <v>1997</v>
      </c>
      <c r="C17" s="51">
        <v>1467</v>
      </c>
      <c r="D17" s="51">
        <v>598.98</v>
      </c>
      <c r="E17" s="51">
        <v>2541.6237638975667</v>
      </c>
      <c r="F17" s="68">
        <v>0.4083026584867076</v>
      </c>
      <c r="I17" s="90"/>
    </row>
    <row r="18" spans="1:9" ht="18" customHeight="1">
      <c r="A18" s="14"/>
      <c r="B18" s="15">
        <v>1998</v>
      </c>
      <c r="C18" s="52">
        <v>1032</v>
      </c>
      <c r="D18" s="52">
        <v>397.31</v>
      </c>
      <c r="E18" s="52">
        <v>4036.5304296185413</v>
      </c>
      <c r="F18" s="69">
        <v>0.38499031007751938</v>
      </c>
    </row>
    <row r="19" spans="1:9" ht="18" customHeight="1">
      <c r="A19" s="14"/>
      <c r="B19" s="13">
        <v>1999</v>
      </c>
      <c r="C19" s="51">
        <v>1178</v>
      </c>
      <c r="D19" s="51">
        <v>414.66</v>
      </c>
      <c r="E19" s="51">
        <v>3476.552980834269</v>
      </c>
      <c r="F19" s="68">
        <v>0.35200339558573857</v>
      </c>
    </row>
    <row r="20" spans="1:9" ht="18" customHeight="1">
      <c r="A20" s="14"/>
      <c r="B20" s="15">
        <v>2000</v>
      </c>
      <c r="C20" s="52">
        <v>1210</v>
      </c>
      <c r="D20" s="52">
        <v>581.25</v>
      </c>
      <c r="E20" s="52">
        <v>3641.5329322276016</v>
      </c>
      <c r="F20" s="69">
        <v>0.48037190082644626</v>
      </c>
      <c r="I20" s="90"/>
    </row>
    <row r="21" spans="1:9" ht="18" customHeight="1">
      <c r="A21" s="14"/>
      <c r="B21" s="13">
        <v>2001</v>
      </c>
      <c r="C21" s="51">
        <v>587</v>
      </c>
      <c r="D21" s="51">
        <v>122</v>
      </c>
      <c r="E21" s="51">
        <v>3598</v>
      </c>
      <c r="F21" s="68">
        <v>0.2</v>
      </c>
      <c r="I21" s="90"/>
    </row>
    <row r="22" spans="1:9" ht="18" customHeight="1">
      <c r="A22" s="14"/>
      <c r="B22" s="15">
        <v>2002</v>
      </c>
      <c r="C22" s="52">
        <v>513</v>
      </c>
      <c r="D22" s="52">
        <v>122</v>
      </c>
      <c r="E22" s="52">
        <v>3715</v>
      </c>
      <c r="F22" s="69">
        <v>0.2</v>
      </c>
    </row>
    <row r="23" spans="1:9" ht="18" customHeight="1">
      <c r="A23" s="14"/>
      <c r="B23" s="13">
        <v>2003</v>
      </c>
      <c r="C23" s="51">
        <v>2524</v>
      </c>
      <c r="D23" s="51">
        <v>1315.07</v>
      </c>
      <c r="E23" s="51">
        <v>2420.920559361859</v>
      </c>
      <c r="F23" s="68">
        <v>0.52102614896988908</v>
      </c>
    </row>
    <row r="24" spans="1:9" ht="18" customHeight="1">
      <c r="B24" s="15">
        <v>2004</v>
      </c>
      <c r="C24" s="52">
        <v>626</v>
      </c>
      <c r="D24" s="52">
        <v>274</v>
      </c>
      <c r="E24" s="54">
        <v>1816</v>
      </c>
      <c r="F24" s="69">
        <v>0.43769968051118213</v>
      </c>
    </row>
    <row r="25" spans="1:9" ht="18" customHeight="1">
      <c r="B25" s="13">
        <v>2005</v>
      </c>
      <c r="C25" s="51">
        <v>496</v>
      </c>
      <c r="D25" s="51">
        <v>183.4</v>
      </c>
      <c r="E25" s="55">
        <v>2147.3282442748091</v>
      </c>
      <c r="F25" s="68">
        <v>0.36975806451612903</v>
      </c>
    </row>
    <row r="26" spans="1:9" ht="18" customHeight="1">
      <c r="B26" s="15">
        <v>2006</v>
      </c>
      <c r="C26" s="52">
        <v>930</v>
      </c>
      <c r="D26" s="52">
        <v>482</v>
      </c>
      <c r="E26" s="54">
        <v>1894</v>
      </c>
      <c r="F26" s="69">
        <v>0.5</v>
      </c>
    </row>
    <row r="27" spans="1:9" ht="18" customHeight="1">
      <c r="B27" s="13">
        <v>2007</v>
      </c>
      <c r="C27" s="51">
        <v>779</v>
      </c>
      <c r="D27" s="51">
        <v>256</v>
      </c>
      <c r="E27" s="55">
        <v>3211</v>
      </c>
      <c r="F27" s="68">
        <v>0.3</v>
      </c>
    </row>
    <row r="28" spans="1:9" ht="18" customHeight="1">
      <c r="B28" s="15">
        <v>2008</v>
      </c>
      <c r="C28" s="52">
        <v>818</v>
      </c>
      <c r="D28" s="52">
        <v>539</v>
      </c>
      <c r="E28" s="54">
        <v>1786</v>
      </c>
      <c r="F28" s="69">
        <v>0.65892420537897312</v>
      </c>
    </row>
    <row r="29" spans="1:9" ht="18" customHeight="1">
      <c r="B29" s="13">
        <v>2009</v>
      </c>
      <c r="C29" s="51">
        <v>763</v>
      </c>
      <c r="D29" s="51">
        <v>262.14</v>
      </c>
      <c r="E29" s="55">
        <v>2341.3824673838403</v>
      </c>
      <c r="F29" s="68">
        <v>0.34356487549148096</v>
      </c>
    </row>
    <row r="30" spans="1:9" ht="18" customHeight="1">
      <c r="B30" s="15">
        <v>2010</v>
      </c>
      <c r="C30" s="52">
        <v>780</v>
      </c>
      <c r="D30" s="52">
        <v>521.89</v>
      </c>
      <c r="E30" s="54">
        <v>2352.5838778286611</v>
      </c>
      <c r="F30" s="69">
        <v>0.6690897435897436</v>
      </c>
    </row>
    <row r="31" spans="1:9" ht="18" customHeight="1">
      <c r="B31" s="13">
        <v>2011</v>
      </c>
      <c r="C31" s="51">
        <v>888</v>
      </c>
      <c r="D31" s="51">
        <v>214</v>
      </c>
      <c r="E31" s="55">
        <v>4288</v>
      </c>
      <c r="F31" s="68">
        <v>0.2</v>
      </c>
    </row>
    <row r="32" spans="1:9" ht="18" customHeight="1">
      <c r="B32" s="15">
        <v>2012</v>
      </c>
      <c r="C32" s="52">
        <v>701</v>
      </c>
      <c r="D32" s="52">
        <v>268.58999999999997</v>
      </c>
      <c r="E32" s="54">
        <v>1803.0455340854091</v>
      </c>
      <c r="F32" s="69">
        <v>0.38315263908701852</v>
      </c>
    </row>
    <row r="33" spans="2:6" ht="18" customHeight="1">
      <c r="B33" s="13">
        <v>2013</v>
      </c>
      <c r="C33" s="51">
        <v>515</v>
      </c>
      <c r="D33" s="51">
        <v>199</v>
      </c>
      <c r="E33" s="55">
        <v>2544</v>
      </c>
      <c r="F33" s="68">
        <v>0.4</v>
      </c>
    </row>
    <row r="34" spans="2:6" ht="18" customHeight="1">
      <c r="B34" s="15">
        <v>2014</v>
      </c>
      <c r="C34" s="52">
        <v>429</v>
      </c>
      <c r="D34" s="52">
        <v>120</v>
      </c>
      <c r="E34" s="54">
        <v>1686</v>
      </c>
      <c r="F34" s="69">
        <v>0.3</v>
      </c>
    </row>
    <row r="35" spans="2:6" ht="18" customHeight="1">
      <c r="B35" s="13">
        <v>2015</v>
      </c>
      <c r="C35" s="51">
        <v>1071</v>
      </c>
      <c r="D35" s="51">
        <v>526</v>
      </c>
      <c r="E35" s="55">
        <v>1521</v>
      </c>
      <c r="F35" s="68">
        <v>0.5</v>
      </c>
    </row>
    <row r="36" spans="2:6" ht="18" customHeight="1">
      <c r="B36" s="15">
        <v>2016</v>
      </c>
      <c r="C36" s="52">
        <v>608</v>
      </c>
      <c r="D36" s="52">
        <v>283</v>
      </c>
      <c r="E36" s="54">
        <v>2046</v>
      </c>
      <c r="F36" s="69">
        <v>0.5</v>
      </c>
    </row>
    <row r="37" spans="2:6" ht="18" customHeight="1">
      <c r="B37" s="13">
        <v>2017</v>
      </c>
      <c r="C37" s="51">
        <v>424</v>
      </c>
      <c r="D37" s="51">
        <v>394.78</v>
      </c>
      <c r="E37" s="55">
        <v>735</v>
      </c>
      <c r="F37" s="68">
        <v>0.93</v>
      </c>
    </row>
    <row r="38" spans="2:6" ht="18" customHeight="1">
      <c r="B38" s="15">
        <v>2018</v>
      </c>
      <c r="C38" s="52">
        <v>1708</v>
      </c>
      <c r="D38" s="52">
        <v>2348.81</v>
      </c>
      <c r="E38" s="54">
        <v>1137</v>
      </c>
      <c r="F38" s="69">
        <v>1.38</v>
      </c>
    </row>
    <row r="39" spans="2:6" ht="18" customHeight="1">
      <c r="B39" s="13">
        <v>2019</v>
      </c>
      <c r="C39" s="51">
        <v>1523</v>
      </c>
      <c r="D39" s="51">
        <v>2711</v>
      </c>
      <c r="E39" s="55">
        <v>819</v>
      </c>
      <c r="F39" s="68">
        <v>1.78</v>
      </c>
    </row>
    <row r="40" spans="2:6" ht="18" customHeight="1">
      <c r="B40" s="15">
        <v>2020</v>
      </c>
      <c r="C40" s="52">
        <v>1360</v>
      </c>
      <c r="D40" s="52">
        <v>368</v>
      </c>
      <c r="E40" s="54">
        <v>5957</v>
      </c>
      <c r="F40" s="69">
        <v>0.27</v>
      </c>
    </row>
    <row r="41" spans="2:6" ht="18.75" customHeight="1">
      <c r="B41" s="13">
        <v>2021</v>
      </c>
      <c r="C41" s="51">
        <v>548</v>
      </c>
      <c r="D41" s="51">
        <v>148</v>
      </c>
      <c r="E41" s="55">
        <v>4533</v>
      </c>
      <c r="F41" s="68">
        <v>0.27</v>
      </c>
    </row>
    <row r="42" spans="2:6" ht="18.75" customHeight="1">
      <c r="B42" s="15">
        <v>2022</v>
      </c>
      <c r="C42" s="52">
        <v>2397</v>
      </c>
      <c r="D42" s="52">
        <v>3058</v>
      </c>
      <c r="E42" s="54">
        <v>1681</v>
      </c>
      <c r="F42" s="69">
        <v>1.28</v>
      </c>
    </row>
    <row r="43" spans="2:6" ht="18.75" customHeight="1">
      <c r="B43" s="13">
        <v>2023</v>
      </c>
      <c r="C43" s="51">
        <v>1059</v>
      </c>
      <c r="D43" s="51">
        <v>1240</v>
      </c>
      <c r="E43" s="55">
        <v>959</v>
      </c>
      <c r="F43" s="68">
        <v>1.17</v>
      </c>
    </row>
    <row r="44" spans="2:6" ht="18.75" customHeight="1">
      <c r="B44" s="15">
        <v>2024</v>
      </c>
      <c r="C44" s="52">
        <v>563</v>
      </c>
      <c r="D44" s="52">
        <v>334.03</v>
      </c>
      <c r="E44" s="54">
        <v>2036</v>
      </c>
      <c r="F44" s="69">
        <v>0.59</v>
      </c>
    </row>
    <row r="45" spans="2:6" ht="18.75" customHeight="1">
      <c r="B45" s="13">
        <v>2025</v>
      </c>
      <c r="C45" s="51">
        <v>1175</v>
      </c>
      <c r="D45" s="51">
        <v>2626</v>
      </c>
      <c r="E45" s="55">
        <v>1660</v>
      </c>
      <c r="F45" s="68">
        <v>2.2400000000000002</v>
      </c>
    </row>
    <row r="46" spans="2:6" ht="18.75" customHeight="1"/>
    <row r="47" spans="2:6" ht="18.75" customHeight="1"/>
    <row r="48" spans="2:6" ht="18.75" customHeight="1"/>
    <row r="49" ht="18.75" customHeight="1"/>
  </sheetData>
  <sheetProtection selectLockedCells="1"/>
  <mergeCells count="7">
    <mergeCell ref="B1:F1"/>
    <mergeCell ref="B7:F7"/>
    <mergeCell ref="B5:F5"/>
    <mergeCell ref="B4:F4"/>
    <mergeCell ref="B6:F6"/>
    <mergeCell ref="D3:F3"/>
    <mergeCell ref="B2:F2"/>
  </mergeCells>
  <phoneticPr fontId="19" type="noConversion"/>
  <conditionalFormatting sqref="I10:U10">
    <cfRule type="cellIs" dxfId="7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AE21"/>
  <sheetViews>
    <sheetView showGridLines="0" workbookViewId="0">
      <selection activeCell="W15" sqref="W15"/>
    </sheetView>
  </sheetViews>
  <sheetFormatPr baseColWidth="10" defaultColWidth="11.42578125" defaultRowHeight="12.75"/>
  <cols>
    <col min="1" max="1" width="18" style="9" bestFit="1" customWidth="1"/>
    <col min="2" max="2" width="12.85546875" style="9" customWidth="1"/>
    <col min="3" max="10" width="10.28515625" style="9" customWidth="1"/>
    <col min="11" max="14" width="10.28515625" style="8" customWidth="1"/>
    <col min="15" max="22" width="10.28515625" style="9" customWidth="1"/>
    <col min="23" max="23" width="12.5703125" style="9" bestFit="1" customWidth="1"/>
    <col min="24" max="16384" width="11.42578125" style="9"/>
  </cols>
  <sheetData>
    <row r="1" spans="1:31" ht="15.95" customHeight="1">
      <c r="A1" s="16" t="s">
        <v>1</v>
      </c>
      <c r="B1" s="144" t="s">
        <v>36</v>
      </c>
      <c r="C1" s="144"/>
      <c r="D1" s="144"/>
      <c r="E1" s="144"/>
      <c r="F1" s="144"/>
      <c r="G1" s="144"/>
      <c r="H1" s="144"/>
      <c r="I1" s="71"/>
      <c r="J1" s="71"/>
    </row>
    <row r="2" spans="1:31" ht="15.95" customHeight="1">
      <c r="A2" s="16" t="s">
        <v>2</v>
      </c>
      <c r="B2" s="61"/>
      <c r="C2" s="53"/>
      <c r="D2" s="53"/>
      <c r="E2" s="67"/>
      <c r="F2" s="75"/>
      <c r="G2" s="75"/>
      <c r="H2" s="60"/>
      <c r="I2" s="72"/>
      <c r="J2" s="72"/>
    </row>
    <row r="3" spans="1:31" ht="27" customHeight="1">
      <c r="A3" s="16" t="s">
        <v>0</v>
      </c>
      <c r="B3" s="148" t="s">
        <v>83</v>
      </c>
      <c r="C3" s="149"/>
      <c r="D3" s="149"/>
      <c r="E3" s="149"/>
      <c r="F3" s="149"/>
      <c r="G3" s="149"/>
      <c r="H3" s="150"/>
      <c r="I3" s="73"/>
      <c r="J3" s="73"/>
      <c r="AA3" s="9" t="str">
        <f>"Quelle: "&amp;'7_Abb-Daten'!B3</f>
        <v>Quelle: Bundesanstalt für Landwirtschaft und Ernährung 2011-2026 (Hrsg.), Waldbrandstatistiken der Bundesrepublik Deutschland 2010 bis 2025. Bonn (Tabelle 5B)</v>
      </c>
    </row>
    <row r="4" spans="1:31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31">
      <c r="A5" s="16" t="s">
        <v>8</v>
      </c>
      <c r="B5" s="144" t="s">
        <v>18</v>
      </c>
      <c r="C5" s="144"/>
      <c r="D5" s="144"/>
      <c r="E5" s="144"/>
      <c r="F5" s="144"/>
      <c r="G5" s="144"/>
      <c r="H5" s="144"/>
      <c r="I5" s="71"/>
      <c r="J5" s="71"/>
    </row>
    <row r="6" spans="1:31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31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31" ht="38.25" customHeight="1">
      <c r="A9" s="8"/>
      <c r="B9" s="89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36">
        <v>2025</v>
      </c>
      <c r="S9" s="36" t="s">
        <v>80</v>
      </c>
      <c r="T9" s="36" t="s">
        <v>59</v>
      </c>
      <c r="U9" s="36" t="s">
        <v>61</v>
      </c>
      <c r="V9" s="36" t="s">
        <v>81</v>
      </c>
      <c r="X9" s="12"/>
      <c r="Y9" s="12"/>
      <c r="Z9" s="12"/>
      <c r="AA9" s="12"/>
      <c r="AB9" s="12"/>
      <c r="AC9" s="12"/>
      <c r="AD9" s="12"/>
      <c r="AE9" s="12"/>
    </row>
    <row r="10" spans="1:31" ht="23.25" customHeight="1">
      <c r="A10" s="8"/>
      <c r="B10" s="13" t="s">
        <v>44</v>
      </c>
      <c r="C10" s="95">
        <v>0</v>
      </c>
      <c r="D10" s="95">
        <v>0</v>
      </c>
      <c r="E10" s="95">
        <v>2</v>
      </c>
      <c r="F10" s="95">
        <v>0</v>
      </c>
      <c r="G10" s="95">
        <v>1</v>
      </c>
      <c r="H10" s="95">
        <v>3</v>
      </c>
      <c r="I10" s="95">
        <v>1</v>
      </c>
      <c r="J10" s="95">
        <v>1</v>
      </c>
      <c r="K10" s="95">
        <v>2</v>
      </c>
      <c r="L10" s="95">
        <v>2</v>
      </c>
      <c r="M10" s="95">
        <v>3</v>
      </c>
      <c r="N10" s="95">
        <v>2</v>
      </c>
      <c r="O10" s="95">
        <v>1</v>
      </c>
      <c r="P10" s="96">
        <v>7</v>
      </c>
      <c r="Q10" s="96">
        <v>6</v>
      </c>
      <c r="R10" s="96">
        <v>0</v>
      </c>
      <c r="S10" s="95">
        <f t="shared" ref="S10:S21" si="0">AVERAGE(C10:R10)</f>
        <v>1.9375</v>
      </c>
      <c r="T10" s="95">
        <f t="shared" ref="T10:T21" si="1">AVERAGE(C10:H10)</f>
        <v>1</v>
      </c>
      <c r="U10" s="95">
        <v>1.8333333333333333</v>
      </c>
      <c r="V10" s="96">
        <f>AVERAGE(M10:R10)</f>
        <v>3.1666666666666665</v>
      </c>
    </row>
    <row r="11" spans="1:31" ht="23.25" customHeight="1">
      <c r="A11" s="14"/>
      <c r="B11" s="15" t="s">
        <v>45</v>
      </c>
      <c r="C11" s="97">
        <v>0</v>
      </c>
      <c r="D11" s="97">
        <v>3</v>
      </c>
      <c r="E11" s="97">
        <v>11</v>
      </c>
      <c r="F11" s="97">
        <v>0</v>
      </c>
      <c r="G11" s="97">
        <v>8</v>
      </c>
      <c r="H11" s="97">
        <v>3</v>
      </c>
      <c r="I11" s="97">
        <v>0</v>
      </c>
      <c r="J11" s="97">
        <v>8</v>
      </c>
      <c r="K11" s="97">
        <v>6</v>
      </c>
      <c r="L11" s="97">
        <v>17</v>
      </c>
      <c r="M11" s="97">
        <v>5</v>
      </c>
      <c r="N11" s="97">
        <v>9</v>
      </c>
      <c r="O11" s="97">
        <v>5</v>
      </c>
      <c r="P11" s="98">
        <v>5</v>
      </c>
      <c r="Q11" s="98">
        <v>7</v>
      </c>
      <c r="R11" s="98">
        <v>4</v>
      </c>
      <c r="S11" s="97">
        <f t="shared" si="0"/>
        <v>5.6875</v>
      </c>
      <c r="T11" s="97">
        <f t="shared" si="1"/>
        <v>4.166666666666667</v>
      </c>
      <c r="U11" s="97">
        <v>7.5</v>
      </c>
      <c r="V11" s="98">
        <f t="shared" ref="V11:V21" si="2">AVERAGE(M11:R11)</f>
        <v>5.833333333333333</v>
      </c>
    </row>
    <row r="12" spans="1:31" ht="23.25" customHeight="1">
      <c r="A12" s="14"/>
      <c r="B12" s="13" t="s">
        <v>46</v>
      </c>
      <c r="C12" s="95">
        <v>18</v>
      </c>
      <c r="D12" s="95">
        <v>62</v>
      </c>
      <c r="E12" s="95">
        <v>104</v>
      </c>
      <c r="F12" s="95">
        <v>6</v>
      </c>
      <c r="G12" s="95">
        <v>85</v>
      </c>
      <c r="H12" s="95">
        <v>34</v>
      </c>
      <c r="I12" s="95">
        <v>18</v>
      </c>
      <c r="J12" s="95">
        <v>39</v>
      </c>
      <c r="K12" s="95">
        <v>31</v>
      </c>
      <c r="L12" s="95">
        <v>31</v>
      </c>
      <c r="M12" s="95">
        <v>37</v>
      </c>
      <c r="N12" s="95">
        <v>44</v>
      </c>
      <c r="O12" s="95">
        <v>141</v>
      </c>
      <c r="P12" s="96">
        <v>12</v>
      </c>
      <c r="Q12" s="96">
        <v>23</v>
      </c>
      <c r="R12" s="96">
        <v>98</v>
      </c>
      <c r="S12" s="95">
        <f t="shared" si="0"/>
        <v>48.9375</v>
      </c>
      <c r="T12" s="95">
        <f t="shared" si="1"/>
        <v>51.5</v>
      </c>
      <c r="U12" s="95">
        <v>33.333333333333336</v>
      </c>
      <c r="V12" s="96">
        <f t="shared" si="2"/>
        <v>59.166666666666664</v>
      </c>
    </row>
    <row r="13" spans="1:31" ht="23.25" customHeight="1">
      <c r="A13" s="14"/>
      <c r="B13" s="15" t="s">
        <v>47</v>
      </c>
      <c r="C13" s="97">
        <v>128</v>
      </c>
      <c r="D13" s="97">
        <v>177</v>
      </c>
      <c r="E13" s="97">
        <v>102</v>
      </c>
      <c r="F13" s="97">
        <v>73</v>
      </c>
      <c r="G13" s="97">
        <v>73</v>
      </c>
      <c r="H13" s="97">
        <v>179</v>
      </c>
      <c r="I13" s="97">
        <v>54</v>
      </c>
      <c r="J13" s="97">
        <v>81</v>
      </c>
      <c r="K13" s="97">
        <v>102</v>
      </c>
      <c r="L13" s="97">
        <v>350</v>
      </c>
      <c r="M13" s="97">
        <v>412</v>
      </c>
      <c r="N13" s="97">
        <v>104</v>
      </c>
      <c r="O13" s="97">
        <v>103</v>
      </c>
      <c r="P13" s="98">
        <v>33</v>
      </c>
      <c r="Q13" s="98">
        <v>64</v>
      </c>
      <c r="R13" s="98">
        <v>233</v>
      </c>
      <c r="S13" s="97">
        <f t="shared" si="0"/>
        <v>141.75</v>
      </c>
      <c r="T13" s="97">
        <f t="shared" si="1"/>
        <v>122</v>
      </c>
      <c r="U13" s="97">
        <v>183.83333333333334</v>
      </c>
      <c r="V13" s="98">
        <f t="shared" si="2"/>
        <v>158.16666666666666</v>
      </c>
    </row>
    <row r="14" spans="1:31" ht="23.25" customHeight="1">
      <c r="A14" s="14"/>
      <c r="B14" s="13" t="s">
        <v>37</v>
      </c>
      <c r="C14" s="95">
        <v>52</v>
      </c>
      <c r="D14" s="95">
        <v>345</v>
      </c>
      <c r="E14" s="95">
        <v>229</v>
      </c>
      <c r="F14" s="95">
        <v>65</v>
      </c>
      <c r="G14" s="95">
        <v>41</v>
      </c>
      <c r="H14" s="95">
        <v>93</v>
      </c>
      <c r="I14" s="95">
        <v>149</v>
      </c>
      <c r="J14" s="95">
        <v>114</v>
      </c>
      <c r="K14" s="95">
        <v>241</v>
      </c>
      <c r="L14" s="95">
        <v>94</v>
      </c>
      <c r="M14" s="95">
        <v>189</v>
      </c>
      <c r="N14" s="95">
        <v>70</v>
      </c>
      <c r="O14" s="95">
        <v>234</v>
      </c>
      <c r="P14" s="96">
        <v>240</v>
      </c>
      <c r="Q14" s="96">
        <v>127</v>
      </c>
      <c r="R14" s="96">
        <v>212</v>
      </c>
      <c r="S14" s="95">
        <f t="shared" si="0"/>
        <v>155.9375</v>
      </c>
      <c r="T14" s="95">
        <f t="shared" si="1"/>
        <v>137.5</v>
      </c>
      <c r="U14" s="95">
        <v>142.83333333333334</v>
      </c>
      <c r="V14" s="96">
        <f t="shared" si="2"/>
        <v>178.66666666666666</v>
      </c>
    </row>
    <row r="15" spans="1:31" s="8" customFormat="1" ht="23.25" customHeight="1">
      <c r="A15" s="14"/>
      <c r="B15" s="15" t="s">
        <v>48</v>
      </c>
      <c r="C15" s="97">
        <v>160</v>
      </c>
      <c r="D15" s="97">
        <v>173</v>
      </c>
      <c r="E15" s="97">
        <v>48</v>
      </c>
      <c r="F15" s="97">
        <v>39</v>
      </c>
      <c r="G15" s="97">
        <v>102</v>
      </c>
      <c r="H15" s="97">
        <v>180</v>
      </c>
      <c r="I15" s="97">
        <v>75</v>
      </c>
      <c r="J15" s="97">
        <v>108</v>
      </c>
      <c r="K15" s="97">
        <v>195</v>
      </c>
      <c r="L15" s="97">
        <v>380</v>
      </c>
      <c r="M15" s="97">
        <v>182</v>
      </c>
      <c r="N15" s="97">
        <v>186</v>
      </c>
      <c r="O15" s="97">
        <v>416</v>
      </c>
      <c r="P15" s="98">
        <v>409</v>
      </c>
      <c r="Q15" s="98">
        <v>52</v>
      </c>
      <c r="R15" s="98">
        <v>228</v>
      </c>
      <c r="S15" s="97">
        <f t="shared" si="0"/>
        <v>183.3125</v>
      </c>
      <c r="T15" s="97">
        <f t="shared" si="1"/>
        <v>117</v>
      </c>
      <c r="U15" s="97">
        <v>187.66666666666666</v>
      </c>
      <c r="V15" s="98">
        <f t="shared" si="2"/>
        <v>245.5</v>
      </c>
      <c r="X15" s="9"/>
      <c r="Y15" s="9"/>
      <c r="Z15" s="9"/>
      <c r="AA15" s="9"/>
      <c r="AB15" s="9"/>
      <c r="AC15" s="9"/>
      <c r="AD15" s="9"/>
      <c r="AE15" s="9"/>
    </row>
    <row r="16" spans="1:31" s="8" customFormat="1" ht="23.25" customHeight="1">
      <c r="A16" s="14"/>
      <c r="B16" s="13" t="s">
        <v>49</v>
      </c>
      <c r="C16" s="95">
        <v>362</v>
      </c>
      <c r="D16" s="95">
        <v>55</v>
      </c>
      <c r="E16" s="95">
        <v>45</v>
      </c>
      <c r="F16" s="95">
        <v>207</v>
      </c>
      <c r="G16" s="95">
        <v>86</v>
      </c>
      <c r="H16" s="95">
        <v>240</v>
      </c>
      <c r="I16" s="95">
        <v>74</v>
      </c>
      <c r="J16" s="95">
        <v>28</v>
      </c>
      <c r="K16" s="95">
        <v>510</v>
      </c>
      <c r="L16" s="95">
        <v>351</v>
      </c>
      <c r="M16" s="95">
        <v>156</v>
      </c>
      <c r="N16" s="95">
        <v>48</v>
      </c>
      <c r="O16" s="95">
        <v>625</v>
      </c>
      <c r="P16" s="96">
        <v>254</v>
      </c>
      <c r="Q16" s="96">
        <v>67</v>
      </c>
      <c r="R16" s="96">
        <v>200</v>
      </c>
      <c r="S16" s="95">
        <f t="shared" si="0"/>
        <v>206.75</v>
      </c>
      <c r="T16" s="95">
        <f t="shared" si="1"/>
        <v>165.83333333333334</v>
      </c>
      <c r="U16" s="95">
        <v>194.5</v>
      </c>
      <c r="V16" s="96">
        <f t="shared" si="2"/>
        <v>225</v>
      </c>
      <c r="X16" s="9"/>
      <c r="Y16" s="9"/>
      <c r="Z16" s="9"/>
      <c r="AA16" s="9"/>
      <c r="AB16" s="9"/>
      <c r="AC16" s="9"/>
      <c r="AD16" s="9"/>
      <c r="AE16" s="9"/>
    </row>
    <row r="17" spans="1:31" s="8" customFormat="1" ht="23.25" customHeight="1">
      <c r="A17" s="14"/>
      <c r="B17" s="15" t="s">
        <v>50</v>
      </c>
      <c r="C17" s="97">
        <v>48</v>
      </c>
      <c r="D17" s="97">
        <v>23</v>
      </c>
      <c r="E17" s="97">
        <v>108</v>
      </c>
      <c r="F17" s="97">
        <v>87</v>
      </c>
      <c r="G17" s="97">
        <v>16</v>
      </c>
      <c r="H17" s="97">
        <v>280</v>
      </c>
      <c r="I17" s="97">
        <v>111</v>
      </c>
      <c r="J17" s="97">
        <v>33</v>
      </c>
      <c r="K17" s="97">
        <v>405</v>
      </c>
      <c r="L17" s="97">
        <v>212</v>
      </c>
      <c r="M17" s="97">
        <v>255</v>
      </c>
      <c r="N17" s="97">
        <v>34</v>
      </c>
      <c r="O17" s="97">
        <v>595</v>
      </c>
      <c r="P17" s="98">
        <v>33</v>
      </c>
      <c r="Q17" s="98">
        <v>119</v>
      </c>
      <c r="R17" s="98">
        <v>147</v>
      </c>
      <c r="S17" s="97">
        <f t="shared" si="0"/>
        <v>156.625</v>
      </c>
      <c r="T17" s="97">
        <f t="shared" si="1"/>
        <v>93.666666666666671</v>
      </c>
      <c r="U17" s="97">
        <v>175</v>
      </c>
      <c r="V17" s="98">
        <f t="shared" si="2"/>
        <v>197.16666666666666</v>
      </c>
      <c r="X17" s="9"/>
      <c r="Y17" s="9"/>
      <c r="Z17" s="9"/>
      <c r="AA17" s="9"/>
      <c r="AB17" s="9"/>
      <c r="AC17" s="9"/>
      <c r="AD17" s="9"/>
      <c r="AE17" s="9"/>
    </row>
    <row r="18" spans="1:31" s="8" customFormat="1" ht="23.25" customHeight="1">
      <c r="A18" s="14"/>
      <c r="B18" s="13" t="s">
        <v>51</v>
      </c>
      <c r="C18" s="95">
        <v>8</v>
      </c>
      <c r="D18" s="95">
        <v>21</v>
      </c>
      <c r="E18" s="95">
        <v>44</v>
      </c>
      <c r="F18" s="95">
        <v>26</v>
      </c>
      <c r="G18" s="95">
        <v>7</v>
      </c>
      <c r="H18" s="95">
        <v>24</v>
      </c>
      <c r="I18" s="95">
        <v>113</v>
      </c>
      <c r="J18" s="95">
        <v>10</v>
      </c>
      <c r="K18" s="95">
        <v>133</v>
      </c>
      <c r="L18" s="95">
        <v>74</v>
      </c>
      <c r="M18" s="95">
        <v>93</v>
      </c>
      <c r="N18" s="95">
        <v>24</v>
      </c>
      <c r="O18" s="95">
        <v>180</v>
      </c>
      <c r="P18" s="96">
        <v>46</v>
      </c>
      <c r="Q18" s="96">
        <v>85</v>
      </c>
      <c r="R18" s="96">
        <v>28</v>
      </c>
      <c r="S18" s="95">
        <f t="shared" si="0"/>
        <v>57.25</v>
      </c>
      <c r="T18" s="95">
        <f t="shared" si="1"/>
        <v>21.666666666666668</v>
      </c>
      <c r="U18" s="95">
        <v>74.5</v>
      </c>
      <c r="V18" s="96">
        <f t="shared" si="2"/>
        <v>76</v>
      </c>
      <c r="X18" s="9"/>
      <c r="Y18" s="9"/>
      <c r="Z18" s="9"/>
      <c r="AA18" s="9"/>
      <c r="AB18" s="9"/>
      <c r="AC18" s="9"/>
      <c r="AD18" s="9"/>
      <c r="AE18" s="9"/>
    </row>
    <row r="19" spans="1:31" s="8" customFormat="1" ht="23.25" customHeight="1">
      <c r="A19" s="14"/>
      <c r="B19" s="15" t="s">
        <v>52</v>
      </c>
      <c r="C19" s="97">
        <v>4</v>
      </c>
      <c r="D19" s="97">
        <v>10</v>
      </c>
      <c r="E19" s="97">
        <v>5</v>
      </c>
      <c r="F19" s="97">
        <v>7</v>
      </c>
      <c r="G19" s="97">
        <v>7</v>
      </c>
      <c r="H19" s="97">
        <v>19</v>
      </c>
      <c r="I19" s="97">
        <v>7</v>
      </c>
      <c r="J19" s="97">
        <v>2</v>
      </c>
      <c r="K19" s="97">
        <v>62</v>
      </c>
      <c r="L19" s="97">
        <v>6</v>
      </c>
      <c r="M19" s="97">
        <v>15</v>
      </c>
      <c r="N19" s="97">
        <v>22</v>
      </c>
      <c r="O19" s="97">
        <v>50</v>
      </c>
      <c r="P19" s="98">
        <v>16</v>
      </c>
      <c r="Q19" s="98">
        <v>7</v>
      </c>
      <c r="R19" s="98">
        <v>17</v>
      </c>
      <c r="S19" s="97">
        <f t="shared" si="0"/>
        <v>16</v>
      </c>
      <c r="T19" s="97">
        <f t="shared" si="1"/>
        <v>8.6666666666666661</v>
      </c>
      <c r="U19" s="97">
        <v>19</v>
      </c>
      <c r="V19" s="98">
        <f t="shared" si="2"/>
        <v>21.166666666666668</v>
      </c>
      <c r="X19" s="9"/>
      <c r="Y19" s="9"/>
      <c r="Z19" s="9"/>
      <c r="AA19" s="9"/>
      <c r="AB19" s="9"/>
      <c r="AC19" s="9"/>
      <c r="AD19" s="9"/>
      <c r="AE19" s="9"/>
    </row>
    <row r="20" spans="1:31" s="8" customFormat="1" ht="23.25" customHeight="1">
      <c r="A20" s="14"/>
      <c r="B20" s="13" t="s">
        <v>53</v>
      </c>
      <c r="C20" s="95">
        <v>0</v>
      </c>
      <c r="D20" s="95">
        <v>16</v>
      </c>
      <c r="E20" s="95">
        <v>3</v>
      </c>
      <c r="F20" s="95">
        <v>3</v>
      </c>
      <c r="G20" s="95">
        <v>1</v>
      </c>
      <c r="H20" s="95">
        <v>9</v>
      </c>
      <c r="I20" s="95">
        <v>1</v>
      </c>
      <c r="J20" s="95">
        <v>0</v>
      </c>
      <c r="K20" s="95">
        <v>15</v>
      </c>
      <c r="L20" s="95">
        <v>2</v>
      </c>
      <c r="M20" s="95">
        <v>8</v>
      </c>
      <c r="N20" s="95">
        <v>3</v>
      </c>
      <c r="O20" s="95">
        <v>43</v>
      </c>
      <c r="P20" s="96">
        <v>3</v>
      </c>
      <c r="Q20" s="96">
        <v>2</v>
      </c>
      <c r="R20" s="96">
        <v>1</v>
      </c>
      <c r="S20" s="95">
        <f t="shared" si="0"/>
        <v>6.875</v>
      </c>
      <c r="T20" s="95">
        <f t="shared" si="1"/>
        <v>5.333333333333333</v>
      </c>
      <c r="U20" s="95">
        <v>4.833333333333333</v>
      </c>
      <c r="V20" s="96">
        <f t="shared" si="2"/>
        <v>10</v>
      </c>
      <c r="X20" s="9"/>
      <c r="Y20" s="9"/>
      <c r="Z20" s="9"/>
      <c r="AA20" s="9"/>
      <c r="AB20" s="9"/>
      <c r="AC20" s="9"/>
      <c r="AD20" s="9"/>
      <c r="AE20" s="9"/>
    </row>
    <row r="21" spans="1:31" s="8" customFormat="1" ht="23.25" customHeight="1">
      <c r="A21" s="14"/>
      <c r="B21" s="15" t="s">
        <v>54</v>
      </c>
      <c r="C21" s="97">
        <v>0</v>
      </c>
      <c r="D21" s="97">
        <v>3</v>
      </c>
      <c r="E21" s="97">
        <v>0</v>
      </c>
      <c r="F21" s="97">
        <v>2</v>
      </c>
      <c r="G21" s="97">
        <v>2</v>
      </c>
      <c r="H21" s="97">
        <v>7</v>
      </c>
      <c r="I21" s="97">
        <v>5</v>
      </c>
      <c r="J21" s="97">
        <v>0</v>
      </c>
      <c r="K21" s="97">
        <v>6</v>
      </c>
      <c r="L21" s="97">
        <v>4</v>
      </c>
      <c r="M21" s="97">
        <v>5</v>
      </c>
      <c r="N21" s="97">
        <v>2</v>
      </c>
      <c r="O21" s="97">
        <v>4</v>
      </c>
      <c r="P21" s="98">
        <v>1</v>
      </c>
      <c r="Q21" s="98">
        <v>4</v>
      </c>
      <c r="R21" s="98">
        <v>7</v>
      </c>
      <c r="S21" s="97">
        <f t="shared" si="0"/>
        <v>3.25</v>
      </c>
      <c r="T21" s="97">
        <f t="shared" si="1"/>
        <v>2.3333333333333335</v>
      </c>
      <c r="U21" s="97">
        <v>3.6666666666666665</v>
      </c>
      <c r="V21" s="98">
        <f t="shared" si="2"/>
        <v>3.8333333333333335</v>
      </c>
      <c r="X21" s="9"/>
      <c r="Y21" s="9"/>
      <c r="Z21" s="9"/>
      <c r="AA21" s="9"/>
      <c r="AB21" s="9"/>
      <c r="AC21" s="9"/>
      <c r="AD21" s="9"/>
      <c r="AE21" s="9"/>
    </row>
  </sheetData>
  <sheetProtection selectLockedCells="1"/>
  <mergeCells count="5">
    <mergeCell ref="B6:H6"/>
    <mergeCell ref="B1:H1"/>
    <mergeCell ref="B3:H3"/>
    <mergeCell ref="B4:H4"/>
    <mergeCell ref="B5:H5"/>
  </mergeCells>
  <conditionalFormatting sqref="X9:AE9">
    <cfRule type="cellIs" dxfId="2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15D3-949A-4873-AA13-74037CC492A7}">
  <sheetPr>
    <tabColor theme="8"/>
  </sheetPr>
  <dimension ref="A1:AB17"/>
  <sheetViews>
    <sheetView showGridLines="0" zoomScale="110" zoomScaleNormal="110" workbookViewId="0">
      <selection activeCell="U20" sqref="U20"/>
    </sheetView>
  </sheetViews>
  <sheetFormatPr baseColWidth="10" defaultColWidth="11.42578125" defaultRowHeight="12.75"/>
  <cols>
    <col min="1" max="1" width="18" style="9" bestFit="1" customWidth="1"/>
    <col min="2" max="2" width="9.140625" style="9" bestFit="1" customWidth="1"/>
    <col min="3" max="7" width="5" style="9" bestFit="1" customWidth="1"/>
    <col min="8" max="8" width="5" style="9" customWidth="1"/>
    <col min="9" max="10" width="5" style="9" bestFit="1" customWidth="1"/>
    <col min="11" max="14" width="5" style="8" bestFit="1" customWidth="1"/>
    <col min="15" max="17" width="5" style="9" bestFit="1" customWidth="1"/>
    <col min="18" max="18" width="5" style="9" customWidth="1"/>
    <col min="19" max="19" width="2.28515625" style="9" customWidth="1"/>
    <col min="20" max="23" width="8.28515625" style="9" bestFit="1" customWidth="1"/>
    <col min="24" max="24" width="12.5703125" style="9" bestFit="1" customWidth="1"/>
    <col min="25" max="16384" width="11.42578125" style="9"/>
  </cols>
  <sheetData>
    <row r="1" spans="1:28">
      <c r="S1" s="72"/>
    </row>
    <row r="2" spans="1:28">
      <c r="A2" s="10"/>
      <c r="B2" s="11" t="str">
        <f>'7_Abb-Daten'!B1</f>
        <v>Waldbrände in einzelnen Monaten</v>
      </c>
      <c r="C2" s="10"/>
      <c r="D2" s="10"/>
      <c r="E2" s="10"/>
      <c r="F2" s="10"/>
      <c r="G2" s="10"/>
      <c r="H2" s="10"/>
      <c r="I2" s="10"/>
      <c r="J2" s="10"/>
      <c r="S2" s="72"/>
    </row>
    <row r="3" spans="1:28" ht="28.9" customHeight="1">
      <c r="A3" s="8"/>
      <c r="B3" s="120" t="str">
        <f>'7_Abb-Daten'!B5</f>
        <v>Anzahl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19">
        <v>2018</v>
      </c>
      <c r="L3" s="119">
        <v>2019</v>
      </c>
      <c r="M3" s="119">
        <v>2020</v>
      </c>
      <c r="N3" s="119">
        <v>2021</v>
      </c>
      <c r="O3" s="119">
        <v>2022</v>
      </c>
      <c r="P3" s="119">
        <v>2023</v>
      </c>
      <c r="Q3" s="119">
        <v>2024</v>
      </c>
      <c r="R3" s="137">
        <v>2025</v>
      </c>
      <c r="S3" s="72"/>
      <c r="U3" s="12"/>
      <c r="V3" s="12"/>
      <c r="W3" s="12"/>
      <c r="X3" s="12"/>
      <c r="Y3" s="12"/>
      <c r="Z3" s="12"/>
      <c r="AA3" s="12"/>
      <c r="AB3" s="12"/>
    </row>
    <row r="4" spans="1:28" ht="18" customHeight="1">
      <c r="A4" s="8"/>
      <c r="B4" s="121" t="s">
        <v>44</v>
      </c>
      <c r="C4" s="106">
        <f>'7_Abb-Daten'!C10</f>
        <v>0</v>
      </c>
      <c r="D4" s="106">
        <f>'7_Abb-Daten'!D10</f>
        <v>0</v>
      </c>
      <c r="E4" s="106">
        <f>'7_Abb-Daten'!E10</f>
        <v>2</v>
      </c>
      <c r="F4" s="106">
        <f>'7_Abb-Daten'!F10</f>
        <v>0</v>
      </c>
      <c r="G4" s="106">
        <f>'7_Abb-Daten'!G10</f>
        <v>1</v>
      </c>
      <c r="H4" s="106">
        <f>'7_Abb-Daten'!H10</f>
        <v>3</v>
      </c>
      <c r="I4" s="106">
        <f>'7_Abb-Daten'!I10</f>
        <v>1</v>
      </c>
      <c r="J4" s="106">
        <f>'7_Abb-Daten'!J10</f>
        <v>1</v>
      </c>
      <c r="K4" s="106">
        <f>'7_Abb-Daten'!K10</f>
        <v>2</v>
      </c>
      <c r="L4" s="106">
        <f>'7_Abb-Daten'!L10</f>
        <v>2</v>
      </c>
      <c r="M4" s="106">
        <f>'7_Abb-Daten'!M10</f>
        <v>3</v>
      </c>
      <c r="N4" s="106">
        <f>'7_Abb-Daten'!N10</f>
        <v>2</v>
      </c>
      <c r="O4" s="106">
        <f>'7_Abb-Daten'!O10</f>
        <v>1</v>
      </c>
      <c r="P4" s="107">
        <f>'7_Abb-Daten'!P10</f>
        <v>7</v>
      </c>
      <c r="Q4" s="106">
        <f>'7_Abb-Daten'!Q10</f>
        <v>6</v>
      </c>
      <c r="R4" s="142">
        <f>'7_Abb-Daten'!R10</f>
        <v>0</v>
      </c>
      <c r="S4" s="72"/>
    </row>
    <row r="5" spans="1:28" ht="18" customHeight="1">
      <c r="A5" s="14"/>
      <c r="B5" s="121" t="s">
        <v>45</v>
      </c>
      <c r="C5" s="108">
        <f>'7_Abb-Daten'!C11</f>
        <v>0</v>
      </c>
      <c r="D5" s="108">
        <f>'7_Abb-Daten'!D11</f>
        <v>3</v>
      </c>
      <c r="E5" s="108">
        <f>'7_Abb-Daten'!E11</f>
        <v>11</v>
      </c>
      <c r="F5" s="108">
        <f>'7_Abb-Daten'!F11</f>
        <v>0</v>
      </c>
      <c r="G5" s="108">
        <f>'7_Abb-Daten'!G11</f>
        <v>8</v>
      </c>
      <c r="H5" s="108">
        <f>'7_Abb-Daten'!H11</f>
        <v>3</v>
      </c>
      <c r="I5" s="108">
        <f>'7_Abb-Daten'!I11</f>
        <v>0</v>
      </c>
      <c r="J5" s="108">
        <f>'7_Abb-Daten'!J11</f>
        <v>8</v>
      </c>
      <c r="K5" s="108">
        <f>'7_Abb-Daten'!K11</f>
        <v>6</v>
      </c>
      <c r="L5" s="108">
        <f>'7_Abb-Daten'!L11</f>
        <v>17</v>
      </c>
      <c r="M5" s="108">
        <f>'7_Abb-Daten'!M11</f>
        <v>5</v>
      </c>
      <c r="N5" s="108">
        <f>'7_Abb-Daten'!N11</f>
        <v>9</v>
      </c>
      <c r="O5" s="108">
        <f>'7_Abb-Daten'!O11</f>
        <v>5</v>
      </c>
      <c r="P5" s="109">
        <f>'7_Abb-Daten'!P11</f>
        <v>5</v>
      </c>
      <c r="Q5" s="108">
        <f>'7_Abb-Daten'!Q11</f>
        <v>7</v>
      </c>
      <c r="R5" s="142">
        <f>'7_Abb-Daten'!R11</f>
        <v>4</v>
      </c>
      <c r="S5" s="72"/>
    </row>
    <row r="6" spans="1:28" ht="18" customHeight="1">
      <c r="A6" s="14"/>
      <c r="B6" s="121" t="s">
        <v>46</v>
      </c>
      <c r="C6" s="106">
        <f>'7_Abb-Daten'!C12</f>
        <v>18</v>
      </c>
      <c r="D6" s="106">
        <f>'7_Abb-Daten'!D12</f>
        <v>62</v>
      </c>
      <c r="E6" s="106">
        <f>'7_Abb-Daten'!E12</f>
        <v>104</v>
      </c>
      <c r="F6" s="106">
        <f>'7_Abb-Daten'!F12</f>
        <v>6</v>
      </c>
      <c r="G6" s="106">
        <f>'7_Abb-Daten'!G12</f>
        <v>85</v>
      </c>
      <c r="H6" s="106">
        <f>'7_Abb-Daten'!H12</f>
        <v>34</v>
      </c>
      <c r="I6" s="106">
        <f>'7_Abb-Daten'!I12</f>
        <v>18</v>
      </c>
      <c r="J6" s="106">
        <f>'7_Abb-Daten'!J12</f>
        <v>39</v>
      </c>
      <c r="K6" s="106">
        <f>'7_Abb-Daten'!K12</f>
        <v>31</v>
      </c>
      <c r="L6" s="106">
        <f>'7_Abb-Daten'!L12</f>
        <v>31</v>
      </c>
      <c r="M6" s="106">
        <f>'7_Abb-Daten'!M12</f>
        <v>37</v>
      </c>
      <c r="N6" s="106">
        <f>'7_Abb-Daten'!N12</f>
        <v>44</v>
      </c>
      <c r="O6" s="106">
        <f>'7_Abb-Daten'!O12</f>
        <v>141</v>
      </c>
      <c r="P6" s="107">
        <f>'7_Abb-Daten'!P12</f>
        <v>12</v>
      </c>
      <c r="Q6" s="106">
        <f>'7_Abb-Daten'!Q12</f>
        <v>23</v>
      </c>
      <c r="R6" s="118">
        <f>'7_Abb-Daten'!R12</f>
        <v>98</v>
      </c>
      <c r="S6" s="72"/>
    </row>
    <row r="7" spans="1:28" ht="18" customHeight="1">
      <c r="A7" s="14"/>
      <c r="B7" s="122" t="s">
        <v>47</v>
      </c>
      <c r="C7" s="110">
        <f>'7_Abb-Daten'!C13</f>
        <v>128</v>
      </c>
      <c r="D7" s="110">
        <f>'7_Abb-Daten'!D13</f>
        <v>177</v>
      </c>
      <c r="E7" s="110">
        <f>'7_Abb-Daten'!E13</f>
        <v>102</v>
      </c>
      <c r="F7" s="110">
        <f>'7_Abb-Daten'!F13</f>
        <v>73</v>
      </c>
      <c r="G7" s="110">
        <f>'7_Abb-Daten'!G13</f>
        <v>73</v>
      </c>
      <c r="H7" s="110">
        <f>'7_Abb-Daten'!H13</f>
        <v>179</v>
      </c>
      <c r="I7" s="110">
        <f>'7_Abb-Daten'!I13</f>
        <v>54</v>
      </c>
      <c r="J7" s="110">
        <f>'7_Abb-Daten'!J13</f>
        <v>81</v>
      </c>
      <c r="K7" s="110">
        <f>'7_Abb-Daten'!K13</f>
        <v>102</v>
      </c>
      <c r="L7" s="110">
        <f>'7_Abb-Daten'!L13</f>
        <v>350</v>
      </c>
      <c r="M7" s="110">
        <f>'7_Abb-Daten'!M13</f>
        <v>412</v>
      </c>
      <c r="N7" s="110">
        <f>'7_Abb-Daten'!N13</f>
        <v>104</v>
      </c>
      <c r="O7" s="110">
        <f>'7_Abb-Daten'!O13</f>
        <v>103</v>
      </c>
      <c r="P7" s="111">
        <f>'7_Abb-Daten'!P13</f>
        <v>33</v>
      </c>
      <c r="Q7" s="110">
        <f>'7_Abb-Daten'!Q13</f>
        <v>64</v>
      </c>
      <c r="R7" s="142">
        <f>'7_Abb-Daten'!R13</f>
        <v>233</v>
      </c>
      <c r="S7" s="72"/>
      <c r="T7" s="80"/>
    </row>
    <row r="8" spans="1:28" ht="18" customHeight="1">
      <c r="A8" s="14"/>
      <c r="B8" s="121" t="s">
        <v>37</v>
      </c>
      <c r="C8" s="106">
        <f>'7_Abb-Daten'!C14</f>
        <v>52</v>
      </c>
      <c r="D8" s="106">
        <f>'7_Abb-Daten'!D14</f>
        <v>345</v>
      </c>
      <c r="E8" s="106">
        <f>'7_Abb-Daten'!E14</f>
        <v>229</v>
      </c>
      <c r="F8" s="106">
        <f>'7_Abb-Daten'!F14</f>
        <v>65</v>
      </c>
      <c r="G8" s="106">
        <f>'7_Abb-Daten'!G14</f>
        <v>41</v>
      </c>
      <c r="H8" s="106">
        <f>'7_Abb-Daten'!H14</f>
        <v>93</v>
      </c>
      <c r="I8" s="106">
        <f>'7_Abb-Daten'!I14</f>
        <v>149</v>
      </c>
      <c r="J8" s="106">
        <f>'7_Abb-Daten'!J14</f>
        <v>114</v>
      </c>
      <c r="K8" s="106">
        <f>'7_Abb-Daten'!K14</f>
        <v>241</v>
      </c>
      <c r="L8" s="106">
        <f>'7_Abb-Daten'!L14</f>
        <v>94</v>
      </c>
      <c r="M8" s="106">
        <f>'7_Abb-Daten'!M14</f>
        <v>189</v>
      </c>
      <c r="N8" s="106">
        <f>'7_Abb-Daten'!N14</f>
        <v>70</v>
      </c>
      <c r="O8" s="106">
        <f>'7_Abb-Daten'!O14</f>
        <v>234</v>
      </c>
      <c r="P8" s="107">
        <f>'7_Abb-Daten'!P14</f>
        <v>240</v>
      </c>
      <c r="Q8" s="106">
        <f>'7_Abb-Daten'!Q14</f>
        <v>127</v>
      </c>
      <c r="R8" s="142">
        <f>'7_Abb-Daten'!R14</f>
        <v>212</v>
      </c>
      <c r="S8" s="72"/>
    </row>
    <row r="9" spans="1:28" s="8" customFormat="1" ht="18" customHeight="1">
      <c r="A9" s="14"/>
      <c r="B9" s="123" t="s">
        <v>48</v>
      </c>
      <c r="C9" s="112">
        <f>'7_Abb-Daten'!C15</f>
        <v>160</v>
      </c>
      <c r="D9" s="112">
        <f>'7_Abb-Daten'!D15</f>
        <v>173</v>
      </c>
      <c r="E9" s="112">
        <f>'7_Abb-Daten'!E15</f>
        <v>48</v>
      </c>
      <c r="F9" s="112">
        <f>'7_Abb-Daten'!F15</f>
        <v>39</v>
      </c>
      <c r="G9" s="112">
        <f>'7_Abb-Daten'!G15</f>
        <v>102</v>
      </c>
      <c r="H9" s="112">
        <f>'7_Abb-Daten'!H15</f>
        <v>180</v>
      </c>
      <c r="I9" s="112">
        <f>'7_Abb-Daten'!I15</f>
        <v>75</v>
      </c>
      <c r="J9" s="112">
        <f>'7_Abb-Daten'!J15</f>
        <v>108</v>
      </c>
      <c r="K9" s="112">
        <f>'7_Abb-Daten'!K15</f>
        <v>195</v>
      </c>
      <c r="L9" s="112">
        <f>'7_Abb-Daten'!L15</f>
        <v>380</v>
      </c>
      <c r="M9" s="112">
        <f>'7_Abb-Daten'!M15</f>
        <v>182</v>
      </c>
      <c r="N9" s="112">
        <f>'7_Abb-Daten'!N15</f>
        <v>186</v>
      </c>
      <c r="O9" s="112">
        <f>'7_Abb-Daten'!O15</f>
        <v>416</v>
      </c>
      <c r="P9" s="113">
        <f>'7_Abb-Daten'!P15</f>
        <v>409</v>
      </c>
      <c r="Q9" s="112">
        <f>'7_Abb-Daten'!Q15</f>
        <v>52</v>
      </c>
      <c r="R9" s="118">
        <f>'7_Abb-Daten'!R15</f>
        <v>228</v>
      </c>
      <c r="S9" s="72"/>
      <c r="U9" s="9"/>
      <c r="V9" s="9"/>
      <c r="W9" s="9"/>
      <c r="X9" s="9"/>
      <c r="Y9" s="9"/>
      <c r="Z9" s="9"/>
      <c r="AA9" s="9"/>
      <c r="AB9" s="9"/>
    </row>
    <row r="10" spans="1:28" s="8" customFormat="1" ht="18" customHeight="1">
      <c r="A10" s="14"/>
      <c r="B10" s="122" t="s">
        <v>49</v>
      </c>
      <c r="C10" s="114">
        <f>'7_Abb-Daten'!C16</f>
        <v>362</v>
      </c>
      <c r="D10" s="114">
        <f>'7_Abb-Daten'!D16</f>
        <v>55</v>
      </c>
      <c r="E10" s="114">
        <f>'7_Abb-Daten'!E16</f>
        <v>45</v>
      </c>
      <c r="F10" s="114">
        <f>'7_Abb-Daten'!F16</f>
        <v>207</v>
      </c>
      <c r="G10" s="114">
        <f>'7_Abb-Daten'!G16</f>
        <v>86</v>
      </c>
      <c r="H10" s="114">
        <f>'7_Abb-Daten'!H16</f>
        <v>240</v>
      </c>
      <c r="I10" s="114">
        <f>'7_Abb-Daten'!I16</f>
        <v>74</v>
      </c>
      <c r="J10" s="114">
        <f>'7_Abb-Daten'!J16</f>
        <v>28</v>
      </c>
      <c r="K10" s="114">
        <f>'7_Abb-Daten'!K16</f>
        <v>510</v>
      </c>
      <c r="L10" s="114">
        <f>'7_Abb-Daten'!L16</f>
        <v>351</v>
      </c>
      <c r="M10" s="114">
        <f>'7_Abb-Daten'!M16</f>
        <v>156</v>
      </c>
      <c r="N10" s="114">
        <f>'7_Abb-Daten'!N16</f>
        <v>48</v>
      </c>
      <c r="O10" s="115">
        <f>'7_Abb-Daten'!O16</f>
        <v>625</v>
      </c>
      <c r="P10" s="116">
        <f>'7_Abb-Daten'!P16</f>
        <v>254</v>
      </c>
      <c r="Q10" s="114">
        <f>'7_Abb-Daten'!Q16</f>
        <v>67</v>
      </c>
      <c r="R10" s="142">
        <f>'7_Abb-Daten'!R16</f>
        <v>200</v>
      </c>
      <c r="S10" s="72"/>
      <c r="U10" s="9"/>
      <c r="V10" s="9"/>
      <c r="W10" s="9"/>
      <c r="X10" s="9"/>
      <c r="Y10" s="9"/>
      <c r="Z10" s="9"/>
      <c r="AA10" s="9"/>
      <c r="AB10" s="9"/>
    </row>
    <row r="11" spans="1:28" s="8" customFormat="1" ht="18" customHeight="1">
      <c r="A11" s="14"/>
      <c r="B11" s="121" t="s">
        <v>50</v>
      </c>
      <c r="C11" s="108">
        <f>'7_Abb-Daten'!C17</f>
        <v>48</v>
      </c>
      <c r="D11" s="108">
        <f>'7_Abb-Daten'!D17</f>
        <v>23</v>
      </c>
      <c r="E11" s="108">
        <f>'7_Abb-Daten'!E17</f>
        <v>108</v>
      </c>
      <c r="F11" s="108">
        <f>'7_Abb-Daten'!F17</f>
        <v>87</v>
      </c>
      <c r="G11" s="108">
        <f>'7_Abb-Daten'!G17</f>
        <v>16</v>
      </c>
      <c r="H11" s="108">
        <f>'7_Abb-Daten'!H17</f>
        <v>280</v>
      </c>
      <c r="I11" s="108">
        <f>'7_Abb-Daten'!I17</f>
        <v>111</v>
      </c>
      <c r="J11" s="108">
        <f>'7_Abb-Daten'!J17</f>
        <v>33</v>
      </c>
      <c r="K11" s="108">
        <f>'7_Abb-Daten'!K17</f>
        <v>405</v>
      </c>
      <c r="L11" s="108">
        <f>'7_Abb-Daten'!L17</f>
        <v>212</v>
      </c>
      <c r="M11" s="108">
        <f>'7_Abb-Daten'!M17</f>
        <v>255</v>
      </c>
      <c r="N11" s="108">
        <f>'7_Abb-Daten'!N17</f>
        <v>34</v>
      </c>
      <c r="O11" s="108">
        <f>'7_Abb-Daten'!O17</f>
        <v>595</v>
      </c>
      <c r="P11" s="109">
        <f>'7_Abb-Daten'!P17</f>
        <v>33</v>
      </c>
      <c r="Q11" s="108">
        <f>'7_Abb-Daten'!Q17</f>
        <v>119</v>
      </c>
      <c r="R11" s="142">
        <f>'7_Abb-Daten'!R17</f>
        <v>147</v>
      </c>
      <c r="S11" s="72"/>
      <c r="U11" s="9"/>
      <c r="V11" s="9"/>
      <c r="W11" s="9"/>
      <c r="X11" s="9"/>
      <c r="Y11" s="9"/>
      <c r="Z11" s="9"/>
      <c r="AA11" s="9"/>
      <c r="AB11" s="9"/>
    </row>
    <row r="12" spans="1:28" s="8" customFormat="1" ht="18" customHeight="1">
      <c r="A12" s="14"/>
      <c r="B12" s="121" t="s">
        <v>51</v>
      </c>
      <c r="C12" s="117">
        <f>'7_Abb-Daten'!C18</f>
        <v>8</v>
      </c>
      <c r="D12" s="117">
        <f>'7_Abb-Daten'!D18</f>
        <v>21</v>
      </c>
      <c r="E12" s="117">
        <f>'7_Abb-Daten'!E18</f>
        <v>44</v>
      </c>
      <c r="F12" s="117">
        <f>'7_Abb-Daten'!F18</f>
        <v>26</v>
      </c>
      <c r="G12" s="117">
        <f>'7_Abb-Daten'!G18</f>
        <v>7</v>
      </c>
      <c r="H12" s="117">
        <f>'7_Abb-Daten'!H18</f>
        <v>24</v>
      </c>
      <c r="I12" s="117">
        <f>'7_Abb-Daten'!I18</f>
        <v>113</v>
      </c>
      <c r="J12" s="117">
        <f>'7_Abb-Daten'!J18</f>
        <v>10</v>
      </c>
      <c r="K12" s="117">
        <f>'7_Abb-Daten'!K18</f>
        <v>133</v>
      </c>
      <c r="L12" s="117">
        <f>'7_Abb-Daten'!L18</f>
        <v>74</v>
      </c>
      <c r="M12" s="117">
        <f>'7_Abb-Daten'!M18</f>
        <v>93</v>
      </c>
      <c r="N12" s="117">
        <f>'7_Abb-Daten'!N18</f>
        <v>24</v>
      </c>
      <c r="O12" s="117">
        <f>'7_Abb-Daten'!O18</f>
        <v>180</v>
      </c>
      <c r="P12" s="118">
        <f>'7_Abb-Daten'!P18</f>
        <v>46</v>
      </c>
      <c r="Q12" s="117">
        <f>'7_Abb-Daten'!Q18</f>
        <v>85</v>
      </c>
      <c r="R12" s="118">
        <f>'7_Abb-Daten'!R18</f>
        <v>28</v>
      </c>
      <c r="S12" s="72"/>
      <c r="U12" s="9"/>
      <c r="V12" s="9"/>
      <c r="W12" s="9"/>
      <c r="X12" s="9"/>
      <c r="Y12" s="9"/>
      <c r="Z12" s="9"/>
      <c r="AA12" s="9"/>
      <c r="AB12" s="9"/>
    </row>
    <row r="13" spans="1:28" s="8" customFormat="1" ht="18" customHeight="1">
      <c r="A13" s="14"/>
      <c r="B13" s="122" t="s">
        <v>52</v>
      </c>
      <c r="C13" s="110">
        <f>'7_Abb-Daten'!C19</f>
        <v>4</v>
      </c>
      <c r="D13" s="110">
        <f>'7_Abb-Daten'!D19</f>
        <v>10</v>
      </c>
      <c r="E13" s="110">
        <f>'7_Abb-Daten'!E19</f>
        <v>5</v>
      </c>
      <c r="F13" s="110">
        <f>'7_Abb-Daten'!F19</f>
        <v>7</v>
      </c>
      <c r="G13" s="110">
        <f>'7_Abb-Daten'!G19</f>
        <v>7</v>
      </c>
      <c r="H13" s="110">
        <f>'7_Abb-Daten'!H19</f>
        <v>19</v>
      </c>
      <c r="I13" s="110">
        <f>'7_Abb-Daten'!I19</f>
        <v>7</v>
      </c>
      <c r="J13" s="110">
        <f>'7_Abb-Daten'!J19</f>
        <v>2</v>
      </c>
      <c r="K13" s="110">
        <f>'7_Abb-Daten'!K19</f>
        <v>62</v>
      </c>
      <c r="L13" s="110">
        <f>'7_Abb-Daten'!L19</f>
        <v>6</v>
      </c>
      <c r="M13" s="110">
        <f>'7_Abb-Daten'!M19</f>
        <v>15</v>
      </c>
      <c r="N13" s="110">
        <f>'7_Abb-Daten'!N19</f>
        <v>22</v>
      </c>
      <c r="O13" s="110">
        <f>'7_Abb-Daten'!O19</f>
        <v>50</v>
      </c>
      <c r="P13" s="111">
        <f>'7_Abb-Daten'!P19</f>
        <v>16</v>
      </c>
      <c r="Q13" s="110">
        <f>'7_Abb-Daten'!Q19</f>
        <v>7</v>
      </c>
      <c r="R13" s="142">
        <f>'7_Abb-Daten'!R19</f>
        <v>17</v>
      </c>
      <c r="S13" s="72"/>
      <c r="U13" s="9"/>
      <c r="V13" s="9"/>
      <c r="W13" s="9"/>
      <c r="X13" s="9"/>
      <c r="Y13" s="9"/>
      <c r="Z13" s="9"/>
      <c r="AA13" s="9"/>
      <c r="AB13" s="9"/>
    </row>
    <row r="14" spans="1:28" s="8" customFormat="1" ht="18" customHeight="1">
      <c r="A14" s="14"/>
      <c r="B14" s="121" t="s">
        <v>53</v>
      </c>
      <c r="C14" s="106">
        <f>'7_Abb-Daten'!C20</f>
        <v>0</v>
      </c>
      <c r="D14" s="106">
        <f>'7_Abb-Daten'!D20</f>
        <v>16</v>
      </c>
      <c r="E14" s="106">
        <f>'7_Abb-Daten'!E20</f>
        <v>3</v>
      </c>
      <c r="F14" s="106">
        <f>'7_Abb-Daten'!F20</f>
        <v>3</v>
      </c>
      <c r="G14" s="106">
        <f>'7_Abb-Daten'!G20</f>
        <v>1</v>
      </c>
      <c r="H14" s="106">
        <f>'7_Abb-Daten'!H20</f>
        <v>9</v>
      </c>
      <c r="I14" s="106">
        <f>'7_Abb-Daten'!I20</f>
        <v>1</v>
      </c>
      <c r="J14" s="106">
        <f>'7_Abb-Daten'!J20</f>
        <v>0</v>
      </c>
      <c r="K14" s="106">
        <f>'7_Abb-Daten'!K20</f>
        <v>15</v>
      </c>
      <c r="L14" s="106">
        <f>'7_Abb-Daten'!L20</f>
        <v>2</v>
      </c>
      <c r="M14" s="106">
        <f>'7_Abb-Daten'!M20</f>
        <v>8</v>
      </c>
      <c r="N14" s="106">
        <f>'7_Abb-Daten'!N20</f>
        <v>3</v>
      </c>
      <c r="O14" s="106">
        <f>'7_Abb-Daten'!O20</f>
        <v>43</v>
      </c>
      <c r="P14" s="107">
        <f>'7_Abb-Daten'!P20</f>
        <v>3</v>
      </c>
      <c r="Q14" s="106">
        <f>'7_Abb-Daten'!Q20</f>
        <v>2</v>
      </c>
      <c r="R14" s="142">
        <f>'7_Abb-Daten'!R20</f>
        <v>1</v>
      </c>
      <c r="S14" s="72"/>
      <c r="U14" s="9"/>
      <c r="V14" s="9"/>
      <c r="W14" s="9"/>
      <c r="X14" s="9"/>
      <c r="Y14" s="9"/>
      <c r="Z14" s="9"/>
      <c r="AA14" s="9"/>
      <c r="AB14" s="9"/>
    </row>
    <row r="15" spans="1:28" s="8" customFormat="1" ht="18" customHeight="1">
      <c r="A15" s="14"/>
      <c r="B15" s="121" t="s">
        <v>54</v>
      </c>
      <c r="C15" s="108">
        <f>'7_Abb-Daten'!C21</f>
        <v>0</v>
      </c>
      <c r="D15" s="108">
        <f>'7_Abb-Daten'!D21</f>
        <v>3</v>
      </c>
      <c r="E15" s="108">
        <f>'7_Abb-Daten'!E21</f>
        <v>0</v>
      </c>
      <c r="F15" s="108">
        <f>'7_Abb-Daten'!F21</f>
        <v>2</v>
      </c>
      <c r="G15" s="108">
        <f>'7_Abb-Daten'!G21</f>
        <v>2</v>
      </c>
      <c r="H15" s="108">
        <f>'7_Abb-Daten'!H21</f>
        <v>7</v>
      </c>
      <c r="I15" s="108">
        <f>'7_Abb-Daten'!I21</f>
        <v>5</v>
      </c>
      <c r="J15" s="108">
        <f>'7_Abb-Daten'!J21</f>
        <v>0</v>
      </c>
      <c r="K15" s="108">
        <f>'7_Abb-Daten'!K21</f>
        <v>6</v>
      </c>
      <c r="L15" s="108">
        <f>'7_Abb-Daten'!L21</f>
        <v>4</v>
      </c>
      <c r="M15" s="108">
        <f>'7_Abb-Daten'!M21</f>
        <v>5</v>
      </c>
      <c r="N15" s="108">
        <f>'7_Abb-Daten'!N21</f>
        <v>2</v>
      </c>
      <c r="O15" s="108">
        <f>'7_Abb-Daten'!O21</f>
        <v>4</v>
      </c>
      <c r="P15" s="109">
        <f>'7_Abb-Daten'!P21</f>
        <v>1</v>
      </c>
      <c r="Q15" s="108">
        <f>'7_Abb-Daten'!Q21</f>
        <v>4</v>
      </c>
      <c r="R15" s="142">
        <f>'7_Abb-Daten'!R21</f>
        <v>7</v>
      </c>
      <c r="S15" s="72"/>
      <c r="U15" s="9"/>
      <c r="V15" s="9"/>
      <c r="W15" s="9"/>
      <c r="X15" s="9"/>
      <c r="Y15" s="9"/>
      <c r="Z15" s="9"/>
      <c r="AA15" s="9"/>
      <c r="AB15" s="9"/>
    </row>
    <row r="16" spans="1:28" ht="28.9" customHeight="1">
      <c r="B16" s="124" t="s">
        <v>67</v>
      </c>
      <c r="L16" s="169" t="str">
        <f>CONCATENATE("Quelle: ",'7_Abb-Daten'!B3)</f>
        <v>Quelle: Bundesanstalt für Landwirtschaft und Ernährung 2011-2026 (Hrsg.), Waldbrandstatistiken der Bundesrepublik Deutschland 2010 bis 2025. Bonn (Tabelle 5B)</v>
      </c>
      <c r="M16" s="169"/>
      <c r="N16" s="169"/>
      <c r="O16" s="169"/>
      <c r="P16" s="169"/>
      <c r="Q16" s="169"/>
      <c r="R16" s="169"/>
      <c r="S16" s="72"/>
    </row>
    <row r="17" spans="19:19">
      <c r="S17" s="72"/>
    </row>
  </sheetData>
  <sheetProtection selectLockedCells="1"/>
  <mergeCells count="1">
    <mergeCell ref="L16:R16"/>
  </mergeCells>
  <conditionalFormatting sqref="C4:R15">
    <cfRule type="colorScale" priority="4">
      <colorScale>
        <cfvo type="num" val="0"/>
        <cfvo type="percentile" val="50"/>
        <cfvo type="max"/>
        <color rgb="FF5A8AC6"/>
        <color rgb="FFFCFCFF"/>
        <color rgb="FFF8696B"/>
      </colorScale>
    </cfRule>
  </conditionalFormatting>
  <conditionalFormatting sqref="U3:AB3">
    <cfRule type="cellIs" dxfId="1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X11"/>
  <sheetViews>
    <sheetView showGridLines="0" workbookViewId="0">
      <selection activeCell="P16" sqref="P16"/>
    </sheetView>
  </sheetViews>
  <sheetFormatPr baseColWidth="10" defaultColWidth="11.42578125" defaultRowHeight="12.75"/>
  <cols>
    <col min="1" max="1" width="18" style="9" bestFit="1" customWidth="1"/>
    <col min="2" max="2" width="13" style="9" customWidth="1"/>
    <col min="3" max="9" width="13.140625" style="9" customWidth="1"/>
    <col min="10" max="13" width="13.140625" style="8" customWidth="1"/>
    <col min="14" max="14" width="13.140625" style="9" customWidth="1"/>
    <col min="15" max="16384" width="11.42578125" style="9"/>
  </cols>
  <sheetData>
    <row r="1" spans="1:24" ht="15.95" customHeight="1">
      <c r="A1" s="16" t="s">
        <v>1</v>
      </c>
      <c r="B1" s="144" t="s">
        <v>38</v>
      </c>
      <c r="C1" s="144"/>
      <c r="D1" s="144"/>
      <c r="E1" s="144"/>
      <c r="F1" s="144"/>
      <c r="G1" s="144"/>
      <c r="H1" s="144"/>
      <c r="I1" s="144"/>
    </row>
    <row r="2" spans="1:24" ht="15.95" customHeight="1">
      <c r="A2" s="16" t="s">
        <v>2</v>
      </c>
      <c r="B2" s="61"/>
      <c r="C2" s="53"/>
      <c r="D2" s="66"/>
      <c r="E2" s="66"/>
      <c r="F2" s="53"/>
      <c r="G2" s="70"/>
      <c r="H2" s="87"/>
      <c r="I2" s="60"/>
    </row>
    <row r="3" spans="1:24" ht="27" customHeight="1">
      <c r="A3" s="16" t="s">
        <v>0</v>
      </c>
      <c r="B3" s="148" t="s">
        <v>82</v>
      </c>
      <c r="C3" s="149"/>
      <c r="D3" s="149"/>
      <c r="E3" s="149"/>
      <c r="F3" s="149"/>
      <c r="G3" s="149"/>
      <c r="H3" s="149"/>
      <c r="I3" s="150"/>
      <c r="X3" s="9" t="str">
        <f>"Quelle: "&amp;'8_Abb-Daten'!B3</f>
        <v>Quelle: Bundesanstalt für Landwirtschaft und Ernährung 2015-2026 (Hrsg.), Waldbrandstatistik der Bundesrepublik Deutschland 2014, 2015, 2016, 2017, 2018, 2019, 2020, 2021, 2022, 2023, 2024, 2025. Bonn (Tabelle 1B)</v>
      </c>
    </row>
    <row r="4" spans="1:24">
      <c r="A4" s="16" t="s">
        <v>3</v>
      </c>
      <c r="B4" s="144"/>
      <c r="C4" s="144"/>
      <c r="D4" s="144"/>
      <c r="E4" s="144"/>
      <c r="F4" s="144"/>
      <c r="G4" s="144"/>
      <c r="H4" s="144"/>
      <c r="I4" s="144"/>
    </row>
    <row r="5" spans="1:24">
      <c r="A5" s="16" t="s">
        <v>8</v>
      </c>
      <c r="B5" s="144" t="s">
        <v>39</v>
      </c>
      <c r="C5" s="144"/>
      <c r="D5" s="144"/>
      <c r="E5" s="144"/>
      <c r="F5" s="144"/>
      <c r="G5" s="144"/>
      <c r="H5" s="144"/>
      <c r="I5" s="144"/>
    </row>
    <row r="6" spans="1:24">
      <c r="A6" s="17" t="s">
        <v>9</v>
      </c>
      <c r="B6" s="146"/>
      <c r="C6" s="146"/>
      <c r="D6" s="146"/>
      <c r="E6" s="146"/>
      <c r="F6" s="146"/>
      <c r="G6" s="146"/>
      <c r="H6" s="146"/>
      <c r="I6" s="146"/>
    </row>
    <row r="8" spans="1:24">
      <c r="A8" s="10"/>
      <c r="B8" s="10"/>
      <c r="C8" s="10"/>
      <c r="D8" s="10"/>
      <c r="E8" s="10"/>
      <c r="F8" s="10"/>
      <c r="G8" s="10"/>
      <c r="H8" s="10"/>
      <c r="I8" s="10"/>
    </row>
    <row r="9" spans="1:24" ht="18.75" customHeight="1">
      <c r="A9" s="8"/>
      <c r="B9" s="89"/>
      <c r="C9" s="84">
        <v>2014</v>
      </c>
      <c r="D9" s="84">
        <v>2015</v>
      </c>
      <c r="E9" s="84">
        <v>2016</v>
      </c>
      <c r="F9" s="84">
        <v>2017</v>
      </c>
      <c r="G9" s="84">
        <v>2018</v>
      </c>
      <c r="H9" s="84">
        <v>2019</v>
      </c>
      <c r="I9" s="84">
        <v>2020</v>
      </c>
      <c r="J9" s="84">
        <v>2021</v>
      </c>
      <c r="K9" s="84">
        <v>2022</v>
      </c>
      <c r="L9" s="99">
        <v>2023</v>
      </c>
      <c r="M9" s="99">
        <v>2024</v>
      </c>
      <c r="N9" s="99">
        <v>2025</v>
      </c>
      <c r="O9" s="12"/>
      <c r="P9" s="12"/>
      <c r="Q9" s="12"/>
      <c r="R9" s="12"/>
      <c r="S9" s="12"/>
      <c r="T9" s="12"/>
      <c r="U9" s="12"/>
      <c r="V9" s="12"/>
    </row>
    <row r="10" spans="1:24" ht="23.25" customHeight="1">
      <c r="A10" s="8"/>
      <c r="B10" s="13" t="s">
        <v>40</v>
      </c>
      <c r="C10" s="85">
        <v>87.1</v>
      </c>
      <c r="D10" s="85">
        <v>426.1</v>
      </c>
      <c r="E10" s="85">
        <v>197.5</v>
      </c>
      <c r="F10" s="85">
        <v>77.2</v>
      </c>
      <c r="G10" s="91">
        <v>1245.1500000000001</v>
      </c>
      <c r="H10" s="93">
        <v>1985.42</v>
      </c>
      <c r="I10" s="85">
        <v>269.82</v>
      </c>
      <c r="J10" s="85">
        <v>95.46</v>
      </c>
      <c r="K10" s="85">
        <v>1870.9</v>
      </c>
      <c r="L10" s="100">
        <v>362.01</v>
      </c>
      <c r="M10" s="100">
        <v>93.1</v>
      </c>
      <c r="N10" s="100">
        <v>1014.68</v>
      </c>
    </row>
    <row r="11" spans="1:24" ht="23.25" customHeight="1">
      <c r="A11" s="14"/>
      <c r="B11" s="56" t="s">
        <v>41</v>
      </c>
      <c r="C11" s="86">
        <v>32.9</v>
      </c>
      <c r="D11" s="86">
        <v>99.4</v>
      </c>
      <c r="E11" s="86">
        <v>85.5</v>
      </c>
      <c r="F11" s="86">
        <v>317.58</v>
      </c>
      <c r="G11" s="92">
        <v>1103.6600000000001</v>
      </c>
      <c r="H11" s="94">
        <v>725.68</v>
      </c>
      <c r="I11" s="86">
        <v>97.84</v>
      </c>
      <c r="J11" s="86">
        <v>52.35</v>
      </c>
      <c r="K11" s="86">
        <v>1187.06</v>
      </c>
      <c r="L11" s="101">
        <v>790.24</v>
      </c>
      <c r="M11" s="101">
        <v>240.93</v>
      </c>
      <c r="N11" s="101">
        <v>886.29</v>
      </c>
    </row>
  </sheetData>
  <sheetProtection selectLockedCells="1"/>
  <mergeCells count="5">
    <mergeCell ref="B1:I1"/>
    <mergeCell ref="B3:I3"/>
    <mergeCell ref="B4:I4"/>
    <mergeCell ref="B5:I5"/>
    <mergeCell ref="B6:I6"/>
  </mergeCells>
  <conditionalFormatting sqref="O9:V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Y35"/>
  <sheetViews>
    <sheetView showGridLines="0" zoomScale="110" zoomScaleNormal="110" workbookViewId="0">
      <selection activeCell="P22" sqref="P22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.8554687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3" t="s">
        <v>7</v>
      </c>
      <c r="R2" s="154"/>
      <c r="S2" s="154"/>
      <c r="T2" s="154"/>
      <c r="U2" s="154"/>
      <c r="V2" s="154"/>
      <c r="W2" s="154"/>
      <c r="X2" s="154"/>
      <c r="Y2" s="155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6"/>
      <c r="F20" s="20"/>
      <c r="G20" s="156"/>
      <c r="H20" s="20"/>
      <c r="I20" s="156"/>
      <c r="J20" s="20"/>
      <c r="K20" s="156"/>
      <c r="L20" s="20"/>
      <c r="M20" s="156"/>
      <c r="N20" s="20"/>
      <c r="O20" s="42"/>
      <c r="P20" s="18"/>
    </row>
    <row r="21" spans="1:25" ht="11.25" customHeight="1">
      <c r="A21" s="41"/>
      <c r="B21" s="20"/>
      <c r="C21" s="21"/>
      <c r="D21" s="20"/>
      <c r="E21" s="156"/>
      <c r="F21" s="20"/>
      <c r="G21" s="156"/>
      <c r="H21" s="20"/>
      <c r="I21" s="156"/>
      <c r="J21" s="20"/>
      <c r="K21" s="156"/>
      <c r="L21" s="20"/>
      <c r="M21" s="156"/>
      <c r="N21" s="20"/>
      <c r="O21" s="42"/>
      <c r="P21" s="18"/>
    </row>
    <row r="22" spans="1:25" ht="3.75" customHeight="1">
      <c r="A22" s="41"/>
      <c r="B22" s="20"/>
      <c r="C22" s="21"/>
      <c r="D22" s="20"/>
      <c r="E22" s="50"/>
      <c r="F22" s="20"/>
      <c r="G22" s="50"/>
      <c r="H22" s="20"/>
      <c r="I22" s="50"/>
      <c r="J22" s="20"/>
      <c r="K22" s="50"/>
      <c r="L22" s="20"/>
      <c r="M22" s="50"/>
      <c r="N22" s="20"/>
      <c r="O22" s="42"/>
      <c r="P22" s="18"/>
    </row>
    <row r="23" spans="1:25" ht="9" customHeight="1">
      <c r="A23" s="41"/>
      <c r="B23" s="20"/>
      <c r="C23" s="21"/>
      <c r="D23" s="20"/>
      <c r="E23" s="156"/>
      <c r="F23" s="20"/>
      <c r="G23" s="156"/>
      <c r="H23" s="20"/>
      <c r="I23" s="156"/>
      <c r="J23" s="20"/>
      <c r="K23" s="156"/>
      <c r="L23" s="20"/>
      <c r="M23" s="156"/>
      <c r="N23" s="20"/>
      <c r="O23" s="42"/>
      <c r="P23" s="18"/>
    </row>
    <row r="24" spans="1:25" ht="9" customHeight="1">
      <c r="A24" s="41"/>
      <c r="B24" s="20"/>
      <c r="C24" s="21"/>
      <c r="D24" s="20"/>
      <c r="E24" s="156"/>
      <c r="F24" s="20"/>
      <c r="G24" s="156"/>
      <c r="H24" s="20"/>
      <c r="I24" s="156"/>
      <c r="J24" s="20"/>
      <c r="K24" s="156"/>
      <c r="L24" s="20"/>
      <c r="M24" s="156"/>
      <c r="N24" s="20"/>
      <c r="O24" s="42"/>
      <c r="P24" s="18"/>
    </row>
    <row r="25" spans="1:25" ht="6.7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tabColor theme="8"/>
    <pageSetUpPr fitToPage="1"/>
  </sheetPr>
  <dimension ref="A1:Y35"/>
  <sheetViews>
    <sheetView showGridLines="0" tabSelected="1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1.140625" style="1" customWidth="1"/>
    <col min="14" max="14" width="3.140625" style="1" customWidth="1"/>
    <col min="15" max="15" width="6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3" t="s">
        <v>7</v>
      </c>
      <c r="R2" s="154"/>
      <c r="S2" s="154"/>
      <c r="T2" s="154"/>
      <c r="U2" s="154"/>
      <c r="V2" s="154"/>
      <c r="W2" s="154"/>
      <c r="X2" s="154"/>
      <c r="Y2" s="155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6"/>
      <c r="F20" s="20"/>
      <c r="G20" s="156"/>
      <c r="H20" s="20"/>
      <c r="I20" s="156"/>
      <c r="J20" s="20"/>
      <c r="K20" s="156"/>
      <c r="L20" s="20"/>
      <c r="M20" s="156"/>
      <c r="N20" s="20"/>
      <c r="O20" s="42"/>
      <c r="P20" s="18"/>
    </row>
    <row r="21" spans="1:25" ht="11.25" customHeight="1">
      <c r="A21" s="41"/>
      <c r="B21" s="20"/>
      <c r="C21" s="21"/>
      <c r="D21" s="20"/>
      <c r="E21" s="156"/>
      <c r="F21" s="20"/>
      <c r="G21" s="156"/>
      <c r="H21" s="20"/>
      <c r="I21" s="156"/>
      <c r="J21" s="20"/>
      <c r="K21" s="156"/>
      <c r="L21" s="20"/>
      <c r="M21" s="156"/>
      <c r="N21" s="20"/>
      <c r="O21" s="42"/>
      <c r="P21" s="18"/>
    </row>
    <row r="22" spans="1:25" ht="3.75" customHeight="1">
      <c r="A22" s="41"/>
      <c r="B22" s="20"/>
      <c r="C22" s="21"/>
      <c r="D22" s="20"/>
      <c r="E22" s="45"/>
      <c r="F22" s="20"/>
      <c r="G22" s="45"/>
      <c r="H22" s="20"/>
      <c r="I22" s="45"/>
      <c r="J22" s="20"/>
      <c r="K22" s="45"/>
      <c r="L22" s="20"/>
      <c r="M22" s="45"/>
      <c r="N22" s="20"/>
      <c r="O22" s="42"/>
      <c r="P22" s="18"/>
    </row>
    <row r="23" spans="1:25" ht="9" customHeight="1">
      <c r="A23" s="41"/>
      <c r="B23" s="20"/>
      <c r="C23" s="21"/>
      <c r="D23" s="20"/>
      <c r="E23" s="156"/>
      <c r="F23" s="20"/>
      <c r="G23" s="156"/>
      <c r="H23" s="20"/>
      <c r="I23" s="156"/>
      <c r="J23" s="20"/>
      <c r="K23" s="156"/>
      <c r="L23" s="20"/>
      <c r="M23" s="156"/>
      <c r="N23" s="20"/>
      <c r="O23" s="42"/>
      <c r="P23" s="18"/>
    </row>
    <row r="24" spans="1:25" ht="9" customHeight="1">
      <c r="A24" s="41"/>
      <c r="B24" s="20"/>
      <c r="C24" s="21"/>
      <c r="D24" s="20"/>
      <c r="E24" s="156"/>
      <c r="F24" s="20"/>
      <c r="G24" s="156"/>
      <c r="H24" s="20"/>
      <c r="I24" s="156"/>
      <c r="J24" s="20"/>
      <c r="K24" s="156"/>
      <c r="L24" s="20"/>
      <c r="M24" s="156"/>
      <c r="N24" s="20"/>
      <c r="O24" s="42"/>
      <c r="P24" s="18"/>
    </row>
    <row r="25" spans="1:25" ht="11.2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4"/>
  <sheetViews>
    <sheetView showGridLines="0" topLeftCell="A2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2.42578125" style="1" customWidth="1"/>
    <col min="14" max="14" width="3.140625" style="1" customWidth="1"/>
    <col min="15" max="15" width="4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3" t="s">
        <v>7</v>
      </c>
      <c r="R2" s="154"/>
      <c r="S2" s="154"/>
      <c r="T2" s="154"/>
      <c r="U2" s="154"/>
      <c r="V2" s="154"/>
      <c r="W2" s="154"/>
      <c r="X2" s="154"/>
      <c r="Y2" s="155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6"/>
      <c r="F20" s="20"/>
      <c r="G20" s="156"/>
      <c r="H20" s="20"/>
      <c r="I20" s="156"/>
      <c r="J20" s="20"/>
      <c r="K20" s="156"/>
      <c r="L20" s="20"/>
      <c r="M20" s="156"/>
      <c r="N20" s="20"/>
      <c r="O20" s="42"/>
      <c r="P20" s="18"/>
    </row>
    <row r="21" spans="1:25" ht="11.25" customHeight="1">
      <c r="A21" s="41"/>
      <c r="B21" s="20"/>
      <c r="C21" s="21"/>
      <c r="D21" s="20"/>
      <c r="E21" s="156"/>
      <c r="F21" s="20"/>
      <c r="G21" s="156"/>
      <c r="H21" s="20"/>
      <c r="I21" s="156"/>
      <c r="J21" s="20"/>
      <c r="K21" s="156"/>
      <c r="L21" s="20"/>
      <c r="M21" s="156"/>
      <c r="N21" s="20"/>
      <c r="O21" s="42"/>
      <c r="P21" s="18"/>
    </row>
    <row r="22" spans="1:25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9"/>
      <c r="N22" s="20"/>
      <c r="O22" s="42"/>
      <c r="P22" s="18"/>
    </row>
    <row r="23" spans="1:25" ht="9" customHeight="1">
      <c r="A23" s="41"/>
      <c r="B23" s="20"/>
      <c r="C23" s="21"/>
      <c r="D23" s="20"/>
      <c r="E23" s="156"/>
      <c r="F23" s="20"/>
      <c r="G23" s="156"/>
      <c r="H23" s="20"/>
      <c r="I23" s="156"/>
      <c r="J23" s="20"/>
      <c r="K23" s="156"/>
      <c r="L23" s="20"/>
      <c r="M23" s="156"/>
      <c r="N23" s="20"/>
      <c r="O23" s="42"/>
      <c r="P23" s="18"/>
    </row>
    <row r="24" spans="1:25" ht="9" customHeight="1">
      <c r="A24" s="41"/>
      <c r="B24" s="20"/>
      <c r="C24" s="21"/>
      <c r="D24" s="20"/>
      <c r="E24" s="156"/>
      <c r="F24" s="20"/>
      <c r="G24" s="156"/>
      <c r="H24" s="20"/>
      <c r="I24" s="156"/>
      <c r="J24" s="20"/>
      <c r="K24" s="156"/>
      <c r="L24" s="20"/>
      <c r="M24" s="156"/>
      <c r="N24" s="20"/>
      <c r="O24" s="42"/>
      <c r="P24" s="18"/>
    </row>
    <row r="25" spans="1:25" ht="5.25" customHeight="1">
      <c r="A25" s="4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18"/>
    </row>
    <row r="26" spans="1:25" ht="6.75" customHeight="1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25" ht="6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5" ht="4.5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6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.75" customHeight="1"/>
    <row r="31" spans="1:25" ht="4.5" customHeight="1">
      <c r="H31" s="3"/>
      <c r="I31" s="3"/>
      <c r="J31" s="3"/>
      <c r="K31" s="3"/>
      <c r="L31" s="3"/>
    </row>
    <row r="32" spans="1:25" ht="18" customHeight="1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E02A-976C-4A5F-B9B3-E9BA5260BAE5}">
  <sheetPr>
    <tabColor theme="3"/>
  </sheetPr>
  <dimension ref="A1:AC12"/>
  <sheetViews>
    <sheetView showGridLines="0" workbookViewId="0">
      <selection activeCell="B19" sqref="B19"/>
    </sheetView>
  </sheetViews>
  <sheetFormatPr baseColWidth="10" defaultColWidth="11.42578125" defaultRowHeight="12.75"/>
  <cols>
    <col min="1" max="1" width="18" style="9" bestFit="1" customWidth="1"/>
    <col min="2" max="2" width="19" style="9" customWidth="1"/>
    <col min="3" max="10" width="8.7109375" style="9" customWidth="1"/>
    <col min="11" max="14" width="8.7109375" style="8" customWidth="1"/>
    <col min="15" max="18" width="8.7109375" style="9" customWidth="1"/>
    <col min="19" max="21" width="19.140625" style="9" customWidth="1"/>
    <col min="22" max="16384" width="11.42578125" style="9"/>
  </cols>
  <sheetData>
    <row r="1" spans="1:29" ht="15.95" customHeight="1">
      <c r="A1" s="16" t="s">
        <v>1</v>
      </c>
      <c r="B1" s="144" t="s">
        <v>63</v>
      </c>
      <c r="C1" s="144"/>
      <c r="D1" s="144"/>
      <c r="E1" s="144"/>
      <c r="F1" s="144"/>
      <c r="G1" s="144"/>
      <c r="H1" s="144"/>
      <c r="I1" s="71"/>
      <c r="J1" s="71"/>
    </row>
    <row r="2" spans="1:29" ht="15.95" customHeight="1">
      <c r="A2" s="16" t="s">
        <v>2</v>
      </c>
      <c r="B2" s="61"/>
      <c r="C2" s="102"/>
      <c r="D2" s="102"/>
      <c r="E2" s="102"/>
      <c r="F2" s="102"/>
      <c r="G2" s="102"/>
      <c r="H2" s="103"/>
      <c r="I2" s="72"/>
      <c r="J2" s="72"/>
    </row>
    <row r="3" spans="1:29" ht="33" customHeight="1">
      <c r="A3" s="16" t="s">
        <v>0</v>
      </c>
      <c r="B3" s="148" t="s">
        <v>69</v>
      </c>
      <c r="C3" s="149"/>
      <c r="D3" s="149"/>
      <c r="E3" s="149"/>
      <c r="F3" s="149"/>
      <c r="G3" s="149"/>
      <c r="H3" s="150"/>
      <c r="I3" s="73"/>
      <c r="J3" s="73"/>
      <c r="Y3" s="9" t="str">
        <f>"Quelle: "&amp;'4_Abb-Daten'!B3</f>
        <v>Quelle: Bundesanstalt für Landwirtschaft und Ernährung 2011-2026 (Hrsg.), Waldbrandstatistiken der Bundesrepublik Deutschland 2010 bis 2025. Bonn (Tabelle 4B)</v>
      </c>
    </row>
    <row r="4" spans="1:29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29">
      <c r="A5" s="16" t="s">
        <v>8</v>
      </c>
      <c r="B5" s="144" t="s">
        <v>64</v>
      </c>
      <c r="C5" s="144"/>
      <c r="D5" s="144"/>
      <c r="E5" s="144"/>
      <c r="F5" s="144"/>
      <c r="G5" s="144"/>
      <c r="H5" s="144"/>
      <c r="I5" s="71"/>
      <c r="J5" s="71"/>
    </row>
    <row r="6" spans="1:29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29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9" ht="38.25" customHeight="1">
      <c r="A9" s="8"/>
      <c r="B9" s="105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138">
        <v>2025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3.25" customHeight="1">
      <c r="A10" s="8"/>
      <c r="B10" s="13" t="s">
        <v>65</v>
      </c>
      <c r="C10" s="95">
        <v>2517</v>
      </c>
      <c r="D10" s="95">
        <v>2006</v>
      </c>
      <c r="E10" s="95">
        <v>2407</v>
      </c>
      <c r="F10" s="95">
        <v>2308</v>
      </c>
      <c r="G10" s="95">
        <v>2537</v>
      </c>
      <c r="H10" s="95">
        <v>2396</v>
      </c>
      <c r="I10" s="95">
        <v>1933</v>
      </c>
      <c r="J10" s="95">
        <v>2144.2600000000002</v>
      </c>
      <c r="K10" s="95">
        <v>3208.97</v>
      </c>
      <c r="L10" s="95">
        <v>4803.75</v>
      </c>
      <c r="M10" s="95">
        <v>4883.21</v>
      </c>
      <c r="N10" s="95">
        <v>5498.94</v>
      </c>
      <c r="O10" s="95">
        <v>5536.6</v>
      </c>
      <c r="P10" s="96">
        <v>5015.96</v>
      </c>
      <c r="Q10" s="96">
        <v>5501.8</v>
      </c>
      <c r="R10" s="96">
        <v>5073.5600000000004</v>
      </c>
    </row>
    <row r="11" spans="1:29" ht="23.25" customHeight="1">
      <c r="A11" s="14"/>
      <c r="B11" s="15" t="s">
        <v>84</v>
      </c>
      <c r="C11" s="97">
        <v>105</v>
      </c>
      <c r="D11" s="97">
        <v>52</v>
      </c>
      <c r="E11" s="97">
        <v>31</v>
      </c>
      <c r="F11" s="97">
        <v>25</v>
      </c>
      <c r="G11" s="97">
        <v>40</v>
      </c>
      <c r="H11" s="97">
        <v>46</v>
      </c>
      <c r="I11" s="97">
        <v>30</v>
      </c>
      <c r="J11" s="97">
        <v>70.959999999999994</v>
      </c>
      <c r="K11" s="97">
        <v>161.6</v>
      </c>
      <c r="L11" s="97">
        <v>276.5</v>
      </c>
      <c r="M11" s="97">
        <v>195</v>
      </c>
      <c r="N11" s="97">
        <v>527.45000000000005</v>
      </c>
      <c r="O11" s="97">
        <v>633.20000000000005</v>
      </c>
      <c r="P11" s="98">
        <v>501</v>
      </c>
      <c r="Q11" s="98">
        <v>134.69999999999999</v>
      </c>
      <c r="R11" s="98">
        <v>230.6</v>
      </c>
    </row>
    <row r="12" spans="1:29" ht="23.25" customHeight="1">
      <c r="A12" s="14"/>
      <c r="B12" s="13" t="s">
        <v>66</v>
      </c>
      <c r="C12" s="95">
        <f>C10+C11</f>
        <v>2622</v>
      </c>
      <c r="D12" s="95">
        <f t="shared" ref="D12:O12" si="0">D10+D11</f>
        <v>2058</v>
      </c>
      <c r="E12" s="95">
        <f t="shared" si="0"/>
        <v>2438</v>
      </c>
      <c r="F12" s="95">
        <f t="shared" si="0"/>
        <v>2333</v>
      </c>
      <c r="G12" s="95">
        <f t="shared" si="0"/>
        <v>2577</v>
      </c>
      <c r="H12" s="95">
        <f t="shared" si="0"/>
        <v>2442</v>
      </c>
      <c r="I12" s="95">
        <f t="shared" si="0"/>
        <v>1963</v>
      </c>
      <c r="J12" s="95">
        <f t="shared" si="0"/>
        <v>2215.2200000000003</v>
      </c>
      <c r="K12" s="95">
        <f t="shared" si="0"/>
        <v>3370.5699999999997</v>
      </c>
      <c r="L12" s="95">
        <f t="shared" si="0"/>
        <v>5080.25</v>
      </c>
      <c r="M12" s="95">
        <f t="shared" si="0"/>
        <v>5078.21</v>
      </c>
      <c r="N12" s="95">
        <f t="shared" si="0"/>
        <v>6026.3899999999994</v>
      </c>
      <c r="O12" s="95">
        <f t="shared" si="0"/>
        <v>6169.8</v>
      </c>
      <c r="P12" s="95">
        <f t="shared" ref="P12" si="1">P10+P11</f>
        <v>5516.96</v>
      </c>
      <c r="Q12" s="95">
        <f t="shared" ref="Q12:R12" si="2">Q10+Q11</f>
        <v>5636.5</v>
      </c>
      <c r="R12" s="96">
        <f t="shared" si="2"/>
        <v>5304.1600000000008</v>
      </c>
    </row>
  </sheetData>
  <sheetProtection selectLockedCells="1"/>
  <mergeCells count="5">
    <mergeCell ref="B1:H1"/>
    <mergeCell ref="B3:H3"/>
    <mergeCell ref="B4:H4"/>
    <mergeCell ref="B5:H5"/>
    <mergeCell ref="B6:H6"/>
  </mergeCells>
  <conditionalFormatting sqref="S9:AC9">
    <cfRule type="cellIs" dxfId="6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2516-140C-432C-A9CB-3B26EE15CFDE}">
  <sheetPr>
    <tabColor theme="8"/>
    <pageSetUpPr fitToPage="1"/>
  </sheetPr>
  <dimension ref="A1:Z35"/>
  <sheetViews>
    <sheetView showGridLines="0" topLeftCell="A3" zoomScale="110" zoomScaleNormal="110" workbookViewId="0">
      <selection activeCell="Q27" sqref="Q27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3.7109375" style="1" customWidth="1"/>
    <col min="14" max="14" width="3.140625" style="1" customWidth="1"/>
    <col min="15" max="15" width="12.7109375" style="1" customWidth="1"/>
    <col min="16" max="16" width="3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6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R2" s="153" t="s">
        <v>7</v>
      </c>
      <c r="S2" s="154"/>
      <c r="T2" s="154"/>
      <c r="U2" s="154"/>
      <c r="V2" s="154"/>
      <c r="W2" s="154"/>
      <c r="X2" s="154"/>
      <c r="Y2" s="154"/>
      <c r="Z2" s="155"/>
    </row>
    <row r="3" spans="1:26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R3" s="23"/>
      <c r="S3" s="24"/>
      <c r="T3" s="25"/>
      <c r="U3" s="24"/>
      <c r="V3" s="24"/>
      <c r="W3" s="25"/>
      <c r="X3" s="24"/>
      <c r="Y3" s="24"/>
      <c r="Z3" s="26"/>
    </row>
    <row r="4" spans="1:26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R4" s="23"/>
      <c r="S4" s="24"/>
      <c r="T4" s="24"/>
      <c r="U4" s="24"/>
      <c r="V4" s="24"/>
      <c r="W4" s="24"/>
      <c r="X4" s="24"/>
      <c r="Y4" s="24"/>
      <c r="Z4" s="26"/>
    </row>
    <row r="5" spans="1:26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R5" s="27"/>
      <c r="S5" s="28"/>
      <c r="T5" s="28"/>
      <c r="U5" s="28"/>
      <c r="V5" s="28"/>
      <c r="W5" s="28"/>
      <c r="X5" s="28"/>
      <c r="Y5" s="28"/>
      <c r="Z5" s="29"/>
    </row>
    <row r="6" spans="1:26" ht="16.5" customHeight="1">
      <c r="A6" s="41"/>
      <c r="C6" s="4"/>
      <c r="O6" s="40"/>
      <c r="R6" s="27"/>
      <c r="S6" s="28"/>
      <c r="T6" s="28"/>
      <c r="U6" s="28"/>
      <c r="V6" s="28"/>
      <c r="W6" s="28"/>
      <c r="X6" s="28"/>
      <c r="Y6" s="28"/>
      <c r="Z6" s="29"/>
    </row>
    <row r="7" spans="1:26" ht="16.5" customHeight="1">
      <c r="A7" s="41"/>
      <c r="C7" s="4"/>
      <c r="O7" s="40"/>
      <c r="R7" s="27"/>
      <c r="S7" s="28"/>
      <c r="T7" s="28"/>
      <c r="U7" s="28"/>
      <c r="V7" s="28"/>
      <c r="W7" s="28"/>
      <c r="X7" s="28"/>
      <c r="Y7" s="28"/>
      <c r="Z7" s="29"/>
    </row>
    <row r="8" spans="1:26" ht="16.5" customHeight="1">
      <c r="A8" s="41"/>
      <c r="C8" s="4"/>
      <c r="O8" s="40"/>
      <c r="R8" s="27"/>
      <c r="S8" s="28"/>
      <c r="T8" s="28"/>
      <c r="U8" s="28"/>
      <c r="V8" s="28"/>
      <c r="W8" s="28"/>
      <c r="X8" s="28"/>
      <c r="Y8" s="28"/>
      <c r="Z8" s="29"/>
    </row>
    <row r="9" spans="1:26" ht="16.5" customHeight="1">
      <c r="A9" s="41"/>
      <c r="C9" s="4"/>
      <c r="O9" s="40"/>
      <c r="R9" s="27"/>
      <c r="S9" s="28"/>
      <c r="T9" s="28"/>
      <c r="U9" s="28"/>
      <c r="V9" s="28"/>
      <c r="W9" s="28"/>
      <c r="X9" s="28"/>
      <c r="Y9" s="28"/>
      <c r="Z9" s="29"/>
    </row>
    <row r="10" spans="1:26" ht="16.5" customHeight="1">
      <c r="A10" s="41"/>
      <c r="C10" s="4"/>
      <c r="O10" s="40"/>
      <c r="R10" s="27"/>
      <c r="S10" s="28"/>
      <c r="T10" s="28"/>
      <c r="U10" s="28"/>
      <c r="V10" s="28"/>
      <c r="W10" s="28"/>
      <c r="X10" s="28"/>
      <c r="Y10" s="28"/>
      <c r="Z10" s="29"/>
    </row>
    <row r="11" spans="1:26" ht="16.5" customHeight="1">
      <c r="A11" s="41"/>
      <c r="C11" s="4"/>
      <c r="O11" s="40"/>
      <c r="R11" s="27"/>
      <c r="S11" s="30" t="s">
        <v>4</v>
      </c>
      <c r="T11" s="28"/>
      <c r="U11" s="28"/>
      <c r="V11" s="28"/>
      <c r="W11" s="28"/>
      <c r="X11" s="28"/>
      <c r="Y11" s="28"/>
      <c r="Z11" s="29"/>
    </row>
    <row r="12" spans="1:26" ht="16.5" customHeight="1">
      <c r="A12" s="41"/>
      <c r="C12" s="4"/>
      <c r="O12" s="40"/>
      <c r="R12" s="27"/>
      <c r="S12" s="28"/>
      <c r="T12" s="28"/>
      <c r="U12" s="28"/>
      <c r="V12" s="28"/>
      <c r="W12" s="28"/>
      <c r="X12" s="28"/>
      <c r="Y12" s="28"/>
      <c r="Z12" s="29"/>
    </row>
    <row r="13" spans="1:26" ht="17.25" customHeight="1">
      <c r="A13" s="41"/>
      <c r="C13" s="4"/>
      <c r="O13" s="40"/>
      <c r="R13" s="27"/>
      <c r="S13" s="30" t="s">
        <v>5</v>
      </c>
      <c r="T13" s="28"/>
      <c r="U13" s="28"/>
      <c r="V13" s="28"/>
      <c r="W13" s="28"/>
      <c r="X13" s="28"/>
      <c r="Y13" s="28"/>
      <c r="Z13" s="29"/>
    </row>
    <row r="14" spans="1:26" ht="16.5" customHeight="1">
      <c r="A14" s="41"/>
      <c r="C14" s="4"/>
      <c r="O14" s="40"/>
      <c r="R14" s="27"/>
      <c r="S14" s="28"/>
      <c r="T14" s="28"/>
      <c r="U14" s="28"/>
      <c r="V14" s="28"/>
      <c r="W14" s="28"/>
      <c r="X14" s="28"/>
      <c r="Y14" s="28"/>
      <c r="Z14" s="29"/>
    </row>
    <row r="15" spans="1:26" ht="16.5" customHeight="1">
      <c r="A15" s="41"/>
      <c r="C15" s="4"/>
      <c r="O15" s="40"/>
      <c r="R15" s="27"/>
      <c r="S15" s="28"/>
      <c r="T15" s="30" t="s">
        <v>6</v>
      </c>
      <c r="U15" s="28"/>
      <c r="V15" s="28"/>
      <c r="W15" s="30" t="s">
        <v>6</v>
      </c>
      <c r="X15" s="28"/>
      <c r="Y15" s="28"/>
      <c r="Z15" s="29"/>
    </row>
    <row r="16" spans="1:26" ht="16.5" customHeight="1">
      <c r="A16" s="41"/>
      <c r="C16" s="4"/>
      <c r="O16" s="40"/>
      <c r="R16" s="27"/>
      <c r="S16" s="28"/>
      <c r="T16" s="28"/>
      <c r="U16" s="28"/>
      <c r="V16" s="28"/>
      <c r="W16" s="28"/>
      <c r="X16" s="28"/>
      <c r="Y16" s="28"/>
      <c r="Z16" s="29"/>
    </row>
    <row r="17" spans="1:26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18"/>
      <c r="R17" s="27"/>
      <c r="S17" s="28"/>
      <c r="T17" s="28"/>
      <c r="U17" s="28"/>
      <c r="V17" s="28"/>
      <c r="W17" s="28"/>
      <c r="X17" s="28"/>
      <c r="Y17" s="28"/>
      <c r="Z17" s="29"/>
    </row>
    <row r="18" spans="1:26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18"/>
      <c r="R18" s="27"/>
      <c r="S18" s="28"/>
      <c r="T18" s="28"/>
      <c r="U18" s="28"/>
      <c r="V18" s="28"/>
      <c r="W18" s="28"/>
      <c r="X18" s="28"/>
      <c r="Y18" s="28"/>
      <c r="Z18" s="29"/>
    </row>
    <row r="19" spans="1:26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18"/>
      <c r="R19" s="31"/>
      <c r="S19" s="32"/>
      <c r="T19" s="32"/>
      <c r="U19" s="32"/>
      <c r="V19" s="32"/>
      <c r="W19" s="32"/>
      <c r="X19" s="32"/>
      <c r="Y19" s="32"/>
      <c r="Z19" s="33"/>
    </row>
    <row r="20" spans="1:26" ht="9" customHeight="1">
      <c r="A20" s="41"/>
      <c r="B20" s="20"/>
      <c r="C20" s="21"/>
      <c r="D20" s="20"/>
      <c r="E20" s="156"/>
      <c r="F20" s="20"/>
      <c r="G20" s="156"/>
      <c r="H20" s="20"/>
      <c r="I20" s="156"/>
      <c r="J20" s="20"/>
      <c r="K20" s="156"/>
      <c r="L20" s="20"/>
      <c r="M20" s="156"/>
      <c r="N20" s="20"/>
      <c r="O20" s="42"/>
      <c r="P20" s="18"/>
      <c r="Q20" s="18"/>
    </row>
    <row r="21" spans="1:26" ht="11.25" customHeight="1">
      <c r="A21" s="41"/>
      <c r="B21" s="20"/>
      <c r="C21" s="21"/>
      <c r="D21" s="20"/>
      <c r="E21" s="156"/>
      <c r="F21" s="20"/>
      <c r="G21" s="156"/>
      <c r="H21" s="20"/>
      <c r="I21" s="156"/>
      <c r="J21" s="20"/>
      <c r="K21" s="156"/>
      <c r="L21" s="20"/>
      <c r="M21" s="156"/>
      <c r="N21" s="20"/>
      <c r="O21" s="42"/>
      <c r="P21" s="18"/>
      <c r="Q21" s="18"/>
    </row>
    <row r="22" spans="1:26" ht="3.75" customHeight="1">
      <c r="A22" s="41"/>
      <c r="B22" s="20"/>
      <c r="C22" s="21"/>
      <c r="D22" s="20"/>
      <c r="E22" s="104"/>
      <c r="F22" s="20"/>
      <c r="G22" s="104"/>
      <c r="H22" s="20"/>
      <c r="I22" s="104"/>
      <c r="J22" s="20"/>
      <c r="K22" s="104"/>
      <c r="L22" s="20"/>
      <c r="M22" s="104"/>
      <c r="N22" s="20"/>
      <c r="O22" s="42"/>
      <c r="P22" s="18"/>
      <c r="Q22" s="18"/>
    </row>
    <row r="23" spans="1:26" ht="9" customHeight="1">
      <c r="A23" s="41"/>
      <c r="B23" s="20"/>
      <c r="C23" s="21"/>
      <c r="D23" s="20"/>
      <c r="E23" s="156"/>
      <c r="F23" s="20"/>
      <c r="G23" s="156"/>
      <c r="H23" s="20"/>
      <c r="I23" s="156"/>
      <c r="J23" s="20"/>
      <c r="K23" s="156"/>
      <c r="L23" s="20"/>
      <c r="M23" s="156"/>
      <c r="N23" s="20"/>
      <c r="O23" s="42"/>
      <c r="P23" s="18"/>
      <c r="Q23" s="18"/>
    </row>
    <row r="24" spans="1:26" ht="9" customHeight="1">
      <c r="A24" s="41"/>
      <c r="B24" s="20"/>
      <c r="C24" s="21"/>
      <c r="D24" s="20"/>
      <c r="E24" s="156"/>
      <c r="F24" s="20"/>
      <c r="G24" s="156"/>
      <c r="H24" s="20"/>
      <c r="I24" s="156"/>
      <c r="J24" s="20"/>
      <c r="K24" s="156"/>
      <c r="L24" s="20"/>
      <c r="M24" s="156"/>
      <c r="N24" s="20"/>
      <c r="O24" s="42"/>
      <c r="P24" s="18"/>
      <c r="Q24" s="18"/>
    </row>
    <row r="25" spans="1:26" ht="3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  <c r="Q25" s="18"/>
    </row>
    <row r="26" spans="1:26" ht="9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  <c r="Q26" s="18"/>
    </row>
    <row r="27" spans="1:26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26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6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6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26" ht="6.75" customHeight="1"/>
    <row r="32" spans="1:26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R2:Z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Z28"/>
  <sheetViews>
    <sheetView showGridLines="0" topLeftCell="A5" zoomScale="90" zoomScaleNormal="90" workbookViewId="0">
      <selection activeCell="B26" sqref="B26"/>
    </sheetView>
  </sheetViews>
  <sheetFormatPr baseColWidth="10" defaultColWidth="11.42578125" defaultRowHeight="12.75"/>
  <cols>
    <col min="1" max="1" width="18" style="9" bestFit="1" customWidth="1"/>
    <col min="2" max="2" width="24.5703125" style="9" customWidth="1"/>
    <col min="3" max="12" width="16.7109375" style="9" customWidth="1"/>
    <col min="13" max="13" width="19" style="8" customWidth="1"/>
    <col min="14" max="14" width="16.5703125" style="8" customWidth="1"/>
    <col min="15" max="15" width="11.42578125" style="8"/>
    <col min="16" max="16384" width="11.42578125" style="9"/>
  </cols>
  <sheetData>
    <row r="1" spans="1:26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26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2"/>
    </row>
    <row r="4" spans="1:26">
      <c r="A4" s="16" t="s">
        <v>0</v>
      </c>
      <c r="B4" s="148" t="s">
        <v>70</v>
      </c>
      <c r="C4" s="149"/>
      <c r="D4" s="149"/>
      <c r="E4" s="149"/>
      <c r="F4" s="149"/>
      <c r="G4" s="149"/>
      <c r="H4" s="149"/>
      <c r="I4" s="149"/>
      <c r="J4" s="149"/>
      <c r="K4" s="149"/>
      <c r="L4" s="150"/>
      <c r="Z4" s="9" t="str">
        <f>"Quelle: "&amp;'5_Abb-Daten'!B4</f>
        <v>Quelle: Bundesanstalt für Landwirtschaft und Ernährung 2021-2026 (Hrsg.), Waldbrandstatistik der Bundesrepublik Deutschland 2020, 2021, 2022, 2023,2024. 2025. Bonn (Tabelle 1B)</v>
      </c>
    </row>
    <row r="5" spans="1:26" ht="45" customHeight="1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26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26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26" ht="18.75" customHeight="1">
      <c r="A10" s="10"/>
      <c r="B10" s="157" t="s">
        <v>19</v>
      </c>
      <c r="C10" s="158" t="s">
        <v>58</v>
      </c>
      <c r="D10" s="159"/>
      <c r="E10" s="159"/>
      <c r="F10" s="159"/>
      <c r="G10" s="159"/>
      <c r="H10" s="160"/>
      <c r="I10" s="158" t="s">
        <v>11</v>
      </c>
      <c r="J10" s="159"/>
      <c r="K10" s="159"/>
      <c r="L10" s="159"/>
      <c r="M10" s="161"/>
      <c r="N10" s="161"/>
    </row>
    <row r="11" spans="1:26" ht="18.75" customHeight="1">
      <c r="A11" s="8"/>
      <c r="B11" s="157"/>
      <c r="C11" s="36">
        <v>2020</v>
      </c>
      <c r="D11" s="36">
        <v>2021</v>
      </c>
      <c r="E11" s="36">
        <v>2022</v>
      </c>
      <c r="F11" s="36">
        <v>2023</v>
      </c>
      <c r="G11" s="36">
        <v>2024</v>
      </c>
      <c r="H11" s="36">
        <v>2025</v>
      </c>
      <c r="I11" s="36">
        <v>2020</v>
      </c>
      <c r="J11" s="36">
        <v>2021</v>
      </c>
      <c r="K11" s="36">
        <v>2022</v>
      </c>
      <c r="L11" s="36">
        <v>2023</v>
      </c>
      <c r="M11" s="36">
        <v>2024</v>
      </c>
      <c r="N11" s="36">
        <v>2025</v>
      </c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7" customHeight="1">
      <c r="A12" s="8"/>
      <c r="B12" s="13" t="s">
        <v>25</v>
      </c>
      <c r="C12" s="76">
        <v>51</v>
      </c>
      <c r="D12" s="46">
        <v>29</v>
      </c>
      <c r="E12" s="46">
        <v>123</v>
      </c>
      <c r="F12" s="46">
        <v>65</v>
      </c>
      <c r="G12" s="46">
        <v>7</v>
      </c>
      <c r="H12" s="139">
        <v>69</v>
      </c>
      <c r="I12" s="68">
        <v>19.29</v>
      </c>
      <c r="J12" s="68">
        <v>7.44</v>
      </c>
      <c r="K12" s="68">
        <v>24.79</v>
      </c>
      <c r="L12" s="68">
        <v>6.74</v>
      </c>
      <c r="M12" s="68">
        <v>0.14000000000000001</v>
      </c>
      <c r="N12" s="68">
        <v>7.86</v>
      </c>
    </row>
    <row r="13" spans="1:26" ht="27" customHeight="1">
      <c r="A13" s="14"/>
      <c r="B13" s="15" t="s">
        <v>20</v>
      </c>
      <c r="C13" s="77">
        <v>71</v>
      </c>
      <c r="D13" s="47">
        <v>22</v>
      </c>
      <c r="E13" s="47">
        <v>145</v>
      </c>
      <c r="F13" s="47">
        <v>75</v>
      </c>
      <c r="G13" s="47">
        <v>20</v>
      </c>
      <c r="H13" s="140">
        <v>66</v>
      </c>
      <c r="I13" s="69">
        <v>36.479999999999997</v>
      </c>
      <c r="J13" s="69">
        <v>42.12</v>
      </c>
      <c r="K13" s="69">
        <v>214.49</v>
      </c>
      <c r="L13" s="69">
        <v>43.57</v>
      </c>
      <c r="M13" s="69">
        <v>4.92</v>
      </c>
      <c r="N13" s="69">
        <v>224.04</v>
      </c>
    </row>
    <row r="14" spans="1:26" ht="27" customHeight="1">
      <c r="A14" s="14"/>
      <c r="B14" s="13" t="s">
        <v>21</v>
      </c>
      <c r="C14" s="76">
        <v>5</v>
      </c>
      <c r="D14" s="46">
        <v>1</v>
      </c>
      <c r="E14" s="46">
        <v>31</v>
      </c>
      <c r="F14" s="46">
        <v>8</v>
      </c>
      <c r="G14" s="46">
        <v>0</v>
      </c>
      <c r="H14" s="139">
        <v>2</v>
      </c>
      <c r="I14" s="68">
        <v>0.08</v>
      </c>
      <c r="J14" s="68">
        <v>0.02</v>
      </c>
      <c r="K14" s="68">
        <v>60.75</v>
      </c>
      <c r="L14" s="68">
        <v>3.63</v>
      </c>
      <c r="M14" s="68">
        <v>0</v>
      </c>
      <c r="N14" s="68">
        <v>0</v>
      </c>
    </row>
    <row r="15" spans="1:26" ht="27" customHeight="1">
      <c r="A15" s="14"/>
      <c r="B15" s="15" t="s">
        <v>31</v>
      </c>
      <c r="C15" s="77">
        <v>302</v>
      </c>
      <c r="D15" s="47">
        <v>168</v>
      </c>
      <c r="E15" s="47">
        <v>523</v>
      </c>
      <c r="F15" s="47">
        <v>251</v>
      </c>
      <c r="G15" s="47">
        <v>211</v>
      </c>
      <c r="H15" s="140">
        <v>317</v>
      </c>
      <c r="I15" s="69">
        <v>118.71</v>
      </c>
      <c r="J15" s="69">
        <v>41.89</v>
      </c>
      <c r="K15" s="69">
        <v>1425.66</v>
      </c>
      <c r="L15" s="69">
        <v>765.18</v>
      </c>
      <c r="M15" s="69">
        <v>225.71</v>
      </c>
      <c r="N15" s="69">
        <v>252.26</v>
      </c>
    </row>
    <row r="16" spans="1:26" ht="27" customHeight="1">
      <c r="A16" s="14"/>
      <c r="B16" s="13" t="s">
        <v>73</v>
      </c>
      <c r="C16" s="76">
        <v>0</v>
      </c>
      <c r="D16" s="46">
        <v>0</v>
      </c>
      <c r="E16" s="46">
        <v>0</v>
      </c>
      <c r="F16" s="46">
        <v>0</v>
      </c>
      <c r="G16" s="46">
        <v>0</v>
      </c>
      <c r="H16" s="139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</row>
    <row r="17" spans="1:14" ht="27" customHeight="1">
      <c r="A17" s="14"/>
      <c r="B17" s="15" t="s">
        <v>74</v>
      </c>
      <c r="C17" s="77">
        <v>1</v>
      </c>
      <c r="D17" s="47">
        <v>0</v>
      </c>
      <c r="E17" s="47">
        <v>0</v>
      </c>
      <c r="F17" s="47">
        <v>1</v>
      </c>
      <c r="G17" s="47">
        <v>0</v>
      </c>
      <c r="H17" s="140">
        <v>1</v>
      </c>
      <c r="I17" s="69">
        <v>0.02</v>
      </c>
      <c r="J17" s="69">
        <v>0.02</v>
      </c>
      <c r="K17" s="69">
        <v>0</v>
      </c>
      <c r="L17" s="69">
        <v>0.4</v>
      </c>
      <c r="M17" s="69">
        <v>0</v>
      </c>
      <c r="N17" s="69">
        <v>0.01</v>
      </c>
    </row>
    <row r="18" spans="1:14" ht="27" customHeight="1">
      <c r="A18" s="14"/>
      <c r="B18" s="13" t="s">
        <v>22</v>
      </c>
      <c r="C18" s="76">
        <v>103</v>
      </c>
      <c r="D18" s="46">
        <v>29</v>
      </c>
      <c r="E18" s="46">
        <v>266</v>
      </c>
      <c r="F18" s="46">
        <v>52</v>
      </c>
      <c r="G18" s="46">
        <v>27</v>
      </c>
      <c r="H18" s="139">
        <v>116</v>
      </c>
      <c r="I18" s="68">
        <v>26.12</v>
      </c>
      <c r="J18" s="68">
        <v>2.5499999999999998</v>
      </c>
      <c r="K18" s="68">
        <v>122.07</v>
      </c>
      <c r="L18" s="68">
        <v>20.5</v>
      </c>
      <c r="M18" s="68">
        <v>0.59</v>
      </c>
      <c r="N18" s="68">
        <v>15.43</v>
      </c>
    </row>
    <row r="19" spans="1:14" ht="27" customHeight="1">
      <c r="A19" s="14"/>
      <c r="B19" s="15" t="s">
        <v>26</v>
      </c>
      <c r="C19" s="77">
        <v>47</v>
      </c>
      <c r="D19" s="47">
        <v>28</v>
      </c>
      <c r="E19" s="47">
        <v>67</v>
      </c>
      <c r="F19" s="47">
        <v>57</v>
      </c>
      <c r="G19" s="47">
        <v>19</v>
      </c>
      <c r="H19" s="140">
        <v>48</v>
      </c>
      <c r="I19" s="69">
        <v>6.1</v>
      </c>
      <c r="J19" s="69">
        <v>15.02</v>
      </c>
      <c r="K19" s="69">
        <v>13.34</v>
      </c>
      <c r="L19" s="69">
        <v>191.83</v>
      </c>
      <c r="M19" s="69">
        <v>8.5500000000000007</v>
      </c>
      <c r="N19" s="69">
        <v>8.82</v>
      </c>
    </row>
    <row r="20" spans="1:14" ht="27" customHeight="1">
      <c r="A20" s="14"/>
      <c r="B20" s="13" t="s">
        <v>28</v>
      </c>
      <c r="C20" s="76">
        <v>271</v>
      </c>
      <c r="D20" s="46">
        <v>98</v>
      </c>
      <c r="E20" s="46">
        <v>451</v>
      </c>
      <c r="F20" s="46">
        <v>224</v>
      </c>
      <c r="G20" s="46">
        <v>87</v>
      </c>
      <c r="H20" s="139">
        <v>128</v>
      </c>
      <c r="I20" s="68">
        <v>30.09</v>
      </c>
      <c r="J20" s="68">
        <v>4.42</v>
      </c>
      <c r="K20" s="68">
        <v>144.72</v>
      </c>
      <c r="L20" s="68">
        <v>19.2</v>
      </c>
      <c r="M20" s="68">
        <v>7.91</v>
      </c>
      <c r="N20" s="68">
        <v>12.6</v>
      </c>
    </row>
    <row r="21" spans="1:14" ht="27" customHeight="1">
      <c r="A21" s="14"/>
      <c r="B21" s="15" t="s">
        <v>27</v>
      </c>
      <c r="C21" s="77">
        <v>229</v>
      </c>
      <c r="D21" s="47">
        <v>79</v>
      </c>
      <c r="E21" s="47">
        <v>204</v>
      </c>
      <c r="F21" s="47">
        <v>75</v>
      </c>
      <c r="G21" s="47">
        <v>21</v>
      </c>
      <c r="H21" s="140">
        <v>135</v>
      </c>
      <c r="I21" s="69">
        <v>62.83</v>
      </c>
      <c r="J21" s="69">
        <v>5.74</v>
      </c>
      <c r="K21" s="69">
        <v>76.66</v>
      </c>
      <c r="L21" s="69">
        <v>15.6</v>
      </c>
      <c r="M21" s="69">
        <v>1.74</v>
      </c>
      <c r="N21" s="69">
        <v>52.35</v>
      </c>
    </row>
    <row r="22" spans="1:14" ht="27" customHeight="1">
      <c r="A22" s="14"/>
      <c r="B22" s="13" t="s">
        <v>29</v>
      </c>
      <c r="C22" s="76">
        <v>68</v>
      </c>
      <c r="D22" s="46">
        <v>8</v>
      </c>
      <c r="E22" s="46">
        <v>106</v>
      </c>
      <c r="F22" s="46">
        <v>29</v>
      </c>
      <c r="G22" s="46">
        <v>4</v>
      </c>
      <c r="H22" s="139">
        <v>33</v>
      </c>
      <c r="I22" s="68">
        <v>14.26</v>
      </c>
      <c r="J22" s="68">
        <v>0.42</v>
      </c>
      <c r="K22" s="68">
        <v>65.52</v>
      </c>
      <c r="L22" s="68">
        <v>5.18</v>
      </c>
      <c r="M22" s="68">
        <v>0.08</v>
      </c>
      <c r="N22" s="68">
        <v>2.57</v>
      </c>
    </row>
    <row r="23" spans="1:14" ht="27" customHeight="1">
      <c r="A23" s="14"/>
      <c r="B23" s="15" t="s">
        <v>72</v>
      </c>
      <c r="C23" s="77">
        <v>8</v>
      </c>
      <c r="D23" s="47">
        <v>0</v>
      </c>
      <c r="E23" s="47">
        <v>28</v>
      </c>
      <c r="F23" s="47" t="s">
        <v>60</v>
      </c>
      <c r="G23" s="47">
        <v>0</v>
      </c>
      <c r="H23" s="140">
        <v>8</v>
      </c>
      <c r="I23" s="69">
        <v>2.39</v>
      </c>
      <c r="J23" s="69">
        <v>0</v>
      </c>
      <c r="K23" s="69">
        <v>5.84</v>
      </c>
      <c r="L23" s="69" t="s">
        <v>60</v>
      </c>
      <c r="M23" s="69">
        <v>0</v>
      </c>
      <c r="N23" s="69">
        <v>0.45</v>
      </c>
    </row>
    <row r="24" spans="1:14" ht="27" customHeight="1">
      <c r="A24" s="14"/>
      <c r="B24" s="13" t="s">
        <v>23</v>
      </c>
      <c r="C24" s="76">
        <v>113</v>
      </c>
      <c r="D24" s="46">
        <v>34</v>
      </c>
      <c r="E24" s="46">
        <v>217</v>
      </c>
      <c r="F24" s="46">
        <v>114</v>
      </c>
      <c r="G24" s="46">
        <v>94</v>
      </c>
      <c r="H24" s="139">
        <v>114</v>
      </c>
      <c r="I24" s="68">
        <v>32.76</v>
      </c>
      <c r="J24" s="68">
        <v>3.18</v>
      </c>
      <c r="K24" s="68">
        <v>785.43</v>
      </c>
      <c r="L24" s="68">
        <v>137.25</v>
      </c>
      <c r="M24" s="68">
        <v>10</v>
      </c>
      <c r="N24" s="68">
        <v>1893.55</v>
      </c>
    </row>
    <row r="25" spans="1:14" ht="27" customHeight="1">
      <c r="B25" s="15" t="s">
        <v>30</v>
      </c>
      <c r="C25" s="77">
        <v>54</v>
      </c>
      <c r="D25" s="47">
        <v>40</v>
      </c>
      <c r="E25" s="47">
        <v>164</v>
      </c>
      <c r="F25" s="47">
        <v>62</v>
      </c>
      <c r="G25" s="47">
        <v>39</v>
      </c>
      <c r="H25" s="140">
        <v>87</v>
      </c>
      <c r="I25" s="69">
        <v>8.89</v>
      </c>
      <c r="J25" s="69">
        <v>23.23</v>
      </c>
      <c r="K25" s="69">
        <v>98.35</v>
      </c>
      <c r="L25" s="69">
        <v>22.41</v>
      </c>
      <c r="M25" s="69">
        <v>39.31</v>
      </c>
      <c r="N25" s="69">
        <v>70.45</v>
      </c>
    </row>
    <row r="26" spans="1:14" ht="27" customHeight="1">
      <c r="B26" s="13" t="s">
        <v>75</v>
      </c>
      <c r="C26" s="76">
        <v>1</v>
      </c>
      <c r="D26" s="46">
        <v>0</v>
      </c>
      <c r="E26" s="46">
        <v>0</v>
      </c>
      <c r="F26" s="46">
        <v>4</v>
      </c>
      <c r="G26" s="46">
        <v>0</v>
      </c>
      <c r="H26" s="139">
        <v>0</v>
      </c>
      <c r="I26" s="68">
        <v>0.6</v>
      </c>
      <c r="J26" s="68">
        <v>0</v>
      </c>
      <c r="K26" s="68">
        <v>0</v>
      </c>
      <c r="L26" s="68">
        <v>0.61</v>
      </c>
      <c r="M26" s="68">
        <v>0</v>
      </c>
      <c r="N26" s="68">
        <v>0</v>
      </c>
    </row>
    <row r="27" spans="1:14" ht="27" customHeight="1">
      <c r="B27" s="56" t="s">
        <v>24</v>
      </c>
      <c r="C27" s="78">
        <v>36</v>
      </c>
      <c r="D27" s="59">
        <v>12</v>
      </c>
      <c r="E27" s="59">
        <v>72</v>
      </c>
      <c r="F27" s="59">
        <v>42</v>
      </c>
      <c r="G27" s="59">
        <v>34</v>
      </c>
      <c r="H27" s="141">
        <v>51</v>
      </c>
      <c r="I27" s="79">
        <v>9.0399999999999991</v>
      </c>
      <c r="J27" s="79">
        <v>1.78</v>
      </c>
      <c r="K27" s="79">
        <v>22.35</v>
      </c>
      <c r="L27" s="79">
        <v>8.18</v>
      </c>
      <c r="M27" s="79">
        <v>35.08</v>
      </c>
      <c r="N27" s="79">
        <v>85.85</v>
      </c>
    </row>
    <row r="28" spans="1:14" ht="27" customHeight="1"/>
  </sheetData>
  <sheetProtection selectLockedCells="1"/>
  <mergeCells count="10">
    <mergeCell ref="B7:L7"/>
    <mergeCell ref="B10:B11"/>
    <mergeCell ref="B1:L1"/>
    <mergeCell ref="B2:L2"/>
    <mergeCell ref="D3:L3"/>
    <mergeCell ref="B4:L4"/>
    <mergeCell ref="B5:L5"/>
    <mergeCell ref="B6:L6"/>
    <mergeCell ref="C10:H10"/>
    <mergeCell ref="I10:N10"/>
  </mergeCells>
  <conditionalFormatting sqref="O11:Z11">
    <cfRule type="cellIs" dxfId="5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4A1E-BF12-4B85-9259-4FAEA5B3331E}">
  <sheetPr>
    <tabColor theme="8"/>
  </sheetPr>
  <dimension ref="A1:AG32"/>
  <sheetViews>
    <sheetView showGridLines="0" topLeftCell="A4" zoomScale="90" zoomScaleNormal="90" workbookViewId="0">
      <selection activeCell="S26" sqref="S25:S26"/>
    </sheetView>
  </sheetViews>
  <sheetFormatPr baseColWidth="10" defaultColWidth="11.42578125" defaultRowHeight="12.75"/>
  <cols>
    <col min="1" max="1" width="18" style="9" bestFit="1" customWidth="1"/>
    <col min="2" max="2" width="17" style="9" customWidth="1"/>
    <col min="3" max="8" width="6.85546875" style="9" customWidth="1"/>
    <col min="9" max="9" width="3" style="9" customWidth="1"/>
    <col min="10" max="13" width="6.85546875" style="9" customWidth="1"/>
    <col min="14" max="15" width="6.85546875" style="8" customWidth="1"/>
    <col min="16" max="17" width="11.42578125" style="8"/>
    <col min="18" max="16384" width="11.42578125" style="9"/>
  </cols>
  <sheetData>
    <row r="1" spans="1:33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33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33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33" ht="33" customHeight="1">
      <c r="A4" s="16" t="s">
        <v>0</v>
      </c>
      <c r="B4" s="148" t="s">
        <v>77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  <c r="AG4" s="9" t="str">
        <f>"Quelle: "&amp;'5_Abb'!B4</f>
        <v>Quelle: Bundesanstalt für Landwirtschaft und Ernährung 2021-2026 (Hrsg.), Waldbrandstatistik der Bundesrepublik Deutschland 2020, 2021, 2022, 2023,2024, 2025. Bonn (Tabelle 1B)</v>
      </c>
    </row>
    <row r="5" spans="1:33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33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33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9" spans="1:33" ht="14.25">
      <c r="A9" s="10"/>
      <c r="B9" s="129" t="str">
        <f>B1</f>
        <v>Anzahl Waldbrände nach Ländern</v>
      </c>
      <c r="C9" s="129"/>
      <c r="D9" s="129"/>
      <c r="E9" s="129"/>
      <c r="F9" s="129"/>
      <c r="G9" s="129"/>
      <c r="H9" s="129"/>
      <c r="I9" s="129"/>
      <c r="J9" s="129" t="str">
        <f>B2</f>
        <v>Waldbrandfläche nach Ländern</v>
      </c>
      <c r="K9" s="129"/>
      <c r="L9" s="129"/>
      <c r="M9" s="129"/>
      <c r="N9" s="130"/>
      <c r="O9" s="130"/>
    </row>
    <row r="10" spans="1:33" ht="18.75" customHeight="1">
      <c r="A10" s="10"/>
      <c r="B10" s="162" t="s">
        <v>19</v>
      </c>
      <c r="C10" s="164" t="s">
        <v>58</v>
      </c>
      <c r="D10" s="165"/>
      <c r="E10" s="165"/>
      <c r="F10" s="165"/>
      <c r="G10" s="165"/>
      <c r="H10" s="167"/>
      <c r="I10" s="125"/>
      <c r="J10" s="164" t="s">
        <v>11</v>
      </c>
      <c r="K10" s="165"/>
      <c r="L10" s="165"/>
      <c r="M10" s="165"/>
      <c r="N10" s="166"/>
      <c r="O10" s="161"/>
    </row>
    <row r="11" spans="1:33" ht="18.75" customHeight="1">
      <c r="A11" s="8"/>
      <c r="B11" s="162"/>
      <c r="C11" s="119">
        <v>2020</v>
      </c>
      <c r="D11" s="119">
        <v>2021</v>
      </c>
      <c r="E11" s="119">
        <v>2022</v>
      </c>
      <c r="F11" s="119">
        <v>2023</v>
      </c>
      <c r="G11" s="119">
        <v>2024</v>
      </c>
      <c r="H11" s="137">
        <v>2025</v>
      </c>
      <c r="I11" s="125"/>
      <c r="J11" s="119">
        <v>2020</v>
      </c>
      <c r="K11" s="119">
        <v>2021</v>
      </c>
      <c r="L11" s="119">
        <v>2022</v>
      </c>
      <c r="M11" s="119">
        <v>2023</v>
      </c>
      <c r="N11" s="119">
        <v>2024</v>
      </c>
      <c r="O11" s="137">
        <v>2025</v>
      </c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1.6" customHeight="1">
      <c r="A12" s="8"/>
      <c r="B12" s="126" t="s">
        <v>25</v>
      </c>
      <c r="C12" s="131">
        <f>'5_Abb-Daten'!C12</f>
        <v>51</v>
      </c>
      <c r="D12" s="106">
        <f>'5_Abb-Daten'!D12</f>
        <v>29</v>
      </c>
      <c r="E12" s="106">
        <f>'5_Abb-Daten'!E12</f>
        <v>123</v>
      </c>
      <c r="F12" s="106">
        <f>'5_Abb-Daten'!F12</f>
        <v>65</v>
      </c>
      <c r="G12" s="106">
        <f>'5_Abb-Daten'!G12</f>
        <v>7</v>
      </c>
      <c r="H12" s="142">
        <f>'5_Abb-Daten'!H12</f>
        <v>69</v>
      </c>
      <c r="I12" s="125"/>
      <c r="J12" s="107">
        <f>'5_Abb-Daten'!I12</f>
        <v>19.29</v>
      </c>
      <c r="K12" s="107">
        <f>'5_Abb-Daten'!J12</f>
        <v>7.44</v>
      </c>
      <c r="L12" s="107">
        <f>'5_Abb-Daten'!K12</f>
        <v>24.79</v>
      </c>
      <c r="M12" s="107">
        <f>'5_Abb-Daten'!L12</f>
        <v>6.74</v>
      </c>
      <c r="N12" s="106">
        <f>'5_Abb-Daten'!M12</f>
        <v>0.14000000000000001</v>
      </c>
      <c r="O12" s="142">
        <f>'5_Abb-Daten'!N12</f>
        <v>7.86</v>
      </c>
    </row>
    <row r="13" spans="1:33" ht="21.6" customHeight="1">
      <c r="A13" s="14"/>
      <c r="B13" s="127" t="s">
        <v>20</v>
      </c>
      <c r="C13" s="132">
        <f>'5_Abb-Daten'!C13</f>
        <v>71</v>
      </c>
      <c r="D13" s="108">
        <f>'5_Abb-Daten'!D13</f>
        <v>22</v>
      </c>
      <c r="E13" s="108">
        <f>'5_Abb-Daten'!E13</f>
        <v>145</v>
      </c>
      <c r="F13" s="108">
        <f>'5_Abb-Daten'!F13</f>
        <v>75</v>
      </c>
      <c r="G13" s="108">
        <f>'5_Abb-Daten'!G13</f>
        <v>20</v>
      </c>
      <c r="H13" s="142">
        <f>'5_Abb-Daten'!H13</f>
        <v>66</v>
      </c>
      <c r="I13" s="125"/>
      <c r="J13" s="109">
        <f>'5_Abb-Daten'!I13</f>
        <v>36.479999999999997</v>
      </c>
      <c r="K13" s="109">
        <f>'5_Abb-Daten'!J13</f>
        <v>42.12</v>
      </c>
      <c r="L13" s="109">
        <f>'5_Abb-Daten'!K13</f>
        <v>214.49</v>
      </c>
      <c r="M13" s="109">
        <f>'5_Abb-Daten'!L13</f>
        <v>43.57</v>
      </c>
      <c r="N13" s="108">
        <f>'5_Abb-Daten'!M13</f>
        <v>4.92</v>
      </c>
      <c r="O13" s="142">
        <f>'5_Abb-Daten'!N13</f>
        <v>224.04</v>
      </c>
    </row>
    <row r="14" spans="1:33" ht="21.6" customHeight="1">
      <c r="A14" s="14"/>
      <c r="B14" s="126" t="s">
        <v>21</v>
      </c>
      <c r="C14" s="131">
        <f>'5_Abb-Daten'!C14</f>
        <v>5</v>
      </c>
      <c r="D14" s="106">
        <f>'5_Abb-Daten'!D14</f>
        <v>1</v>
      </c>
      <c r="E14" s="106">
        <f>'5_Abb-Daten'!E14</f>
        <v>31</v>
      </c>
      <c r="F14" s="106">
        <f>'5_Abb-Daten'!F14</f>
        <v>8</v>
      </c>
      <c r="G14" s="106">
        <f>'5_Abb-Daten'!G14</f>
        <v>0</v>
      </c>
      <c r="H14" s="142">
        <f>'5_Abb-Daten'!H14</f>
        <v>2</v>
      </c>
      <c r="I14" s="125"/>
      <c r="J14" s="107">
        <f>'5_Abb-Daten'!I14</f>
        <v>0.08</v>
      </c>
      <c r="K14" s="107">
        <f>'5_Abb-Daten'!J14</f>
        <v>0.02</v>
      </c>
      <c r="L14" s="107">
        <f>'5_Abb-Daten'!K14</f>
        <v>60.75</v>
      </c>
      <c r="M14" s="107">
        <f>'5_Abb-Daten'!L14</f>
        <v>3.63</v>
      </c>
      <c r="N14" s="106">
        <f>'5_Abb-Daten'!M14</f>
        <v>0</v>
      </c>
      <c r="O14" s="142">
        <f>'5_Abb-Daten'!N14</f>
        <v>0</v>
      </c>
    </row>
    <row r="15" spans="1:33" ht="21.6" customHeight="1">
      <c r="A15" s="14"/>
      <c r="B15" s="127" t="s">
        <v>31</v>
      </c>
      <c r="C15" s="132">
        <f>'5_Abb-Daten'!C15</f>
        <v>302</v>
      </c>
      <c r="D15" s="108">
        <f>'5_Abb-Daten'!D15</f>
        <v>168</v>
      </c>
      <c r="E15" s="133">
        <f>'5_Abb-Daten'!E15</f>
        <v>523</v>
      </c>
      <c r="F15" s="108">
        <f>'5_Abb-Daten'!F15</f>
        <v>251</v>
      </c>
      <c r="G15" s="108">
        <f>'5_Abb-Daten'!G15</f>
        <v>211</v>
      </c>
      <c r="H15" s="142">
        <f>'5_Abb-Daten'!H15</f>
        <v>317</v>
      </c>
      <c r="I15" s="125"/>
      <c r="J15" s="109">
        <f>'5_Abb-Daten'!I15</f>
        <v>118.71</v>
      </c>
      <c r="K15" s="109">
        <f>'5_Abb-Daten'!J15</f>
        <v>41.89</v>
      </c>
      <c r="L15" s="135">
        <f>'5_Abb-Daten'!K15</f>
        <v>1425.66</v>
      </c>
      <c r="M15" s="109">
        <f>'5_Abb-Daten'!L15</f>
        <v>765.18</v>
      </c>
      <c r="N15" s="108">
        <f>'5_Abb-Daten'!M15</f>
        <v>225.71</v>
      </c>
      <c r="O15" s="142">
        <f>'5_Abb-Daten'!N15</f>
        <v>252.26</v>
      </c>
    </row>
    <row r="16" spans="1:33" ht="21.6" customHeight="1">
      <c r="A16" s="14"/>
      <c r="B16" s="126" t="s">
        <v>73</v>
      </c>
      <c r="C16" s="131">
        <f>'5_Abb-Daten'!C16</f>
        <v>0</v>
      </c>
      <c r="D16" s="106">
        <f>'5_Abb-Daten'!D16</f>
        <v>0</v>
      </c>
      <c r="E16" s="106">
        <f>'5_Abb-Daten'!E16</f>
        <v>0</v>
      </c>
      <c r="F16" s="106">
        <f>'5_Abb-Daten'!F16</f>
        <v>0</v>
      </c>
      <c r="G16" s="106">
        <f>'5_Abb-Daten'!G16</f>
        <v>0</v>
      </c>
      <c r="H16" s="142">
        <f>'5_Abb-Daten'!H16</f>
        <v>0</v>
      </c>
      <c r="I16" s="125"/>
      <c r="J16" s="107">
        <f>'5_Abb-Daten'!I16</f>
        <v>0</v>
      </c>
      <c r="K16" s="107">
        <f>'5_Abb-Daten'!J16</f>
        <v>0</v>
      </c>
      <c r="L16" s="107">
        <f>'5_Abb-Daten'!K16</f>
        <v>0</v>
      </c>
      <c r="M16" s="107">
        <f>'5_Abb-Daten'!L16</f>
        <v>0</v>
      </c>
      <c r="N16" s="106">
        <f>'5_Abb-Daten'!M16</f>
        <v>0</v>
      </c>
      <c r="O16" s="142">
        <f>'5_Abb-Daten'!N16</f>
        <v>0</v>
      </c>
      <c r="P16" s="10"/>
    </row>
    <row r="17" spans="1:15" ht="21.6" customHeight="1">
      <c r="A17" s="14"/>
      <c r="B17" s="127" t="s">
        <v>74</v>
      </c>
      <c r="C17" s="132">
        <f>'5_Abb-Daten'!C17</f>
        <v>1</v>
      </c>
      <c r="D17" s="108">
        <f>'5_Abb-Daten'!D17</f>
        <v>0</v>
      </c>
      <c r="E17" s="108">
        <f>'5_Abb-Daten'!E17</f>
        <v>0</v>
      </c>
      <c r="F17" s="108">
        <f>'5_Abb-Daten'!F17</f>
        <v>1</v>
      </c>
      <c r="G17" s="108">
        <f>'5_Abb-Daten'!G17</f>
        <v>0</v>
      </c>
      <c r="H17" s="142">
        <f>'5_Abb-Daten'!H17</f>
        <v>1</v>
      </c>
      <c r="I17" s="125"/>
      <c r="J17" s="109">
        <f>'5_Abb-Daten'!I17</f>
        <v>0.02</v>
      </c>
      <c r="K17" s="109">
        <f>'5_Abb-Daten'!J17</f>
        <v>0.02</v>
      </c>
      <c r="L17" s="109">
        <f>'5_Abb-Daten'!K17</f>
        <v>0</v>
      </c>
      <c r="M17" s="109">
        <f>'5_Abb-Daten'!L17</f>
        <v>0.4</v>
      </c>
      <c r="N17" s="108">
        <f>'5_Abb-Daten'!M17</f>
        <v>0</v>
      </c>
      <c r="O17" s="142">
        <f>'5_Abb-Daten'!N17</f>
        <v>0.01</v>
      </c>
    </row>
    <row r="18" spans="1:15" ht="21.6" customHeight="1">
      <c r="A18" s="14"/>
      <c r="B18" s="126" t="s">
        <v>22</v>
      </c>
      <c r="C18" s="131">
        <f>'5_Abb-Daten'!C18</f>
        <v>103</v>
      </c>
      <c r="D18" s="106">
        <f>'5_Abb-Daten'!D18</f>
        <v>29</v>
      </c>
      <c r="E18" s="106">
        <f>'5_Abb-Daten'!E18</f>
        <v>266</v>
      </c>
      <c r="F18" s="106">
        <f>'5_Abb-Daten'!F18</f>
        <v>52</v>
      </c>
      <c r="G18" s="106">
        <f>'5_Abb-Daten'!G18</f>
        <v>27</v>
      </c>
      <c r="H18" s="142">
        <f>'5_Abb-Daten'!H18</f>
        <v>116</v>
      </c>
      <c r="I18" s="125"/>
      <c r="J18" s="107">
        <f>'5_Abb-Daten'!I18</f>
        <v>26.12</v>
      </c>
      <c r="K18" s="107">
        <f>'5_Abb-Daten'!J18</f>
        <v>2.5499999999999998</v>
      </c>
      <c r="L18" s="107">
        <f>'5_Abb-Daten'!K18</f>
        <v>122.07</v>
      </c>
      <c r="M18" s="107">
        <f>'5_Abb-Daten'!L18</f>
        <v>20.5</v>
      </c>
      <c r="N18" s="106">
        <f>'5_Abb-Daten'!M18</f>
        <v>0.59</v>
      </c>
      <c r="O18" s="142">
        <f>'5_Abb-Daten'!N18</f>
        <v>15.43</v>
      </c>
    </row>
    <row r="19" spans="1:15" ht="21.6" customHeight="1">
      <c r="A19" s="14"/>
      <c r="B19" s="127" t="s">
        <v>26</v>
      </c>
      <c r="C19" s="132">
        <f>'5_Abb-Daten'!C19</f>
        <v>47</v>
      </c>
      <c r="D19" s="108">
        <f>'5_Abb-Daten'!D19</f>
        <v>28</v>
      </c>
      <c r="E19" s="108">
        <f>'5_Abb-Daten'!E19</f>
        <v>67</v>
      </c>
      <c r="F19" s="108">
        <f>'5_Abb-Daten'!F19</f>
        <v>57</v>
      </c>
      <c r="G19" s="108">
        <f>'5_Abb-Daten'!G19</f>
        <v>19</v>
      </c>
      <c r="H19" s="142">
        <f>'5_Abb-Daten'!H19</f>
        <v>48</v>
      </c>
      <c r="I19" s="125"/>
      <c r="J19" s="109">
        <f>'5_Abb-Daten'!I19</f>
        <v>6.1</v>
      </c>
      <c r="K19" s="109">
        <f>'5_Abb-Daten'!J19</f>
        <v>15.02</v>
      </c>
      <c r="L19" s="109">
        <f>'5_Abb-Daten'!K19</f>
        <v>13.34</v>
      </c>
      <c r="M19" s="109">
        <f>'5_Abb-Daten'!L19</f>
        <v>191.83</v>
      </c>
      <c r="N19" s="108">
        <f>'5_Abb-Daten'!M19</f>
        <v>8.5500000000000007</v>
      </c>
      <c r="O19" s="142">
        <f>'5_Abb-Daten'!N19</f>
        <v>8.82</v>
      </c>
    </row>
    <row r="20" spans="1:15" ht="21.6" customHeight="1">
      <c r="A20" s="14"/>
      <c r="B20" s="126" t="s">
        <v>28</v>
      </c>
      <c r="C20" s="131">
        <f>'5_Abb-Daten'!C20</f>
        <v>271</v>
      </c>
      <c r="D20" s="106">
        <f>'5_Abb-Daten'!D20</f>
        <v>98</v>
      </c>
      <c r="E20" s="106">
        <f>'5_Abb-Daten'!E20</f>
        <v>451</v>
      </c>
      <c r="F20" s="106">
        <f>'5_Abb-Daten'!F20</f>
        <v>224</v>
      </c>
      <c r="G20" s="106">
        <f>'5_Abb-Daten'!G20</f>
        <v>87</v>
      </c>
      <c r="H20" s="142">
        <f>'5_Abb-Daten'!H20</f>
        <v>128</v>
      </c>
      <c r="I20" s="125"/>
      <c r="J20" s="107">
        <f>'5_Abb-Daten'!I20</f>
        <v>30.09</v>
      </c>
      <c r="K20" s="107">
        <f>'5_Abb-Daten'!J20</f>
        <v>4.42</v>
      </c>
      <c r="L20" s="107">
        <f>'5_Abb-Daten'!K20</f>
        <v>144.72</v>
      </c>
      <c r="M20" s="107">
        <f>'5_Abb-Daten'!L20</f>
        <v>19.2</v>
      </c>
      <c r="N20" s="106">
        <f>'5_Abb-Daten'!M20</f>
        <v>7.91</v>
      </c>
      <c r="O20" s="142">
        <f>'5_Abb-Daten'!N20</f>
        <v>12.6</v>
      </c>
    </row>
    <row r="21" spans="1:15" ht="21.6" customHeight="1">
      <c r="A21" s="14"/>
      <c r="B21" s="127" t="s">
        <v>27</v>
      </c>
      <c r="C21" s="132">
        <f>'5_Abb-Daten'!C21</f>
        <v>229</v>
      </c>
      <c r="D21" s="108">
        <f>'5_Abb-Daten'!D21</f>
        <v>79</v>
      </c>
      <c r="E21" s="108">
        <f>'5_Abb-Daten'!E21</f>
        <v>204</v>
      </c>
      <c r="F21" s="108">
        <f>'5_Abb-Daten'!F21</f>
        <v>75</v>
      </c>
      <c r="G21" s="108">
        <f>'5_Abb-Daten'!G21</f>
        <v>21</v>
      </c>
      <c r="H21" s="142">
        <f>'5_Abb-Daten'!H21</f>
        <v>135</v>
      </c>
      <c r="I21" s="125"/>
      <c r="J21" s="109">
        <f>'5_Abb-Daten'!I21</f>
        <v>62.83</v>
      </c>
      <c r="K21" s="109">
        <f>'5_Abb-Daten'!J21</f>
        <v>5.74</v>
      </c>
      <c r="L21" s="109">
        <f>'5_Abb-Daten'!K21</f>
        <v>76.66</v>
      </c>
      <c r="M21" s="109">
        <f>'5_Abb-Daten'!L21</f>
        <v>15.6</v>
      </c>
      <c r="N21" s="108">
        <f>'5_Abb-Daten'!M21</f>
        <v>1.74</v>
      </c>
      <c r="O21" s="142">
        <f>'5_Abb-Daten'!N21</f>
        <v>52.35</v>
      </c>
    </row>
    <row r="22" spans="1:15" ht="21.6" customHeight="1">
      <c r="A22" s="14"/>
      <c r="B22" s="126" t="s">
        <v>29</v>
      </c>
      <c r="C22" s="131">
        <f>'5_Abb-Daten'!C22</f>
        <v>68</v>
      </c>
      <c r="D22" s="106">
        <f>'5_Abb-Daten'!D22</f>
        <v>8</v>
      </c>
      <c r="E22" s="106">
        <f>'5_Abb-Daten'!E22</f>
        <v>106</v>
      </c>
      <c r="F22" s="106">
        <f>'5_Abb-Daten'!F22</f>
        <v>29</v>
      </c>
      <c r="G22" s="106">
        <f>'5_Abb-Daten'!G22</f>
        <v>4</v>
      </c>
      <c r="H22" s="142">
        <f>'5_Abb-Daten'!H22</f>
        <v>33</v>
      </c>
      <c r="I22" s="125"/>
      <c r="J22" s="107">
        <f>'5_Abb-Daten'!I22</f>
        <v>14.26</v>
      </c>
      <c r="K22" s="107">
        <f>'5_Abb-Daten'!J22</f>
        <v>0.42</v>
      </c>
      <c r="L22" s="107">
        <f>'5_Abb-Daten'!K22</f>
        <v>65.52</v>
      </c>
      <c r="M22" s="107">
        <f>'5_Abb-Daten'!L22</f>
        <v>5.18</v>
      </c>
      <c r="N22" s="106">
        <f>'5_Abb-Daten'!M22</f>
        <v>0.08</v>
      </c>
      <c r="O22" s="142">
        <f>'5_Abb-Daten'!N22</f>
        <v>2.57</v>
      </c>
    </row>
    <row r="23" spans="1:15" ht="21.6" customHeight="1">
      <c r="A23" s="14"/>
      <c r="B23" s="127" t="s">
        <v>72</v>
      </c>
      <c r="C23" s="132">
        <f>'5_Abb-Daten'!C23</f>
        <v>8</v>
      </c>
      <c r="D23" s="108">
        <f>'5_Abb-Daten'!D23</f>
        <v>0</v>
      </c>
      <c r="E23" s="108">
        <f>'5_Abb-Daten'!E23</f>
        <v>28</v>
      </c>
      <c r="F23" s="108" t="str">
        <f>'5_Abb-Daten'!F23</f>
        <v>k.A.</v>
      </c>
      <c r="G23" s="108">
        <f>'5_Abb-Daten'!G23</f>
        <v>0</v>
      </c>
      <c r="H23" s="142">
        <f>'5_Abb-Daten'!H23</f>
        <v>8</v>
      </c>
      <c r="I23" s="125"/>
      <c r="J23" s="109">
        <f>'5_Abb-Daten'!I23</f>
        <v>2.39</v>
      </c>
      <c r="K23" s="109">
        <f>'5_Abb-Daten'!J23</f>
        <v>0</v>
      </c>
      <c r="L23" s="109">
        <f>'5_Abb-Daten'!K23</f>
        <v>5.84</v>
      </c>
      <c r="M23" s="109" t="str">
        <f>'5_Abb-Daten'!L23</f>
        <v>k.A.</v>
      </c>
      <c r="N23" s="108">
        <f>'5_Abb-Daten'!M23</f>
        <v>0</v>
      </c>
      <c r="O23" s="142">
        <f>'5_Abb-Daten'!N23</f>
        <v>0.45</v>
      </c>
    </row>
    <row r="24" spans="1:15" ht="21.6" customHeight="1">
      <c r="A24" s="14"/>
      <c r="B24" s="126" t="s">
        <v>23</v>
      </c>
      <c r="C24" s="131">
        <f>'5_Abb-Daten'!C24</f>
        <v>113</v>
      </c>
      <c r="D24" s="106">
        <f>'5_Abb-Daten'!D24</f>
        <v>34</v>
      </c>
      <c r="E24" s="106">
        <f>'5_Abb-Daten'!E24</f>
        <v>217</v>
      </c>
      <c r="F24" s="106">
        <f>'5_Abb-Daten'!F24</f>
        <v>114</v>
      </c>
      <c r="G24" s="106">
        <f>'5_Abb-Daten'!G24</f>
        <v>94</v>
      </c>
      <c r="H24" s="142">
        <f>'5_Abb-Daten'!H24</f>
        <v>114</v>
      </c>
      <c r="I24" s="125"/>
      <c r="J24" s="107">
        <f>'5_Abb-Daten'!I24</f>
        <v>32.76</v>
      </c>
      <c r="K24" s="107">
        <f>'5_Abb-Daten'!J24</f>
        <v>3.18</v>
      </c>
      <c r="L24" s="107">
        <f>'5_Abb-Daten'!K24</f>
        <v>785.43</v>
      </c>
      <c r="M24" s="107">
        <f>'5_Abb-Daten'!L24</f>
        <v>137.25</v>
      </c>
      <c r="N24" s="106">
        <f>'5_Abb-Daten'!M24</f>
        <v>10</v>
      </c>
      <c r="O24" s="142">
        <f>'5_Abb-Daten'!N24</f>
        <v>1893.55</v>
      </c>
    </row>
    <row r="25" spans="1:15" ht="21.6" customHeight="1">
      <c r="B25" s="127" t="s">
        <v>30</v>
      </c>
      <c r="C25" s="132">
        <f>'5_Abb-Daten'!C25</f>
        <v>54</v>
      </c>
      <c r="D25" s="108">
        <f>'5_Abb-Daten'!D25</f>
        <v>40</v>
      </c>
      <c r="E25" s="108">
        <f>'5_Abb-Daten'!E25</f>
        <v>164</v>
      </c>
      <c r="F25" s="108">
        <f>'5_Abb-Daten'!F25</f>
        <v>62</v>
      </c>
      <c r="G25" s="108">
        <f>'5_Abb-Daten'!G25</f>
        <v>39</v>
      </c>
      <c r="H25" s="142">
        <f>'5_Abb-Daten'!H25</f>
        <v>87</v>
      </c>
      <c r="I25" s="125"/>
      <c r="J25" s="109">
        <f>'5_Abb-Daten'!I25</f>
        <v>8.89</v>
      </c>
      <c r="K25" s="109">
        <f>'5_Abb-Daten'!J25</f>
        <v>23.23</v>
      </c>
      <c r="L25" s="109">
        <f>'5_Abb-Daten'!K25</f>
        <v>98.35</v>
      </c>
      <c r="M25" s="109">
        <f>'5_Abb-Daten'!L25</f>
        <v>22.41</v>
      </c>
      <c r="N25" s="108">
        <f>'5_Abb-Daten'!M25</f>
        <v>39.31</v>
      </c>
      <c r="O25" s="142">
        <f>'5_Abb-Daten'!N25</f>
        <v>70.45</v>
      </c>
    </row>
    <row r="26" spans="1:15" ht="21.6" customHeight="1">
      <c r="B26" s="126" t="s">
        <v>75</v>
      </c>
      <c r="C26" s="131">
        <f>'5_Abb-Daten'!C26</f>
        <v>1</v>
      </c>
      <c r="D26" s="106">
        <f>'5_Abb-Daten'!D26</f>
        <v>0</v>
      </c>
      <c r="E26" s="106">
        <f>'5_Abb-Daten'!E26</f>
        <v>0</v>
      </c>
      <c r="F26" s="106">
        <f>'5_Abb-Daten'!F26</f>
        <v>4</v>
      </c>
      <c r="G26" s="106">
        <f>'5_Abb-Daten'!G26</f>
        <v>0</v>
      </c>
      <c r="H26" s="142">
        <f>'5_Abb-Daten'!H26</f>
        <v>0</v>
      </c>
      <c r="I26" s="125"/>
      <c r="J26" s="107">
        <f>'5_Abb-Daten'!I26</f>
        <v>0.6</v>
      </c>
      <c r="K26" s="107">
        <f>'5_Abb-Daten'!J26</f>
        <v>0</v>
      </c>
      <c r="L26" s="107">
        <f>'5_Abb-Daten'!K26</f>
        <v>0</v>
      </c>
      <c r="M26" s="107">
        <f>'5_Abb-Daten'!L26</f>
        <v>0.61</v>
      </c>
      <c r="N26" s="106">
        <f>'5_Abb-Daten'!M26</f>
        <v>0</v>
      </c>
      <c r="O26" s="142">
        <f>'5_Abb-Daten'!N26</f>
        <v>0</v>
      </c>
    </row>
    <row r="27" spans="1:15" ht="21.6" customHeight="1">
      <c r="B27" s="128" t="s">
        <v>24</v>
      </c>
      <c r="C27" s="134">
        <f>'5_Abb-Daten'!C27</f>
        <v>36</v>
      </c>
      <c r="D27" s="112">
        <f>'5_Abb-Daten'!D27</f>
        <v>12</v>
      </c>
      <c r="E27" s="112">
        <f>'5_Abb-Daten'!E27</f>
        <v>72</v>
      </c>
      <c r="F27" s="112">
        <f>'5_Abb-Daten'!F27</f>
        <v>42</v>
      </c>
      <c r="G27" s="112">
        <f>'5_Abb-Daten'!G27</f>
        <v>34</v>
      </c>
      <c r="H27" s="143">
        <f>'5_Abb-Daten'!H27</f>
        <v>51</v>
      </c>
      <c r="I27" s="125"/>
      <c r="J27" s="113">
        <f>'5_Abb-Daten'!I27</f>
        <v>9.0399999999999991</v>
      </c>
      <c r="K27" s="113">
        <f>'5_Abb-Daten'!J27</f>
        <v>1.78</v>
      </c>
      <c r="L27" s="113">
        <f>'5_Abb-Daten'!K27</f>
        <v>22.35</v>
      </c>
      <c r="M27" s="113">
        <f>'5_Abb-Daten'!L27</f>
        <v>8.18</v>
      </c>
      <c r="N27" s="112">
        <f>'5_Abb-Daten'!M27</f>
        <v>35.08</v>
      </c>
      <c r="O27" s="143">
        <f>'5_Abb-Daten'!N27</f>
        <v>85.85</v>
      </c>
    </row>
    <row r="28" spans="1:15" ht="61.15" customHeight="1">
      <c r="B28" s="163" t="s">
        <v>76</v>
      </c>
      <c r="C28" s="163"/>
      <c r="D28" s="163"/>
      <c r="E28" s="163"/>
      <c r="F28" s="163"/>
      <c r="I28" s="10"/>
      <c r="K28" s="168" t="str">
        <f>CONCATENATE("Quelle: ",B4)</f>
        <v>Quelle: Bundesanstalt für Landwirtschaft und Ernährung 2021-2026 (Hrsg.), Waldbrandstatistik der Bundesrepublik Deutschland 2020, 2021, 2022, 2023,2024, 2025. Bonn (Tabelle 1B)</v>
      </c>
      <c r="L28" s="168"/>
      <c r="M28" s="168"/>
      <c r="N28" s="168"/>
      <c r="O28" s="168"/>
    </row>
    <row r="29" spans="1:15">
      <c r="B29" s="136"/>
      <c r="C29" s="136"/>
      <c r="D29" s="136"/>
      <c r="I29" s="10"/>
    </row>
    <row r="30" spans="1:15">
      <c r="B30" s="136"/>
      <c r="C30" s="136"/>
      <c r="D30" s="136"/>
    </row>
    <row r="31" spans="1:15">
      <c r="B31" s="136"/>
      <c r="C31" s="136"/>
      <c r="D31" s="136"/>
    </row>
    <row r="32" spans="1:15">
      <c r="B32" s="136"/>
      <c r="C32" s="136"/>
      <c r="D32" s="136"/>
    </row>
  </sheetData>
  <sheetProtection selectLockedCells="1"/>
  <mergeCells count="12">
    <mergeCell ref="B6:M6"/>
    <mergeCell ref="B1:M1"/>
    <mergeCell ref="B2:M2"/>
    <mergeCell ref="D3:M3"/>
    <mergeCell ref="B4:M4"/>
    <mergeCell ref="B5:M5"/>
    <mergeCell ref="B7:M7"/>
    <mergeCell ref="B10:B11"/>
    <mergeCell ref="B28:F28"/>
    <mergeCell ref="J10:O10"/>
    <mergeCell ref="C10:H10"/>
    <mergeCell ref="K28:O28"/>
  </mergeCells>
  <conditionalFormatting sqref="C12:H2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12:O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1:AG11">
    <cfRule type="cellIs" dxfId="4" priority="3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R16"/>
  <sheetViews>
    <sheetView showGridLines="0" workbookViewId="0">
      <selection activeCell="B1" sqref="B1:C1"/>
    </sheetView>
  </sheetViews>
  <sheetFormatPr baseColWidth="10" defaultColWidth="11.42578125" defaultRowHeight="12.75"/>
  <cols>
    <col min="1" max="1" width="18" style="9" bestFit="1" customWidth="1"/>
    <col min="2" max="3" width="35.28515625" style="9" customWidth="1"/>
    <col min="4" max="5" width="19" style="8" customWidth="1"/>
    <col min="6" max="7" width="11.42578125" style="8"/>
    <col min="8" max="16384" width="11.42578125" style="9"/>
  </cols>
  <sheetData>
    <row r="1" spans="1:18" ht="15.95" customHeight="1">
      <c r="A1" s="16" t="s">
        <v>1</v>
      </c>
      <c r="B1" s="144" t="s">
        <v>79</v>
      </c>
      <c r="C1" s="144"/>
    </row>
    <row r="2" spans="1:18" ht="15.95" customHeight="1">
      <c r="A2" s="16" t="s">
        <v>2</v>
      </c>
      <c r="B2" s="61"/>
      <c r="C2" s="60"/>
    </row>
    <row r="3" spans="1:18" ht="33" customHeight="1">
      <c r="A3" s="16" t="s">
        <v>0</v>
      </c>
      <c r="B3" s="148" t="s">
        <v>78</v>
      </c>
      <c r="C3" s="150"/>
      <c r="R3" s="9" t="str">
        <f>"Quelle: "&amp;'6_Abb-Daten'!B3</f>
        <v>Quelle: Bundesanstalt für Landwirtschaft und Ernährung 2026 (Hrsg.), Waldbrandstatistik der Bundesrepublik Deutschland für das Jahr 2025. Bonn (Tabelle 2B)</v>
      </c>
    </row>
    <row r="4" spans="1:18">
      <c r="A4" s="16" t="s">
        <v>3</v>
      </c>
      <c r="B4" s="144"/>
      <c r="C4" s="144"/>
    </row>
    <row r="5" spans="1:18">
      <c r="A5" s="16" t="s">
        <v>8</v>
      </c>
      <c r="B5" s="144"/>
      <c r="C5" s="144"/>
    </row>
    <row r="6" spans="1:18">
      <c r="A6" s="17" t="s">
        <v>9</v>
      </c>
      <c r="B6" s="146"/>
      <c r="C6" s="146"/>
    </row>
    <row r="8" spans="1:18">
      <c r="A8" s="10"/>
      <c r="B8" s="10"/>
      <c r="C8" s="10"/>
    </row>
    <row r="9" spans="1:18" ht="37.5" customHeight="1">
      <c r="A9" s="8"/>
      <c r="B9" s="62" t="s">
        <v>33</v>
      </c>
      <c r="C9" s="36" t="s">
        <v>18</v>
      </c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8"/>
      <c r="B10" s="63" t="s">
        <v>34</v>
      </c>
      <c r="C10" s="81">
        <v>227</v>
      </c>
      <c r="D10" s="88"/>
    </row>
    <row r="11" spans="1:18" ht="18.75" customHeight="1">
      <c r="A11" s="14"/>
      <c r="B11" s="64" t="s">
        <v>35</v>
      </c>
      <c r="C11" s="82">
        <v>319</v>
      </c>
      <c r="D11" s="88"/>
    </row>
    <row r="12" spans="1:18" ht="18.75" customHeight="1">
      <c r="A12" s="14"/>
      <c r="B12" s="63" t="s">
        <v>55</v>
      </c>
      <c r="C12" s="81">
        <v>59</v>
      </c>
      <c r="D12" s="88"/>
    </row>
    <row r="13" spans="1:18" ht="18.75" customHeight="1">
      <c r="A13" s="14"/>
      <c r="B13" s="64" t="s">
        <v>56</v>
      </c>
      <c r="C13" s="82">
        <v>26</v>
      </c>
      <c r="D13" s="88"/>
    </row>
    <row r="14" spans="1:18" ht="18.75" customHeight="1">
      <c r="A14" s="14"/>
      <c r="B14" s="65" t="s">
        <v>57</v>
      </c>
      <c r="C14" s="83">
        <v>544</v>
      </c>
      <c r="D14" s="88"/>
    </row>
    <row r="15" spans="1:18">
      <c r="C15" s="80"/>
    </row>
    <row r="16" spans="1:18">
      <c r="C16" s="80"/>
    </row>
  </sheetData>
  <sheetProtection selectLockedCells="1"/>
  <mergeCells count="5">
    <mergeCell ref="B6:C6"/>
    <mergeCell ref="B1:C1"/>
    <mergeCell ref="B3:C3"/>
    <mergeCell ref="B4:C4"/>
    <mergeCell ref="B5:C5"/>
  </mergeCells>
  <conditionalFormatting sqref="F9:R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1:W33"/>
  <sheetViews>
    <sheetView showGridLines="0" topLeftCell="A3" zoomScale="110" zoomScaleNormal="110" workbookViewId="0">
      <selection activeCell="N24" sqref="N24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48.85546875" style="1" customWidth="1"/>
    <col min="10" max="10" width="1.7109375" style="1" customWidth="1"/>
    <col min="11" max="11" width="8.7109375" style="1" customWidth="1"/>
    <col min="12" max="13" width="1.42578125" style="1" customWidth="1"/>
    <col min="14" max="14" width="15.140625" style="1" customWidth="1"/>
    <col min="15" max="15" width="2.5703125" customWidth="1"/>
    <col min="16" max="18" width="11.7109375" customWidth="1"/>
    <col min="19" max="19" width="4" customWidth="1"/>
    <col min="20" max="21" width="11.7109375" customWidth="1"/>
    <col min="22" max="22" width="19.140625" customWidth="1"/>
    <col min="23" max="23" width="2.5703125" customWidth="1"/>
  </cols>
  <sheetData>
    <row r="1" spans="1:23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3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0"/>
      <c r="O2" s="153" t="s">
        <v>7</v>
      </c>
      <c r="P2" s="154"/>
      <c r="Q2" s="154"/>
      <c r="R2" s="154"/>
      <c r="S2" s="154"/>
      <c r="T2" s="154"/>
      <c r="U2" s="154"/>
      <c r="V2" s="154"/>
      <c r="W2" s="155"/>
    </row>
    <row r="3" spans="1:23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0"/>
      <c r="O3" s="23"/>
      <c r="P3" s="24"/>
      <c r="Q3" s="25"/>
      <c r="R3" s="24"/>
      <c r="S3" s="24"/>
      <c r="T3" s="25"/>
      <c r="U3" s="24"/>
      <c r="V3" s="24"/>
      <c r="W3" s="26"/>
    </row>
    <row r="4" spans="1:23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0"/>
      <c r="O4" s="23"/>
      <c r="P4" s="24"/>
      <c r="Q4" s="24"/>
      <c r="R4" s="24"/>
      <c r="S4" s="24"/>
      <c r="T4" s="24"/>
      <c r="U4" s="24"/>
      <c r="V4" s="24"/>
      <c r="W4" s="26"/>
    </row>
    <row r="5" spans="1:23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0"/>
      <c r="O5" s="27"/>
      <c r="P5" s="28"/>
      <c r="Q5" s="28"/>
      <c r="R5" s="28"/>
      <c r="S5" s="28"/>
      <c r="T5" s="28"/>
      <c r="U5" s="28"/>
      <c r="V5" s="28"/>
      <c r="W5" s="29"/>
    </row>
    <row r="6" spans="1:23" ht="16.5" customHeight="1">
      <c r="A6" s="41"/>
      <c r="C6" s="4"/>
      <c r="M6" s="40"/>
      <c r="O6" s="27"/>
      <c r="P6" s="28"/>
      <c r="Q6" s="28"/>
      <c r="R6" s="28"/>
      <c r="S6" s="28"/>
      <c r="T6" s="28"/>
      <c r="U6" s="28"/>
      <c r="V6" s="28"/>
      <c r="W6" s="29"/>
    </row>
    <row r="7" spans="1:23" ht="16.5" customHeight="1">
      <c r="A7" s="41"/>
      <c r="C7" s="4"/>
      <c r="M7" s="40"/>
      <c r="O7" s="27"/>
      <c r="P7" s="28"/>
      <c r="Q7" s="28"/>
      <c r="R7" s="28"/>
      <c r="S7" s="28"/>
      <c r="T7" s="28"/>
      <c r="U7" s="28"/>
      <c r="V7" s="28"/>
      <c r="W7" s="29"/>
    </row>
    <row r="8" spans="1:23" ht="16.5" customHeight="1">
      <c r="A8" s="41"/>
      <c r="C8" s="4"/>
      <c r="M8" s="40"/>
      <c r="O8" s="27"/>
      <c r="P8" s="28"/>
      <c r="Q8" s="28"/>
      <c r="R8" s="28"/>
      <c r="S8" s="28"/>
      <c r="T8" s="28"/>
      <c r="U8" s="28"/>
      <c r="V8" s="28"/>
      <c r="W8" s="29"/>
    </row>
    <row r="9" spans="1:23" ht="16.5" customHeight="1">
      <c r="A9" s="41"/>
      <c r="C9" s="4"/>
      <c r="M9" s="40"/>
      <c r="O9" s="27"/>
      <c r="P9" s="28"/>
      <c r="Q9" s="28"/>
      <c r="R9" s="28"/>
      <c r="S9" s="28"/>
      <c r="T9" s="28"/>
      <c r="U9" s="28"/>
      <c r="V9" s="28"/>
      <c r="W9" s="29"/>
    </row>
    <row r="10" spans="1:23" ht="16.5" customHeight="1">
      <c r="A10" s="41"/>
      <c r="C10" s="4"/>
      <c r="M10" s="40"/>
      <c r="O10" s="27"/>
      <c r="P10" s="28"/>
      <c r="Q10" s="28"/>
      <c r="R10" s="28"/>
      <c r="S10" s="28"/>
      <c r="T10" s="28"/>
      <c r="U10" s="28"/>
      <c r="V10" s="28"/>
      <c r="W10" s="29"/>
    </row>
    <row r="11" spans="1:23" ht="16.5" customHeight="1">
      <c r="A11" s="41"/>
      <c r="C11" s="4"/>
      <c r="M11" s="40"/>
      <c r="O11" s="27"/>
      <c r="P11" s="30" t="s">
        <v>4</v>
      </c>
      <c r="Q11" s="28"/>
      <c r="R11" s="28"/>
      <c r="S11" s="28"/>
      <c r="T11" s="28"/>
      <c r="U11" s="28"/>
      <c r="V11" s="28"/>
      <c r="W11" s="29"/>
    </row>
    <row r="12" spans="1:23" ht="16.5" customHeight="1">
      <c r="A12" s="41"/>
      <c r="C12" s="4"/>
      <c r="M12" s="40"/>
      <c r="O12" s="27"/>
      <c r="P12" s="28"/>
      <c r="Q12" s="28"/>
      <c r="R12" s="28"/>
      <c r="S12" s="28"/>
      <c r="T12" s="28"/>
      <c r="U12" s="28"/>
      <c r="V12" s="28"/>
      <c r="W12" s="29"/>
    </row>
    <row r="13" spans="1:23" ht="17.25" customHeight="1">
      <c r="A13" s="41"/>
      <c r="C13" s="4"/>
      <c r="M13" s="40"/>
      <c r="O13" s="27"/>
      <c r="P13" s="30" t="s">
        <v>5</v>
      </c>
      <c r="Q13" s="28"/>
      <c r="R13" s="28"/>
      <c r="S13" s="28"/>
      <c r="T13" s="28"/>
      <c r="U13" s="28"/>
      <c r="V13" s="28"/>
      <c r="W13" s="29"/>
    </row>
    <row r="14" spans="1:23" ht="16.5" customHeight="1">
      <c r="A14" s="41"/>
      <c r="C14" s="4"/>
      <c r="M14" s="40"/>
      <c r="O14" s="27"/>
      <c r="P14" s="28"/>
      <c r="Q14" s="28"/>
      <c r="R14" s="28"/>
      <c r="S14" s="28"/>
      <c r="T14" s="28"/>
      <c r="U14" s="28"/>
      <c r="V14" s="28"/>
      <c r="W14" s="29"/>
    </row>
    <row r="15" spans="1:23" ht="16.5" customHeight="1">
      <c r="A15" s="41"/>
      <c r="C15" s="4"/>
      <c r="M15" s="40"/>
      <c r="O15" s="27"/>
      <c r="P15" s="28"/>
      <c r="Q15" s="30" t="s">
        <v>6</v>
      </c>
      <c r="R15" s="28"/>
      <c r="S15" s="28"/>
      <c r="T15" s="30" t="s">
        <v>6</v>
      </c>
      <c r="U15" s="28"/>
      <c r="V15" s="28"/>
      <c r="W15" s="29"/>
    </row>
    <row r="16" spans="1:23" ht="16.5" customHeight="1">
      <c r="A16" s="41"/>
      <c r="C16" s="4"/>
      <c r="M16" s="40"/>
      <c r="O16" s="27"/>
      <c r="P16" s="28"/>
      <c r="Q16" s="28"/>
      <c r="R16" s="28"/>
      <c r="S16" s="28"/>
      <c r="T16" s="28"/>
      <c r="U16" s="28"/>
      <c r="V16" s="28"/>
      <c r="W16" s="29"/>
    </row>
    <row r="17" spans="1:23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27"/>
      <c r="P17" s="28"/>
      <c r="Q17" s="28"/>
      <c r="R17" s="28"/>
      <c r="S17" s="28"/>
      <c r="T17" s="28"/>
      <c r="U17" s="28"/>
      <c r="V17" s="28"/>
      <c r="W17" s="29"/>
    </row>
    <row r="18" spans="1:23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42"/>
      <c r="N18" s="18"/>
      <c r="O18" s="27"/>
      <c r="P18" s="28"/>
      <c r="Q18" s="28"/>
      <c r="R18" s="28"/>
      <c r="S18" s="28"/>
      <c r="T18" s="28"/>
      <c r="U18" s="28"/>
      <c r="V18" s="28"/>
      <c r="W18" s="29"/>
    </row>
    <row r="19" spans="1:23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42"/>
      <c r="N19" s="18"/>
      <c r="O19" s="31"/>
      <c r="P19" s="32"/>
      <c r="Q19" s="32"/>
      <c r="R19" s="32"/>
      <c r="S19" s="32"/>
      <c r="T19" s="32"/>
      <c r="U19" s="32"/>
      <c r="V19" s="32"/>
      <c r="W19" s="33"/>
    </row>
    <row r="20" spans="1:23" ht="9" customHeight="1">
      <c r="A20" s="41"/>
      <c r="B20" s="20"/>
      <c r="C20" s="21"/>
      <c r="D20" s="20"/>
      <c r="E20" s="156"/>
      <c r="F20" s="20"/>
      <c r="G20" s="156"/>
      <c r="H20" s="20"/>
      <c r="I20" s="156"/>
      <c r="J20" s="20"/>
      <c r="K20" s="156"/>
      <c r="L20" s="20"/>
      <c r="M20" s="42"/>
      <c r="N20" s="18"/>
    </row>
    <row r="21" spans="1:23" ht="11.25" customHeight="1">
      <c r="A21" s="41"/>
      <c r="B21" s="20"/>
      <c r="C21" s="21"/>
      <c r="D21" s="20"/>
      <c r="E21" s="156"/>
      <c r="F21" s="20"/>
      <c r="G21" s="156"/>
      <c r="H21" s="20"/>
      <c r="I21" s="156"/>
      <c r="J21" s="20"/>
      <c r="K21" s="156"/>
      <c r="L21" s="20"/>
      <c r="M21" s="42"/>
      <c r="N21" s="18"/>
    </row>
    <row r="22" spans="1:23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2"/>
      <c r="N22" s="18"/>
    </row>
    <row r="23" spans="1:23" ht="9" customHeight="1">
      <c r="A23" s="41"/>
      <c r="B23" s="20"/>
      <c r="C23" s="21"/>
      <c r="D23" s="20"/>
      <c r="E23" s="50"/>
      <c r="F23" s="20"/>
      <c r="G23" s="50"/>
      <c r="H23" s="20"/>
      <c r="I23" s="50"/>
      <c r="J23" s="20"/>
      <c r="K23" s="50"/>
      <c r="L23" s="20"/>
      <c r="M23" s="42"/>
      <c r="N23" s="18"/>
    </row>
    <row r="24" spans="1:23" ht="12" customHeight="1">
      <c r="A24" s="4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  <c r="N24" s="18"/>
    </row>
    <row r="25" spans="1:23" ht="6.7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3" ht="6" customHeight="1">
      <c r="B26" s="34"/>
      <c r="C26" s="34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23" ht="4.5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23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23" ht="6.75" customHeight="1"/>
    <row r="30" spans="1:23" ht="4.5" customHeight="1">
      <c r="H30" s="3"/>
      <c r="I30" s="3"/>
      <c r="J30" s="3"/>
      <c r="K30" s="3"/>
      <c r="L30" s="3"/>
    </row>
    <row r="31" spans="1:23" ht="18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  <row r="32" spans="1:23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5">
    <mergeCell ref="O2:W2"/>
    <mergeCell ref="E20:E21"/>
    <mergeCell ref="G20:G21"/>
    <mergeCell ref="I20:I21"/>
    <mergeCell ref="K20:K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5</vt:i4>
      </vt:variant>
    </vt:vector>
  </HeadingPairs>
  <TitlesOfParts>
    <vt:vector size="18" baseType="lpstr">
      <vt:lpstr>2-3_Abb-Daten</vt:lpstr>
      <vt:lpstr>2_Abb</vt:lpstr>
      <vt:lpstr>3_Abb</vt:lpstr>
      <vt:lpstr>4_Abb-Daten</vt:lpstr>
      <vt:lpstr>4_Abb</vt:lpstr>
      <vt:lpstr>5_Abb-Daten</vt:lpstr>
      <vt:lpstr>5_Abb</vt:lpstr>
      <vt:lpstr>6_Abb-Daten</vt:lpstr>
      <vt:lpstr>6_Abb</vt:lpstr>
      <vt:lpstr>7_Abb-Daten</vt:lpstr>
      <vt:lpstr>7_Abb</vt:lpstr>
      <vt:lpstr>8_Abb-Daten</vt:lpstr>
      <vt:lpstr>8_Abb</vt:lpstr>
      <vt:lpstr>'2_Abb'!Print_Area</vt:lpstr>
      <vt:lpstr>'3_Abb'!Print_Area</vt:lpstr>
      <vt:lpstr>'4_Abb'!Print_Area</vt:lpstr>
      <vt:lpstr>'6_Abb'!Print_Area</vt:lpstr>
      <vt:lpstr>'8_Abb'!Print_Area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2026-08-26T11:29:39Z</cp:lastPrinted>
  <dcterms:created xsi:type="dcterms:W3CDTF">2010-08-25T11:28:54Z</dcterms:created>
  <dcterms:modified xsi:type="dcterms:W3CDTF">2026-08-26T11:30:47Z</dcterms:modified>
</cp:coreProperties>
</file>