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88BBB993-8F42-4BA1-AF47-FBB75095A52B}" xr6:coauthVersionLast="36" xr6:coauthVersionMax="36" xr10:uidLastSave="{00000000-0000-0000-0000-000000000000}"/>
  <bookViews>
    <workbookView xWindow="-15" yWindow="45" windowWidth="23640" windowHeight="9480" tabRatio="305" firstSheet="1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Print_Area" localSheetId="2">Diagramm!$B$1:$N$33</definedName>
  </definedNames>
  <calcPr calcId="191029"/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6" i="1"/>
  <c r="D16" i="1"/>
  <c r="E16" i="1"/>
  <c r="F16" i="1"/>
  <c r="G16" i="1"/>
  <c r="H16" i="1"/>
  <c r="I16" i="1"/>
  <c r="J16" i="1"/>
  <c r="K16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E11" i="1"/>
  <c r="D11" i="1"/>
  <c r="C11" i="1"/>
  <c r="K11" i="1" l="1"/>
  <c r="J11" i="1"/>
  <c r="I11" i="1"/>
  <c r="H11" i="1"/>
  <c r="G11" i="1"/>
  <c r="F11" i="1"/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<sst xmlns="http://schemas.openxmlformats.org/spreadsheetml/2006/main" count="38" uniqueCount="33">
  <si>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</si>
  <si>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</si>
  <si>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</si>
  <si>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</si>
  <si>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</si>
  <si>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</si>
  <si>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</si>
  <si>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</si>
  <si>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</si>
  <si>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</si>
  <si>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</si>
  <si>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</si>
  <si>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</si>
  <si>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</si>
  <si>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</si>
  <si>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</si>
  <si>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</si>
  <si>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</si>
  <si>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</si>
  <si>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</si>
  <si>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Zeitliche Entwicklung der feinstaubbedingten Krankheitslast für COPD* (dargestellt als YLLs**, YLDs*** und DALYs**** mit jeweiligem Unsicherheitsbereich)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</si>
  <si>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</si>
  <si>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</si>
  <si>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</si>
  <si>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</si>
  <si>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</si>
  <si>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</si>
  <si>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</si>
  <si>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</si>
  <si>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</si>
  <si>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2024, eigene Zusammenstellung</t>
  </si>
  <si>
    <t>***YLDs: Mit gesundheitlichen Einschränkungen gelebte Jahre; 
****DALYs: Verlorene gesunde Lebensjahre</t>
  </si>
  <si>
    <t xml:space="preserve">Die Angaben beziehen sich immer auf die jeweils berücksichtigte Bevölkerung (hier Erwachsene &gt; 25 Jahre)
*Chronisch obstruktive Lungenerkrankung; 
**YLLs: Durch vorzeitige Todesfälle verlorene Lebensjahre;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</si>
</sst>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Daten!$G$11:$G$22</c:f>
                <c:numCache>
                  <c:formatCode>General</c:formatCode>
                  <c:ptCount val="12"/>
                  <c:pt idx="0">
                    <c:v>9387</c:v>
                  </c:pt>
                  <c:pt idx="1">
                    <c:v>9143</c:v>
                  </c:pt>
                  <c:pt idx="2">
                    <c:v>7493</c:v>
                  </c:pt>
                  <c:pt idx="3">
                    <c:v>8924</c:v>
                  </c:pt>
                  <c:pt idx="4">
                    <c:v>8230</c:v>
                  </c:pt>
                  <c:pt idx="5">
                    <c:v>8583</c:v>
                  </c:pt>
                  <c:pt idx="6">
                    <c:v>8045</c:v>
                  </c:pt>
                  <c:pt idx="7">
                    <c:v>8413</c:v>
                  </c:pt>
                  <c:pt idx="8">
                    <c:v>8862</c:v>
                  </c:pt>
                  <c:pt idx="9">
                    <c:v>6827</c:v>
                  </c:pt>
                  <c:pt idx="10">
                    <c:v>5700</c:v>
                  </c:pt>
                  <c:pt idx="11">
                    <c:v>6071</c:v>
                  </c:pt>
                </c:numCache>
              </c:numRef>
            </c:plus>
            <c:minus>
              <c:numRef>
                <c:f>Daten!$F$11:$F$22</c:f>
                <c:numCache>
                  <c:formatCode>General</c:formatCode>
                  <c:ptCount val="12"/>
                  <c:pt idx="0">
                    <c:v>9605</c:v>
                  </c:pt>
                  <c:pt idx="1">
                    <c:v>9311</c:v>
                  </c:pt>
                  <c:pt idx="2">
                    <c:v>7459</c:v>
                  </c:pt>
                  <c:pt idx="3">
                    <c:v>8936</c:v>
                  </c:pt>
                  <c:pt idx="4">
                    <c:v>8244</c:v>
                  </c:pt>
                  <c:pt idx="5">
                    <c:v>8501</c:v>
                  </c:pt>
                  <c:pt idx="6">
                    <c:v>7956</c:v>
                  </c:pt>
                  <c:pt idx="7">
                    <c:v>8274</c:v>
                  </c:pt>
                  <c:pt idx="8">
                    <c:v>8726</c:v>
                  </c:pt>
                  <c:pt idx="9">
                    <c:v>6617</c:v>
                  </c:pt>
                  <c:pt idx="10">
                    <c:v>5478</c:v>
                  </c:pt>
                  <c:pt idx="11">
                    <c:v>5876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Daten!$C$11:$C$22</c:f>
              <c:numCache>
                <c:formatCode>#,##0</c:formatCode>
                <c:ptCount val="12"/>
                <c:pt idx="0">
                  <c:v>34674</c:v>
                </c:pt>
                <c:pt idx="1">
                  <c:v>33291</c:v>
                </c:pt>
                <c:pt idx="2">
                  <c:v>25647</c:v>
                </c:pt>
                <c:pt idx="3">
                  <c:v>31025</c:v>
                </c:pt>
                <c:pt idx="4">
                  <c:v>28621</c:v>
                </c:pt>
                <c:pt idx="5">
                  <c:v>28981</c:v>
                </c:pt>
                <c:pt idx="6">
                  <c:v>27057</c:v>
                </c:pt>
                <c:pt idx="7">
                  <c:v>27905</c:v>
                </c:pt>
                <c:pt idx="8">
                  <c:v>29478</c:v>
                </c:pt>
                <c:pt idx="9">
                  <c:v>21935</c:v>
                </c:pt>
                <c:pt idx="10">
                  <c:v>17995</c:v>
                </c:pt>
                <c:pt idx="11">
                  <c:v>19438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Daten!$I$11:$I$22</c:f>
                <c:numCache>
                  <c:formatCode>General</c:formatCode>
                  <c:ptCount val="12"/>
                  <c:pt idx="0">
                    <c:v>7351</c:v>
                  </c:pt>
                  <c:pt idx="1">
                    <c:v>6953</c:v>
                  </c:pt>
                  <c:pt idx="2">
                    <c:v>5679</c:v>
                  </c:pt>
                  <c:pt idx="3">
                    <c:v>6102</c:v>
                  </c:pt>
                  <c:pt idx="4">
                    <c:v>6013</c:v>
                  </c:pt>
                  <c:pt idx="5">
                    <c:v>5416</c:v>
                  </c:pt>
                  <c:pt idx="6">
                    <c:v>5260</c:v>
                  </c:pt>
                  <c:pt idx="7">
                    <c:v>5034</c:v>
                  </c:pt>
                  <c:pt idx="8">
                    <c:v>5485</c:v>
                  </c:pt>
                  <c:pt idx="9">
                    <c:v>4344</c:v>
                  </c:pt>
                  <c:pt idx="10">
                    <c:v>3897</c:v>
                  </c:pt>
                  <c:pt idx="11">
                    <c:v>4301</c:v>
                  </c:pt>
                </c:numCache>
              </c:numRef>
            </c:plus>
            <c:minus>
              <c:numRef>
                <c:f>Daten!$H$11:$H$22</c:f>
                <c:numCache>
                  <c:formatCode>General</c:formatCode>
                  <c:ptCount val="12"/>
                  <c:pt idx="0">
                    <c:v>7523</c:v>
                  </c:pt>
                  <c:pt idx="1">
                    <c:v>7081</c:v>
                  </c:pt>
                  <c:pt idx="2">
                    <c:v>5654</c:v>
                  </c:pt>
                  <c:pt idx="3">
                    <c:v>6111</c:v>
                  </c:pt>
                  <c:pt idx="4">
                    <c:v>6024</c:v>
                  </c:pt>
                  <c:pt idx="5">
                    <c:v>5366</c:v>
                  </c:pt>
                  <c:pt idx="6">
                    <c:v>5201</c:v>
                  </c:pt>
                  <c:pt idx="7">
                    <c:v>4951</c:v>
                  </c:pt>
                  <c:pt idx="8">
                    <c:v>5400</c:v>
                  </c:pt>
                  <c:pt idx="9">
                    <c:v>4210</c:v>
                  </c:pt>
                  <c:pt idx="10">
                    <c:v>3745</c:v>
                  </c:pt>
                  <c:pt idx="11">
                    <c:v>4162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Daten!$D$11:$D$22</c:f>
              <c:numCache>
                <c:formatCode>#,##0</c:formatCode>
                <c:ptCount val="12"/>
                <c:pt idx="0">
                  <c:v>27157</c:v>
                </c:pt>
                <c:pt idx="1">
                  <c:v>25318</c:v>
                </c:pt>
                <c:pt idx="2">
                  <c:v>19439</c:v>
                </c:pt>
                <c:pt idx="3">
                  <c:v>21215</c:v>
                </c:pt>
                <c:pt idx="4">
                  <c:v>20914</c:v>
                </c:pt>
                <c:pt idx="5">
                  <c:v>18291</c:v>
                </c:pt>
                <c:pt idx="6">
                  <c:v>17689</c:v>
                </c:pt>
                <c:pt idx="7">
                  <c:v>16698</c:v>
                </c:pt>
                <c:pt idx="8">
                  <c:v>18244</c:v>
                </c:pt>
                <c:pt idx="9">
                  <c:v>13956</c:v>
                </c:pt>
                <c:pt idx="10">
                  <c:v>12303</c:v>
                </c:pt>
                <c:pt idx="11">
                  <c:v>13770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Daten!$L$11:$L$22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Daten!$K$11:$K$22</c:f>
                <c:numCache>
                  <c:formatCode>General</c:formatCode>
                  <c:ptCount val="12"/>
                  <c:pt idx="0">
                    <c:v>16738</c:v>
                  </c:pt>
                  <c:pt idx="1">
                    <c:v>16096</c:v>
                  </c:pt>
                  <c:pt idx="2">
                    <c:v>13172</c:v>
                  </c:pt>
                  <c:pt idx="3">
                    <c:v>15025</c:v>
                  </c:pt>
                  <c:pt idx="4">
                    <c:v>14243</c:v>
                  </c:pt>
                  <c:pt idx="5">
                    <c:v>13999</c:v>
                  </c:pt>
                  <c:pt idx="6">
                    <c:v>13304</c:v>
                  </c:pt>
                  <c:pt idx="7">
                    <c:v>13448</c:v>
                  </c:pt>
                  <c:pt idx="8">
                    <c:v>14346</c:v>
                  </c:pt>
                  <c:pt idx="9">
                    <c:v>11171</c:v>
                  </c:pt>
                  <c:pt idx="10">
                    <c:v>9598</c:v>
                  </c:pt>
                  <c:pt idx="11">
                    <c:v>10372</c:v>
                  </c:pt>
                </c:numCache>
              </c:numRef>
            </c:plus>
            <c:minus>
              <c:numRef>
                <c:f>Daten!$J$11:$J$22</c:f>
                <c:numCache>
                  <c:formatCode>General</c:formatCode>
                  <c:ptCount val="12"/>
                  <c:pt idx="0">
                    <c:v>17127</c:v>
                  </c:pt>
                  <c:pt idx="1">
                    <c:v>16392</c:v>
                  </c:pt>
                  <c:pt idx="2">
                    <c:v>13113</c:v>
                  </c:pt>
                  <c:pt idx="3">
                    <c:v>15047</c:v>
                  </c:pt>
                  <c:pt idx="4">
                    <c:v>14268</c:v>
                  </c:pt>
                  <c:pt idx="5">
                    <c:v>13867</c:v>
                  </c:pt>
                  <c:pt idx="6">
                    <c:v>13158</c:v>
                  </c:pt>
                  <c:pt idx="7">
                    <c:v>13224</c:v>
                  </c:pt>
                  <c:pt idx="8">
                    <c:v>14127</c:v>
                  </c:pt>
                  <c:pt idx="9">
                    <c:v>10827</c:v>
                  </c:pt>
                  <c:pt idx="10">
                    <c:v>9223</c:v>
                  </c:pt>
                  <c:pt idx="11">
                    <c:v>10038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Daten!$B$11:$B$22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Daten!$E$11:$E$22</c:f>
              <c:numCache>
                <c:formatCode>#,##0</c:formatCode>
                <c:ptCount val="12"/>
                <c:pt idx="0">
                  <c:v>61831</c:v>
                </c:pt>
                <c:pt idx="1">
                  <c:v>58609</c:v>
                </c:pt>
                <c:pt idx="2">
                  <c:v>45086</c:v>
                </c:pt>
                <c:pt idx="3">
                  <c:v>52240</c:v>
                </c:pt>
                <c:pt idx="4">
                  <c:v>49535</c:v>
                </c:pt>
                <c:pt idx="5">
                  <c:v>47272</c:v>
                </c:pt>
                <c:pt idx="6">
                  <c:v>44747</c:v>
                </c:pt>
                <c:pt idx="7">
                  <c:v>44603</c:v>
                </c:pt>
                <c:pt idx="8">
                  <c:v>47723</c:v>
                </c:pt>
                <c:pt idx="9">
                  <c:v>35891</c:v>
                </c:pt>
                <c:pt idx="10">
                  <c:v>30297</c:v>
                </c:pt>
                <c:pt idx="11">
                  <c:v>33208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5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9525</xdr:rowOff>
    </xdr:from>
    <xdr:to>
      <xdr:col>11</xdr:col>
      <xdr:colOff>1104900</xdr:colOff>
      <xdr:row>22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2024,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COPD* (dargestellt als YLLs**, YLDs*** und DALYs****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Die Angaben beziehen sich immer auf die jeweils berücksichtigte Bevölkerung (hier Erwachsene &gt; 25 Jahre)
*Chronisch obstruktive Lungenerkrankung; 
**YLLs: Durch vorzeitige Todesfälle verlorene Lebensjahre;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***YLDs: Mit gesundheitlichen Einschränkungen gelebte Jahre; 
****DALYs: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fld id="{95993333-F717-4C57-99B2-1672FAE5AF4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Anzahl verlorener gesunder Lebensjahre</a:t>
          </a:fld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29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2"/>
  <sheetViews>
    <sheetView showGridLines="0" workbookViewId="0">
      <selection activeCell="B6" sqref="B6:L6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0" t="s">
        <v>20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7" ht="15.95" customHeight="1" x14ac:dyDescent="0.2">
      <c r="A2" s="8" t="s">
        <v>2</v>
      </c>
      <c r="B2" s="52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27" ht="15.95" customHeight="1" x14ac:dyDescent="0.2">
      <c r="A3" s="8" t="s">
        <v>0</v>
      </c>
      <c r="B3" s="52" t="s">
        <v>30</v>
      </c>
      <c r="C3" s="51"/>
      <c r="D3" s="51"/>
      <c r="E3" s="51"/>
      <c r="F3" s="51"/>
      <c r="G3" s="51"/>
      <c r="H3" s="51"/>
      <c r="I3" s="51"/>
      <c r="J3" s="51"/>
      <c r="K3" s="51"/>
      <c r="L3" s="51"/>
      <c r="AA3" s="2" t="str">
        <f>"Quelle: "&amp;Daten!B3</f>
        <v>Quelle: Umweltbundesamt 2024, eigene Zusammenstellung</v>
      </c>
    </row>
    <row r="4" spans="1:27" ht="51.75" customHeight="1" x14ac:dyDescent="0.2">
      <c r="A4" s="8" t="s">
        <v>3</v>
      </c>
      <c r="B4" s="55" t="s">
        <v>32</v>
      </c>
      <c r="C4" s="56"/>
      <c r="D4" s="56"/>
      <c r="E4" s="56"/>
      <c r="F4" s="56"/>
      <c r="G4" s="56"/>
      <c r="H4" s="56"/>
      <c r="I4" s="56"/>
      <c r="J4" s="56"/>
      <c r="K4" s="56"/>
      <c r="L4" s="57"/>
    </row>
    <row r="5" spans="1:27" ht="27.75" customHeight="1" x14ac:dyDescent="0.2">
      <c r="A5" s="8" t="s">
        <v>3</v>
      </c>
      <c r="B5" s="55" t="s">
        <v>31</v>
      </c>
      <c r="C5" s="56"/>
      <c r="D5" s="56"/>
      <c r="E5" s="56"/>
      <c r="F5" s="56"/>
      <c r="G5" s="56"/>
      <c r="H5" s="56"/>
      <c r="I5" s="56"/>
      <c r="J5" s="56"/>
      <c r="K5" s="56"/>
      <c r="L5" s="57"/>
    </row>
    <row r="6" spans="1:27" x14ac:dyDescent="0.2">
      <c r="A6" s="8" t="s">
        <v>9</v>
      </c>
      <c r="B6" s="52" t="s">
        <v>21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27" x14ac:dyDescent="0.2">
      <c r="A7" s="9" t="s">
        <v>10</v>
      </c>
      <c r="B7" s="53" t="s">
        <v>22</v>
      </c>
      <c r="C7" s="54"/>
      <c r="D7" s="54"/>
      <c r="E7" s="54"/>
      <c r="F7" s="54"/>
      <c r="G7" s="54"/>
      <c r="H7" s="54"/>
      <c r="I7" s="54"/>
      <c r="J7" s="54"/>
      <c r="K7" s="54"/>
      <c r="L7" s="54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28</v>
      </c>
      <c r="G10" s="11" t="s">
        <v>27</v>
      </c>
      <c r="H10" s="11" t="s">
        <v>26</v>
      </c>
      <c r="I10" s="11" t="s">
        <v>25</v>
      </c>
      <c r="J10" s="11" t="s">
        <v>24</v>
      </c>
      <c r="K10" s="11" t="s">
        <v>23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f>Basisdaten!B3</f>
        <v>34674</v>
      </c>
      <c r="D11" s="48">
        <f>Basisdaten!E3</f>
        <v>27157</v>
      </c>
      <c r="E11" s="48">
        <f>Basisdaten!H3</f>
        <v>61831</v>
      </c>
      <c r="F11" s="48">
        <f>Basisdaten!B3-Basisdaten!C3</f>
        <v>9605</v>
      </c>
      <c r="G11" s="48">
        <f>Basisdaten!D3-Basisdaten!B3</f>
        <v>9387</v>
      </c>
      <c r="H11" s="48">
        <f>Basisdaten!E3-Basisdaten!F3</f>
        <v>7523</v>
      </c>
      <c r="I11" s="48">
        <f>Basisdaten!G3-Basisdaten!E3</f>
        <v>7351</v>
      </c>
      <c r="J11" s="48">
        <f>Basisdaten!H3-Basisdaten!I3</f>
        <v>17127</v>
      </c>
      <c r="K11" s="48">
        <f>Basisdaten!J3-Basisdaten!H3</f>
        <v>16738</v>
      </c>
      <c r="L11" s="44"/>
    </row>
    <row r="12" spans="1:27" ht="18.75" customHeight="1" x14ac:dyDescent="0.2">
      <c r="A12" s="7"/>
      <c r="B12" s="43">
        <v>2011</v>
      </c>
      <c r="C12" s="49">
        <f>Basisdaten!B4</f>
        <v>33291</v>
      </c>
      <c r="D12" s="49">
        <f>Basisdaten!E4</f>
        <v>25318</v>
      </c>
      <c r="E12" s="49">
        <f>Basisdaten!H4</f>
        <v>58609</v>
      </c>
      <c r="F12" s="49">
        <f>Basisdaten!B4-Basisdaten!C4</f>
        <v>9311</v>
      </c>
      <c r="G12" s="49">
        <f>Basisdaten!D4-Basisdaten!B4</f>
        <v>9143</v>
      </c>
      <c r="H12" s="49">
        <f>Basisdaten!E4-Basisdaten!F4</f>
        <v>7081</v>
      </c>
      <c r="I12" s="49">
        <f>Basisdaten!G4-Basisdaten!E4</f>
        <v>6953</v>
      </c>
      <c r="J12" s="49">
        <f>Basisdaten!H4-Basisdaten!I4</f>
        <v>16392</v>
      </c>
      <c r="K12" s="49">
        <f>Basisdaten!J4-Basisdaten!H4</f>
        <v>16096</v>
      </c>
      <c r="L12" s="45"/>
    </row>
    <row r="13" spans="1:27" ht="18.75" customHeight="1" x14ac:dyDescent="0.2">
      <c r="A13" s="7"/>
      <c r="B13" s="42">
        <v>2012</v>
      </c>
      <c r="C13" s="48">
        <f>Basisdaten!B5</f>
        <v>25647</v>
      </c>
      <c r="D13" s="48">
        <f>Basisdaten!E5</f>
        <v>19439</v>
      </c>
      <c r="E13" s="48">
        <f>Basisdaten!H5</f>
        <v>45086</v>
      </c>
      <c r="F13" s="48">
        <f>Basisdaten!B5-Basisdaten!C5</f>
        <v>7459</v>
      </c>
      <c r="G13" s="48">
        <f>Basisdaten!D5-Basisdaten!B5</f>
        <v>7493</v>
      </c>
      <c r="H13" s="48">
        <f>Basisdaten!E5-Basisdaten!F5</f>
        <v>5654</v>
      </c>
      <c r="I13" s="48">
        <f>Basisdaten!G5-Basisdaten!E5</f>
        <v>5679</v>
      </c>
      <c r="J13" s="48">
        <f>Basisdaten!H5-Basisdaten!I5</f>
        <v>13113</v>
      </c>
      <c r="K13" s="48">
        <f>Basisdaten!J5-Basisdaten!H5</f>
        <v>13172</v>
      </c>
      <c r="L13" s="44"/>
    </row>
    <row r="14" spans="1:27" ht="18.75" customHeight="1" x14ac:dyDescent="0.2">
      <c r="A14" s="7"/>
      <c r="B14" s="43">
        <v>2013</v>
      </c>
      <c r="C14" s="49">
        <f>Basisdaten!B6</f>
        <v>31025</v>
      </c>
      <c r="D14" s="49">
        <f>Basisdaten!E6</f>
        <v>21215</v>
      </c>
      <c r="E14" s="49">
        <f>Basisdaten!H6</f>
        <v>52240</v>
      </c>
      <c r="F14" s="49">
        <f>Basisdaten!B6-Basisdaten!C6</f>
        <v>8936</v>
      </c>
      <c r="G14" s="49">
        <f>Basisdaten!D6-Basisdaten!B6</f>
        <v>8924</v>
      </c>
      <c r="H14" s="49">
        <f>Basisdaten!E6-Basisdaten!F6</f>
        <v>6111</v>
      </c>
      <c r="I14" s="49">
        <f>Basisdaten!G6-Basisdaten!E6</f>
        <v>6102</v>
      </c>
      <c r="J14" s="49">
        <f>Basisdaten!H6-Basisdaten!I6</f>
        <v>15047</v>
      </c>
      <c r="K14" s="49">
        <f>Basisdaten!J6-Basisdaten!H6</f>
        <v>15025</v>
      </c>
      <c r="L14" s="45"/>
    </row>
    <row r="15" spans="1:27" ht="18.75" customHeight="1" x14ac:dyDescent="0.2">
      <c r="A15" s="7"/>
      <c r="B15" s="42">
        <v>2014</v>
      </c>
      <c r="C15" s="48">
        <f>Basisdaten!B7</f>
        <v>28621</v>
      </c>
      <c r="D15" s="48">
        <f>Basisdaten!E7</f>
        <v>20914</v>
      </c>
      <c r="E15" s="48">
        <f>Basisdaten!H7</f>
        <v>49535</v>
      </c>
      <c r="F15" s="48">
        <f>Basisdaten!B7-Basisdaten!C7</f>
        <v>8244</v>
      </c>
      <c r="G15" s="48">
        <f>Basisdaten!D7-Basisdaten!B7</f>
        <v>8230</v>
      </c>
      <c r="H15" s="48">
        <f>Basisdaten!E7-Basisdaten!F7</f>
        <v>6024</v>
      </c>
      <c r="I15" s="48">
        <f>Basisdaten!G7-Basisdaten!E7</f>
        <v>6013</v>
      </c>
      <c r="J15" s="48">
        <f>Basisdaten!H7-Basisdaten!I7</f>
        <v>14268</v>
      </c>
      <c r="K15" s="48">
        <f>Basisdaten!J7-Basisdaten!H7</f>
        <v>14243</v>
      </c>
      <c r="L15" s="44"/>
    </row>
    <row r="16" spans="1:27" ht="18.75" customHeight="1" x14ac:dyDescent="0.2">
      <c r="A16" s="7"/>
      <c r="B16" s="43">
        <v>2015</v>
      </c>
      <c r="C16" s="49">
        <f>Basisdaten!B8</f>
        <v>28981</v>
      </c>
      <c r="D16" s="49">
        <f>Basisdaten!E8</f>
        <v>18291</v>
      </c>
      <c r="E16" s="49">
        <f>Basisdaten!H8</f>
        <v>47272</v>
      </c>
      <c r="F16" s="49">
        <f>Basisdaten!B8-Basisdaten!C8</f>
        <v>8501</v>
      </c>
      <c r="G16" s="49">
        <f>Basisdaten!D8-Basisdaten!B8</f>
        <v>8583</v>
      </c>
      <c r="H16" s="49">
        <f>Basisdaten!E8-Basisdaten!F8</f>
        <v>5366</v>
      </c>
      <c r="I16" s="49">
        <f>Basisdaten!G8-Basisdaten!E8</f>
        <v>5416</v>
      </c>
      <c r="J16" s="49">
        <f>Basisdaten!H8-Basisdaten!I8</f>
        <v>13867</v>
      </c>
      <c r="K16" s="49">
        <f>Basisdaten!J8-Basisdaten!H8</f>
        <v>13999</v>
      </c>
      <c r="L16" s="45"/>
    </row>
    <row r="17" spans="1:12" ht="18.75" customHeight="1" x14ac:dyDescent="0.2">
      <c r="A17" s="7"/>
      <c r="B17" s="42">
        <v>2016</v>
      </c>
      <c r="C17" s="48">
        <f>Basisdaten!B9</f>
        <v>27057</v>
      </c>
      <c r="D17" s="48">
        <f>Basisdaten!E9</f>
        <v>17689</v>
      </c>
      <c r="E17" s="48">
        <f>Basisdaten!H9</f>
        <v>44747</v>
      </c>
      <c r="F17" s="48">
        <f>Basisdaten!B9-Basisdaten!C9</f>
        <v>7956</v>
      </c>
      <c r="G17" s="48">
        <f>Basisdaten!D9-Basisdaten!B9</f>
        <v>8045</v>
      </c>
      <c r="H17" s="48">
        <f>Basisdaten!E9-Basisdaten!F9</f>
        <v>5201</v>
      </c>
      <c r="I17" s="48">
        <f>Basisdaten!G9-Basisdaten!E9</f>
        <v>5260</v>
      </c>
      <c r="J17" s="48">
        <f>Basisdaten!H9-Basisdaten!I9</f>
        <v>13158</v>
      </c>
      <c r="K17" s="48">
        <f>Basisdaten!J9-Basisdaten!H9</f>
        <v>13304</v>
      </c>
      <c r="L17" s="44"/>
    </row>
    <row r="18" spans="1:12" ht="18.75" customHeight="1" x14ac:dyDescent="0.2">
      <c r="A18" s="7"/>
      <c r="B18" s="43">
        <v>2017</v>
      </c>
      <c r="C18" s="49">
        <f>Basisdaten!B10</f>
        <v>27905</v>
      </c>
      <c r="D18" s="49">
        <f>Basisdaten!E10</f>
        <v>16698</v>
      </c>
      <c r="E18" s="49">
        <f>Basisdaten!H10</f>
        <v>44603</v>
      </c>
      <c r="F18" s="49">
        <f>Basisdaten!B10-Basisdaten!C10</f>
        <v>8274</v>
      </c>
      <c r="G18" s="49">
        <f>Basisdaten!D10-Basisdaten!B10</f>
        <v>8413</v>
      </c>
      <c r="H18" s="49">
        <f>Basisdaten!E10-Basisdaten!F10</f>
        <v>4951</v>
      </c>
      <c r="I18" s="49">
        <f>Basisdaten!G10-Basisdaten!E10</f>
        <v>5034</v>
      </c>
      <c r="J18" s="49">
        <f>Basisdaten!H10-Basisdaten!I10</f>
        <v>13224</v>
      </c>
      <c r="K18" s="49">
        <f>Basisdaten!J10-Basisdaten!H10</f>
        <v>13448</v>
      </c>
      <c r="L18" s="45"/>
    </row>
    <row r="19" spans="1:12" ht="18.75" customHeight="1" x14ac:dyDescent="0.2">
      <c r="A19" s="7"/>
      <c r="B19" s="42">
        <v>2018</v>
      </c>
      <c r="C19" s="48">
        <f>Basisdaten!B11</f>
        <v>29478</v>
      </c>
      <c r="D19" s="48">
        <f>Basisdaten!E11</f>
        <v>18244</v>
      </c>
      <c r="E19" s="48">
        <f>Basisdaten!H11</f>
        <v>47723</v>
      </c>
      <c r="F19" s="48">
        <f>Basisdaten!B11-Basisdaten!C11</f>
        <v>8726</v>
      </c>
      <c r="G19" s="48">
        <f>Basisdaten!D11-Basisdaten!B11</f>
        <v>8862</v>
      </c>
      <c r="H19" s="48">
        <f>Basisdaten!E11-Basisdaten!F11</f>
        <v>5400</v>
      </c>
      <c r="I19" s="48">
        <f>Basisdaten!G11-Basisdaten!E11</f>
        <v>5485</v>
      </c>
      <c r="J19" s="48">
        <f>Basisdaten!H11-Basisdaten!I11</f>
        <v>14127</v>
      </c>
      <c r="K19" s="48">
        <f>Basisdaten!J11-Basisdaten!H11</f>
        <v>14346</v>
      </c>
      <c r="L19" s="44"/>
    </row>
    <row r="20" spans="1:12" ht="18.75" customHeight="1" x14ac:dyDescent="0.2">
      <c r="A20" s="7"/>
      <c r="B20" s="43">
        <v>2019</v>
      </c>
      <c r="C20" s="49">
        <f>Basisdaten!B12</f>
        <v>21935</v>
      </c>
      <c r="D20" s="49">
        <f>Basisdaten!E12</f>
        <v>13956</v>
      </c>
      <c r="E20" s="49">
        <f>Basisdaten!H12</f>
        <v>35891</v>
      </c>
      <c r="F20" s="49">
        <f>Basisdaten!B12-Basisdaten!C12</f>
        <v>6617</v>
      </c>
      <c r="G20" s="49">
        <f>Basisdaten!D12-Basisdaten!B12</f>
        <v>6827</v>
      </c>
      <c r="H20" s="49">
        <f>Basisdaten!E12-Basisdaten!F12</f>
        <v>4210</v>
      </c>
      <c r="I20" s="49">
        <f>Basisdaten!G12-Basisdaten!E12</f>
        <v>4344</v>
      </c>
      <c r="J20" s="49">
        <f>Basisdaten!H12-Basisdaten!I12</f>
        <v>10827</v>
      </c>
      <c r="K20" s="49">
        <f>Basisdaten!J12-Basisdaten!H12</f>
        <v>11171</v>
      </c>
      <c r="L20" s="45"/>
    </row>
    <row r="21" spans="1:12" ht="18.75" customHeight="1" x14ac:dyDescent="0.2">
      <c r="A21" s="7"/>
      <c r="B21" s="42">
        <v>2020</v>
      </c>
      <c r="C21" s="48">
        <f>Basisdaten!B13</f>
        <v>17995</v>
      </c>
      <c r="D21" s="48">
        <f>Basisdaten!E13</f>
        <v>12303</v>
      </c>
      <c r="E21" s="48">
        <f>Basisdaten!H13</f>
        <v>30297</v>
      </c>
      <c r="F21" s="48">
        <f>Basisdaten!B13-Basisdaten!C13</f>
        <v>5478</v>
      </c>
      <c r="G21" s="48">
        <f>Basisdaten!D13-Basisdaten!B13</f>
        <v>5700</v>
      </c>
      <c r="H21" s="48">
        <f>Basisdaten!E13-Basisdaten!F13</f>
        <v>3745</v>
      </c>
      <c r="I21" s="48">
        <f>Basisdaten!G13-Basisdaten!E13</f>
        <v>3897</v>
      </c>
      <c r="J21" s="48">
        <f>Basisdaten!H13-Basisdaten!I13</f>
        <v>9223</v>
      </c>
      <c r="K21" s="48">
        <f>Basisdaten!J13-Basisdaten!H13</f>
        <v>9598</v>
      </c>
      <c r="L21" s="44"/>
    </row>
    <row r="22" spans="1:12" ht="18.75" customHeight="1" x14ac:dyDescent="0.2">
      <c r="A22" s="7"/>
      <c r="B22" s="43">
        <v>2021</v>
      </c>
      <c r="C22" s="49">
        <f>Basisdaten!B14</f>
        <v>19438</v>
      </c>
      <c r="D22" s="49">
        <f>Basisdaten!E14</f>
        <v>13770</v>
      </c>
      <c r="E22" s="49">
        <f>Basisdaten!H14</f>
        <v>33208</v>
      </c>
      <c r="F22" s="49">
        <f>Basisdaten!B14-Basisdaten!C14</f>
        <v>5876</v>
      </c>
      <c r="G22" s="49">
        <f>Basisdaten!D14-Basisdaten!B14</f>
        <v>6071</v>
      </c>
      <c r="H22" s="49">
        <f>Basisdaten!E14-Basisdaten!F14</f>
        <v>4162</v>
      </c>
      <c r="I22" s="49">
        <f>Basisdaten!G14-Basisdaten!E14</f>
        <v>4301</v>
      </c>
      <c r="J22" s="49">
        <f>Basisdaten!H14-Basisdaten!I14</f>
        <v>10038</v>
      </c>
      <c r="K22" s="49">
        <f>Basisdaten!J14-Basisdaten!H14</f>
        <v>10372</v>
      </c>
      <c r="L22" s="45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zoomScale="120" zoomScaleNormal="120" workbookViewId="0">
      <selection activeCell="G34" sqref="G34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59" t="s">
        <v>8</v>
      </c>
      <c r="S2" s="60"/>
      <c r="T2" s="60"/>
      <c r="U2" s="60"/>
      <c r="V2" s="60"/>
      <c r="W2" s="60"/>
      <c r="X2" s="60"/>
      <c r="Y2" s="60"/>
      <c r="Z2" s="61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58"/>
      <c r="F20" s="28"/>
      <c r="G20" s="58"/>
      <c r="H20" s="28"/>
      <c r="I20" s="58"/>
      <c r="J20" s="28"/>
      <c r="K20" s="58"/>
      <c r="L20" s="28"/>
      <c r="M20" s="58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58"/>
      <c r="F21" s="28"/>
      <c r="G21" s="58"/>
      <c r="H21" s="28"/>
      <c r="I21" s="58"/>
      <c r="J21" s="28"/>
      <c r="K21" s="58"/>
      <c r="L21" s="28"/>
      <c r="M21" s="58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58"/>
      <c r="F23" s="28"/>
      <c r="G23" s="58"/>
      <c r="H23" s="28"/>
      <c r="I23" s="58"/>
      <c r="J23" s="28"/>
      <c r="K23" s="58"/>
      <c r="L23" s="28"/>
      <c r="M23" s="58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58"/>
      <c r="F24" s="28"/>
      <c r="G24" s="58"/>
      <c r="H24" s="28"/>
      <c r="I24" s="58"/>
      <c r="J24" s="28"/>
      <c r="K24" s="58"/>
      <c r="L24" s="28"/>
      <c r="M24" s="58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2013-06-13T23:31:37Z</cp:lastPrinted>
  <dcterms:created xsi:type="dcterms:W3CDTF">2010-08-25T11:28:54Z</dcterms:created>
  <dcterms:modified xsi:type="dcterms:W3CDTF">2024-05-28T14:03:14Z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