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8_RESSOURCEN-ABFALL\8-7_Verwert-Entsorg\8-7-10_Altfahrzeugverwertung\"/>
    </mc:Choice>
  </mc:AlternateContent>
  <xr:revisionPtr revIDLastSave="0" documentId="13_ncr:1_{ED537934-B8A1-41EA-BC5F-BA5A179174AB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Diagramm!$A$1:$O$21</definedName>
    <definedName name="Print_Area" localSheetId="1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E32" i="1" s="1"/>
  <c r="F18" i="1"/>
  <c r="C31" i="1" s="1"/>
  <c r="B33" i="1"/>
  <c r="B32" i="1"/>
  <c r="B31" i="1"/>
  <c r="B30" i="1"/>
  <c r="B29" i="1"/>
  <c r="B28" i="1"/>
  <c r="B27" i="1"/>
  <c r="B26" i="1"/>
  <c r="B25" i="1"/>
  <c r="B24" i="1"/>
  <c r="B23" i="1"/>
  <c r="E31" i="1"/>
  <c r="D31" i="1" l="1"/>
  <c r="C32" i="1"/>
  <c r="D32" i="1"/>
  <c r="F17" i="1"/>
  <c r="E30" i="1" s="1"/>
  <c r="C30" i="1" l="1"/>
  <c r="D30" i="1"/>
  <c r="F20" i="1"/>
  <c r="D33" i="1" l="1"/>
  <c r="C33" i="1"/>
  <c r="E33" i="1"/>
  <c r="F16" i="1"/>
  <c r="E29" i="1" s="1"/>
  <c r="D29" i="1" l="1"/>
  <c r="C29" i="1"/>
  <c r="F15" i="1"/>
  <c r="E28" i="1" s="1"/>
  <c r="C28" i="1" l="1"/>
  <c r="D28" i="1"/>
  <c r="F14" i="1"/>
  <c r="R3" i="1" l="1"/>
</calcChain>
</file>

<file path=xl/sharedStrings.xml><?xml version="1.0" encoding="utf-8"?>
<sst xmlns="http://schemas.openxmlformats.org/spreadsheetml/2006/main" count="20" uniqueCount="19">
  <si>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</si>
  <si>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</si>
  <si>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</si>
  <si>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</si>
  <si>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</si>
  <si>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</si>
  <si>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</si>
  <si>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</si>
  <si>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</si>
  <si>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</si>
  <si>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Prozent</t>
  </si>
  <si>
    <t>Beseitigung</t>
  </si>
  <si>
    <t>energetische Verwertung</t>
  </si>
  <si>
    <t>Anfall SLF</t>
  </si>
  <si>
    <t>stoffliche Verwertung</t>
  </si>
  <si>
    <t>Entsorgung der Schredderleichtfraktion aus den Schredderanlagen mit Restkarossenverwertung</t>
  </si>
  <si>
    <t>Schredderleichtfraktion = Abfallschlüssel 19 10 03* und 19 10 04. 
Ab 2015 außerdem auch 19 12 09 (Mineralien) und 19 12 10 (brennbare Abfälle), 
ab 2020 zusätzlich 19 12 12 (sonstige Abfälle aus der mechanischen Abfallbehandlung).</t>
  </si>
  <si>
    <t>Abb5_Abb7 X50-X52</t>
  </si>
  <si>
    <t>Statistisches Bundesamt, Erhebung über die Abfallentsorgung der Jahre 2013 bis 2023, Mitteilung an das Umweltbundesamt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</si>
</sst>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\ &quot;t&quot;"/>
    <numFmt numFmtId="166" formatCode="0\ %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dotted">
        <color theme="1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2" xfId="0" applyFont="1" applyFill="1" applyBorder="1" applyAlignment="1">
      <alignment horizontal="center" vertical="center" wrapText="1"/>
    </xf>
    <xf numFmtId="3" fontId="29" fillId="26" borderId="21" xfId="0" applyNumberFormat="1" applyFont="1" applyFill="1" applyBorder="1" applyAlignment="1">
      <alignment horizontal="center" vertical="center" wrapText="1"/>
    </xf>
    <xf numFmtId="3" fontId="29" fillId="24" borderId="21" xfId="0" applyNumberFormat="1" applyFont="1" applyFill="1" applyBorder="1" applyAlignment="1">
      <alignment horizontal="center" vertical="center" wrapText="1"/>
    </xf>
    <xf numFmtId="165" fontId="26" fillId="26" borderId="23" xfId="0" applyNumberFormat="1" applyFont="1" applyFill="1" applyBorder="1" applyAlignment="1">
      <alignment horizontal="center" vertical="center" wrapText="1"/>
    </xf>
    <xf numFmtId="165" fontId="26" fillId="24" borderId="23" xfId="0" applyNumberFormat="1" applyFont="1" applyFill="1" applyBorder="1" applyAlignment="1">
      <alignment horizontal="center" vertical="center" wrapText="1"/>
    </xf>
    <xf numFmtId="0" fontId="26" fillId="24" borderId="24" xfId="0" applyFont="1" applyFill="1" applyBorder="1" applyAlignment="1">
      <alignment horizontal="left" vertical="center" wrapText="1"/>
    </xf>
    <xf numFmtId="166" fontId="29" fillId="24" borderId="21" xfId="0" applyNumberFormat="1" applyFont="1" applyFill="1" applyBorder="1" applyAlignment="1">
      <alignment horizontal="center" vertical="center" wrapText="1"/>
    </xf>
    <xf numFmtId="166" fontId="29" fillId="24" borderId="16" xfId="0" applyNumberFormat="1" applyFont="1" applyFill="1" applyBorder="1" applyAlignment="1">
      <alignment horizontal="center" vertical="center" wrapText="1"/>
    </xf>
    <xf numFmtId="0" fontId="26" fillId="26" borderId="24" xfId="0" applyFont="1" applyFill="1" applyBorder="1" applyAlignment="1">
      <alignment horizontal="left" vertical="center" wrapText="1"/>
    </xf>
    <xf numFmtId="166" fontId="29" fillId="26" borderId="21" xfId="0" applyNumberFormat="1" applyFont="1" applyFill="1" applyBorder="1" applyAlignment="1">
      <alignment horizontal="center" vertical="center" wrapText="1"/>
    </xf>
    <xf numFmtId="166" fontId="29" fillId="26" borderId="16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3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E6E6E6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310362068623173E-2"/>
          <c:y val="6.0179675252840355E-2"/>
          <c:w val="0.85887478213081858"/>
          <c:h val="0.64728065931862966"/>
        </c:manualLayout>
      </c:layout>
      <c:barChart>
        <c:barDir val="col"/>
        <c:grouping val="percentStacked"/>
        <c:varyColors val="0"/>
        <c:ser>
          <c:idx val="2"/>
          <c:order val="0"/>
          <c:tx>
            <c:strRef>
              <c:f>Daten!$E$9</c:f>
              <c:strCache>
                <c:ptCount val="1"/>
                <c:pt idx="0">
                  <c:v>Beseitigung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Daten!$B$23:$B$33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Daten!$E$23:$E$33</c:f>
              <c:numCache>
                <c:formatCode>0\ %</c:formatCode>
                <c:ptCount val="11"/>
                <c:pt idx="0">
                  <c:v>4.0796196668107319E-2</c:v>
                </c:pt>
                <c:pt idx="1">
                  <c:v>5.4346099725538818E-2</c:v>
                </c:pt>
                <c:pt idx="2">
                  <c:v>0.16635608337501495</c:v>
                </c:pt>
                <c:pt idx="3">
                  <c:v>7.0000000000000007E-2</c:v>
                </c:pt>
                <c:pt idx="4">
                  <c:v>0.08</c:v>
                </c:pt>
                <c:pt idx="5">
                  <c:v>0.10373307179112086</c:v>
                </c:pt>
                <c:pt idx="6">
                  <c:v>9.5998908740524039E-2</c:v>
                </c:pt>
                <c:pt idx="7">
                  <c:v>0.1008786901435537</c:v>
                </c:pt>
                <c:pt idx="8">
                  <c:v>9.6830082872373116E-2</c:v>
                </c:pt>
                <c:pt idx="9">
                  <c:v>0.14389076253757679</c:v>
                </c:pt>
                <c:pt idx="10">
                  <c:v>0.15054993186802437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B30-43D5-9629-3786DCEC7317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energetische Verwertung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Daten!$B$23:$B$33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Daten!$D$23:$D$33</c:f>
              <c:numCache>
                <c:formatCode>0\ %</c:formatCode>
                <c:ptCount val="11"/>
                <c:pt idx="0">
                  <c:v>0.48789451216116964</c:v>
                </c:pt>
                <c:pt idx="1">
                  <c:v>0.44329241957730192</c:v>
                </c:pt>
                <c:pt idx="2">
                  <c:v>0.32995011486417697</c:v>
                </c:pt>
                <c:pt idx="3">
                  <c:v>0.38</c:v>
                </c:pt>
                <c:pt idx="4">
                  <c:v>0.38</c:v>
                </c:pt>
                <c:pt idx="5">
                  <c:v>0.41916018352284062</c:v>
                </c:pt>
                <c:pt idx="6">
                  <c:v>0.36071640023682655</c:v>
                </c:pt>
                <c:pt idx="7">
                  <c:v>0.42561878805748105</c:v>
                </c:pt>
                <c:pt idx="8">
                  <c:v>0.35414109382515851</c:v>
                </c:pt>
                <c:pt idx="9">
                  <c:v>0.43841761683533997</c:v>
                </c:pt>
                <c:pt idx="10">
                  <c:v>0.45000708553880958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7B30-43D5-9629-3786DCEC7317}"/>
            </c:ext>
          </c:extLst>
        </c:ser>
        <c:ser>
          <c:idx val="0"/>
          <c:order val="2"/>
          <c:tx>
            <c:strRef>
              <c:f>Daten!$C$9</c:f>
              <c:strCache>
                <c:ptCount val="1"/>
                <c:pt idx="0">
                  <c:v>stoffliche Verwertung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Daten!$B$23:$B$33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Daten!$C$23:$C$33</c:f>
              <c:numCache>
                <c:formatCode>0\ %</c:formatCode>
                <c:ptCount val="11"/>
                <c:pt idx="0">
                  <c:v>0.47130929117072307</c:v>
                </c:pt>
                <c:pt idx="1">
                  <c:v>0.50236426710506155</c:v>
                </c:pt>
                <c:pt idx="2">
                  <c:v>0.50369380176080802</c:v>
                </c:pt>
                <c:pt idx="3">
                  <c:v>0.55000000000000004</c:v>
                </c:pt>
                <c:pt idx="4">
                  <c:v>0.54</c:v>
                </c:pt>
                <c:pt idx="5">
                  <c:v>0.47710674468603853</c:v>
                </c:pt>
                <c:pt idx="6">
                  <c:v>0.54328469102264942</c:v>
                </c:pt>
                <c:pt idx="7">
                  <c:v>0.47350252179896535</c:v>
                </c:pt>
                <c:pt idx="8">
                  <c:v>0.54902882330246827</c:v>
                </c:pt>
                <c:pt idx="9">
                  <c:v>0.4176916206270832</c:v>
                </c:pt>
                <c:pt idx="10">
                  <c:v>0.39944298259316602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7B30-43D5-9629-3786DCEC7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overlap val="100"/>
        <c:axId val="123563360"/>
        <c:axId val="442354184"/>
      </c:barChart>
      <c:lineChart>
        <c:grouping val="standard"/>
        <c:varyColors val="0"/>
        <c:ser>
          <c:idx val="3"/>
          <c:order val="3"/>
          <c:tx>
            <c:strRef>
              <c:f>Daten!$F$9</c:f>
              <c:strCache>
                <c:ptCount val="1"/>
                <c:pt idx="0">
                  <c:v>Anfall SLF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7205283868543044E-2"/>
                  <c:y val="-0.191778038518029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7B30-43D5-9629-3786DCEC7317}"/>
                </c:ext>
              </c:extLst>
            </c:dLbl>
            <c:dLbl>
              <c:idx val="1"/>
              <c:layout>
                <c:manualLayout>
                  <c:x val="-4.896849857269852E-2"/>
                  <c:y val="-0.210037453280156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B30-43D5-9629-3786DCEC7317}"/>
                </c:ext>
              </c:extLst>
            </c:dLbl>
            <c:dLbl>
              <c:idx val="2"/>
              <c:layout>
                <c:manualLayout>
                  <c:x val="-5.0731713276854003E-2"/>
                  <c:y val="-0.1121213899963899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7B30-43D5-9629-3786DCEC7317}"/>
                </c:ext>
              </c:extLst>
            </c:dLbl>
            <c:dLbl>
              <c:idx val="3"/>
              <c:layout>
                <c:manualLayout>
                  <c:x val="-5.2494927981009486E-2"/>
                  <c:y val="-0.2076950912959987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7B30-43D5-9629-3786DCEC7317}"/>
                </c:ext>
              </c:extLst>
            </c:dLbl>
            <c:dLbl>
              <c:idx val="4"/>
              <c:layout>
                <c:manualLayout>
                  <c:x val="-5.2494927981009548E-2"/>
                  <c:y val="-0.1817220510352814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7B30-43D5-9629-3786DCEC7317}"/>
                </c:ext>
              </c:extLst>
            </c:dLbl>
            <c:dLbl>
              <c:idx val="5"/>
              <c:layout>
                <c:manualLayout>
                  <c:x val="-5.0732546291674931E-2"/>
                  <c:y val="-0.2109792143863254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7B30-43D5-9629-3786DCEC7317}"/>
                </c:ext>
              </c:extLst>
            </c:dLbl>
            <c:dLbl>
              <c:idx val="6"/>
              <c:layout>
                <c:manualLayout>
                  <c:x val="-4.8968637408502061E-2"/>
                  <c:y val="-0.2256674624332999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B30-43D5-9629-3786DCEC7317}"/>
                </c:ext>
              </c:extLst>
            </c:dLbl>
            <c:dLbl>
              <c:idx val="7"/>
              <c:layout>
                <c:manualLayout>
                  <c:x val="-4.8968637408501998E-2"/>
                  <c:y val="-4.9516637887049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7B30-43D5-9629-3786DCEC7317}"/>
                </c:ext>
              </c:extLst>
            </c:dLbl>
            <c:dLbl>
              <c:idx val="8"/>
              <c:layout>
                <c:manualLayout>
                  <c:x val="-5.0731990948460953E-2"/>
                  <c:y val="-9.5938149946859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7B30-43D5-9629-3786DCEC7317}"/>
                </c:ext>
              </c:extLst>
            </c:dLbl>
            <c:dLbl>
              <c:idx val="9"/>
              <c:layout>
                <c:manualLayout>
                  <c:x val="-5.0732823963281819E-2"/>
                  <c:y val="-0.155831791145768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7B30-43D5-9629-3786DCEC7317}"/>
                </c:ext>
              </c:extLst>
            </c:dLbl>
            <c:dLbl>
              <c:idx val="10"/>
              <c:layout>
                <c:manualLayout>
                  <c:x val="-4.8968776244305602E-2"/>
                  <c:y val="-0.20326322373427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7B30-43D5-9629-3786DCEC7317}"/>
                </c:ext>
              </c:extLst>
            </c:dLbl>
            <c:dLbl>
              <c:idx val="11"/>
              <c:layout>
                <c:manualLayout>
                  <c:x val="-4.8384832854882015E-2"/>
                  <c:y val="-0.200389992304650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7B30-43D5-9629-3786DCEC7317}"/>
                </c:ext>
              </c:extLst>
            </c:dLbl>
            <c:dLbl>
              <c:idx val="12"/>
              <c:layout>
                <c:manualLayout>
                  <c:x val="-4.2419874195777564E-2"/>
                  <c:y val="-0.1986693003657818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7B30-43D5-9629-3786DCEC7317}"/>
                </c:ext>
              </c:extLst>
            </c:dLbl>
            <c:dLbl>
              <c:idx val="13"/>
              <c:layout>
                <c:manualLayout>
                  <c:x val="-3.8016852722840833E-2"/>
                  <c:y val="-0.169335527335691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7B30-43D5-9629-3786DCEC7317}"/>
                </c:ext>
              </c:extLst>
            </c:dLbl>
            <c:dLbl>
              <c:idx val="14"/>
              <c:layout>
                <c:manualLayout>
                  <c:x val="-3.2445510765120075E-2"/>
                  <c:y val="-0.199372976315568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7B30-43D5-9629-3786DCEC7317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rot="-2580000" lIns="38100" tIns="19050" rIns="38100" bIns="19050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Daten!$F$10:$F$20</c:f>
              <c:numCache>
                <c:formatCode>#,##0\ "t"</c:formatCode>
                <c:ptCount val="11"/>
                <c:pt idx="0">
                  <c:v>377143</c:v>
                </c:pt>
                <c:pt idx="1">
                  <c:v>358885</c:v>
                </c:pt>
                <c:pt idx="2">
                  <c:v>451838</c:v>
                </c:pt>
                <c:pt idx="3">
                  <c:v>364133</c:v>
                </c:pt>
                <c:pt idx="4">
                  <c:v>389513.4</c:v>
                </c:pt>
                <c:pt idx="5">
                  <c:v>360936</c:v>
                </c:pt>
                <c:pt idx="6">
                  <c:v>344556</c:v>
                </c:pt>
                <c:pt idx="7">
                  <c:v>509869.8</c:v>
                </c:pt>
                <c:pt idx="8">
                  <c:v>466071.00000000006</c:v>
                </c:pt>
                <c:pt idx="9">
                  <c:v>410379</c:v>
                </c:pt>
                <c:pt idx="10">
                  <c:v>367174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B-7B30-43D5-9629-3786DCEC7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414576"/>
        <c:axId val="442352616"/>
      </c:lineChart>
      <c:catAx>
        <c:axId val="12356336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42354184"/>
        <c:crosses val="autoZero"/>
        <c:auto val="1"/>
        <c:lblAlgn val="ctr"/>
        <c:lblOffset val="100"/>
        <c:noMultiLvlLbl val="0"/>
      </c:catAx>
      <c:valAx>
        <c:axId val="442354184"/>
        <c:scaling>
          <c:orientation val="minMax"/>
          <c:max val="1.1900000000000002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0\ 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23563360"/>
        <c:crosses val="autoZero"/>
        <c:crossBetween val="between"/>
        <c:majorUnit val="0.2"/>
        <c:minorUnit val="1.0000000000000005E-2"/>
      </c:valAx>
      <c:valAx>
        <c:axId val="442352616"/>
        <c:scaling>
          <c:orientation val="minMax"/>
        </c:scaling>
        <c:delete val="0"/>
        <c:axPos val="r"/>
        <c:numFmt formatCode="#,##0\ &quot;t&quot;" sourceLinked="1"/>
        <c:majorTickMark val="none"/>
        <c:minorTickMark val="none"/>
        <c:tickLblPos val="nextTo"/>
        <c:txPr>
          <a:bodyPr/>
          <a:lstStyle/>
          <a:p>
            <a:pPr>
              <a:defRPr sz="500">
                <a:solidFill>
                  <a:srgbClr val="FFFFFF"/>
                </a:solidFill>
              </a:defRPr>
            </a:pPr>
            <a:endParaRPr lang="de-DE"/>
          </a:p>
        </c:txPr>
        <c:crossAx val="252414576"/>
        <c:crosses val="max"/>
        <c:crossBetween val="between"/>
      </c:valAx>
      <c:catAx>
        <c:axId val="252414576"/>
        <c:scaling>
          <c:orientation val="minMax"/>
        </c:scaling>
        <c:delete val="1"/>
        <c:axPos val="b"/>
        <c:majorTickMark val="out"/>
        <c:minorTickMark val="none"/>
        <c:tickLblPos val="none"/>
        <c:crossAx val="44235261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8.2328134834312505E-2"/>
          <c:y val="0.81388620916848864"/>
          <c:w val="0.85392070110243579"/>
          <c:h val="5.5210250280059901E-2"/>
        </c:manualLayout>
      </c:layout>
      <c:overlay val="0"/>
      <c:txPr>
        <a:bodyPr/>
        <a:lstStyle/>
        <a:p>
          <a:pPr>
            <a:defRPr sz="8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20</xdr:row>
      <xdr:rowOff>0</xdr:rowOff>
    </xdr:from>
    <xdr:to>
      <xdr:col>6</xdr:col>
      <xdr:colOff>38100</xdr:colOff>
      <xdr:row>20</xdr:row>
      <xdr:rowOff>0</xdr:rowOff>
    </xdr:to>
    <xdr:cxnSp macro="">
      <xdr:nvCxnSpPr>
        <xdr:cNvPr id="3" name="Gerade Verbindung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19200" y="6238875"/>
          <a:ext cx="72104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33</xdr:row>
      <xdr:rowOff>9525</xdr:rowOff>
    </xdr:from>
    <xdr:to>
      <xdr:col>4</xdr:col>
      <xdr:colOff>1562100</xdr:colOff>
      <xdr:row>33</xdr:row>
      <xdr:rowOff>9525</xdr:rowOff>
    </xdr:to>
    <xdr:cxnSp macro="">
      <xdr:nvCxnSpPr>
        <xdr:cNvPr id="4" name="Gerade Verbindung 1">
          <a:extLst>
            <a:ext uri="{FF2B5EF4-FFF2-40B4-BE49-F238E27FC236}">
              <a16:creationId xmlns:a16="http://schemas.microsoft.com/office/drawing/2014/main" id="{0FEF8308-472A-4153-B717-55FC5B21F57A}"/>
            </a:ext>
          </a:extLst>
        </xdr:cNvPr>
        <xdr:cNvCxnSpPr/>
      </xdr:nvCxnSpPr>
      <xdr:spPr>
        <a:xfrm>
          <a:off x="1200150" y="9096375"/>
          <a:ext cx="55149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28575</xdr:colOff>
      <xdr:row>22</xdr:row>
      <xdr:rowOff>0</xdr:rowOff>
    </xdr:from>
    <xdr:to>
      <xdr:col>4</xdr:col>
      <xdr:colOff>1590675</xdr:colOff>
      <xdr:row>22</xdr:row>
      <xdr:rowOff>0</xdr:rowOff>
    </xdr:to>
    <xdr:cxnSp macro="">
      <xdr:nvCxnSpPr>
        <xdr:cNvPr id="6" name="Gerade Verbindung 1">
          <a:extLst>
            <a:ext uri="{FF2B5EF4-FFF2-40B4-BE49-F238E27FC236}">
              <a16:creationId xmlns:a16="http://schemas.microsoft.com/office/drawing/2014/main" id="{42F7FC27-61B7-4A52-A761-D01140BE11FE}"/>
            </a:ext>
          </a:extLst>
        </xdr:cNvPr>
        <xdr:cNvCxnSpPr/>
      </xdr:nvCxnSpPr>
      <xdr:spPr>
        <a:xfrm>
          <a:off x="1228725" y="7629525"/>
          <a:ext cx="55149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36857</xdr:colOff>
      <xdr:row>2</xdr:row>
      <xdr:rowOff>24434</xdr:rowOff>
    </xdr:from>
    <xdr:to>
      <xdr:col>14</xdr:col>
      <xdr:colOff>7937</xdr:colOff>
      <xdr:row>20</xdr:row>
      <xdr:rowOff>30026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266211</xdr:colOff>
      <xdr:row>18</xdr:row>
      <xdr:rowOff>807031</xdr:rowOff>
    </xdr:from>
    <xdr:to>
      <xdr:col>13</xdr:col>
      <xdr:colOff>996461</xdr:colOff>
      <xdr:row>18</xdr:row>
      <xdr:rowOff>1128346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413249" y="4697627"/>
          <a:ext cx="2613270" cy="321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Bundesamt, Erhebung über die Abfallentsorgung der Jahre 2013 bis 2023, Mitteilung an das Umweltbundesamt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10421</xdr:colOff>
      <xdr:row>18</xdr:row>
      <xdr:rowOff>815740</xdr:rowOff>
    </xdr:from>
    <xdr:to>
      <xdr:col>8</xdr:col>
      <xdr:colOff>271097</xdr:colOff>
      <xdr:row>18</xdr:row>
      <xdr:rowOff>1127550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0229" y="4706336"/>
          <a:ext cx="3140156" cy="311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Schredderleichtfraktion = Abfallschlüssel 19 10 03* und 19 10 04. 
Ab 2015 außerdem auch 19 12 09 (Mineralien) und 19 12 10 (brennbare Abfälle), 
ab 2020 zusätzlich 19 12 12 (sonstige Abfälle aus der mechanischen Abfallbehandlung).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249720</xdr:rowOff>
    </xdr:from>
    <xdr:to>
      <xdr:col>13</xdr:col>
      <xdr:colOff>841375</xdr:colOff>
      <xdr:row>3</xdr:row>
      <xdr:rowOff>8282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2" y="249720"/>
          <a:ext cx="6741353" cy="50468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Entsorgung der Schredderleichtfraktion aus den Schredderanlagen mit Restkarossenverwertung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22250" y="536575"/>
          <a:ext cx="581025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13</xdr:col>
      <xdr:colOff>966035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5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18</xdr:row>
      <xdr:rowOff>797200</xdr:rowOff>
    </xdr:from>
    <xdr:to>
      <xdr:col>13</xdr:col>
      <xdr:colOff>974319</xdr:colOff>
      <xdr:row>18</xdr:row>
      <xdr:rowOff>797200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8819" y="4615138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24845</xdr:colOff>
      <xdr:row>18</xdr:row>
      <xdr:rowOff>356151</xdr:rowOff>
    </xdr:from>
    <xdr:to>
      <xdr:col>13</xdr:col>
      <xdr:colOff>982595</xdr:colOff>
      <xdr:row>18</xdr:row>
      <xdr:rowOff>356151</xdr:rowOff>
    </xdr:to>
    <xdr:cxnSp macro="">
      <xdr:nvCxnSpPr>
        <xdr:cNvPr id="23" name="Gerade Verbindung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>
          <a:off x="247095" y="4174089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33"/>
  <sheetViews>
    <sheetView showGridLines="0" workbookViewId="0">
      <selection activeCell="B1" sqref="B1:F1"/>
    </sheetView>
  </sheetViews>
  <sheetFormatPr baseColWidth="10" defaultColWidth="11.42578125" defaultRowHeight="12.75" x14ac:dyDescent="0.2"/>
  <cols>
    <col min="1" max="1" width="18" style="9" bestFit="1" customWidth="1"/>
    <col min="2" max="2" width="10.7109375" style="9" customWidth="1"/>
    <col min="3" max="6" width="24.28515625" style="9" customWidth="1"/>
    <col min="7" max="7" width="11.42578125" style="8"/>
    <col min="8" max="16384" width="11.42578125" style="9"/>
  </cols>
  <sheetData>
    <row r="1" spans="1:18" ht="15.75" customHeight="1" x14ac:dyDescent="0.2">
      <c r="A1" s="14" t="s">
        <v>1</v>
      </c>
      <c r="B1" s="49" t="s">
        <v>15</v>
      </c>
      <c r="C1" s="49"/>
      <c r="D1" s="49"/>
      <c r="E1" s="49"/>
      <c r="F1" s="49"/>
    </row>
    <row r="2" spans="1:18" ht="15.95" customHeight="1" x14ac:dyDescent="0.2">
      <c r="A2" s="14" t="s">
        <v>2</v>
      </c>
      <c r="B2" s="50"/>
      <c r="C2" s="50"/>
      <c r="D2" s="50"/>
      <c r="E2" s="50"/>
      <c r="F2" s="50"/>
    </row>
    <row r="3" spans="1:18" ht="12.75" customHeight="1" x14ac:dyDescent="0.2">
      <c r="A3" s="14" t="s">
        <v>0</v>
      </c>
      <c r="B3" s="52" t="s">
        <v>18</v>
      </c>
      <c r="C3" s="52"/>
      <c r="D3" s="52"/>
      <c r="E3" s="52"/>
      <c r="F3" s="52"/>
      <c r="R3" s="9" t="str">
        <f>"Quelle: "&amp;Daten!B3</f>
        <v>Quelle: Statistisches Bundesamt, Erhebung über die Abfallentsorgung der Jahre 2013 bis 2023, Mitteilung an das Umweltbundesamt</v>
      </c>
    </row>
    <row r="4" spans="1:18" ht="38.25" customHeight="1" x14ac:dyDescent="0.2">
      <c r="A4" s="14" t="s">
        <v>3</v>
      </c>
      <c r="B4" s="49" t="s">
        <v>16</v>
      </c>
      <c r="C4" s="50"/>
      <c r="D4" s="50"/>
      <c r="E4" s="50"/>
      <c r="F4" s="50"/>
    </row>
    <row r="5" spans="1:18" x14ac:dyDescent="0.2">
      <c r="A5" s="14" t="s">
        <v>8</v>
      </c>
      <c r="B5" s="50" t="s">
        <v>10</v>
      </c>
      <c r="C5" s="50"/>
      <c r="D5" s="50"/>
      <c r="E5" s="50"/>
      <c r="F5" s="50"/>
    </row>
    <row r="6" spans="1:18" x14ac:dyDescent="0.2">
      <c r="A6" s="15" t="s">
        <v>9</v>
      </c>
      <c r="B6" s="51"/>
      <c r="C6" s="51"/>
      <c r="D6" s="51"/>
      <c r="E6" s="51"/>
      <c r="F6" s="51"/>
    </row>
    <row r="8" spans="1:18" x14ac:dyDescent="0.2">
      <c r="A8" s="10"/>
      <c r="B8" s="10"/>
      <c r="C8" s="10"/>
      <c r="D8" s="10"/>
      <c r="E8" s="10"/>
      <c r="F8" s="10"/>
    </row>
    <row r="9" spans="1:18" ht="43.5" customHeight="1" x14ac:dyDescent="0.2">
      <c r="A9" s="10"/>
      <c r="B9" s="37"/>
      <c r="C9" s="38" t="s">
        <v>14</v>
      </c>
      <c r="D9" s="38" t="s">
        <v>12</v>
      </c>
      <c r="E9" s="38" t="s">
        <v>11</v>
      </c>
      <c r="F9" s="38" t="s">
        <v>13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18" customHeight="1" x14ac:dyDescent="0.2">
      <c r="B10" s="12">
        <v>2013</v>
      </c>
      <c r="C10" s="40">
        <v>177751</v>
      </c>
      <c r="D10" s="40">
        <v>184006</v>
      </c>
      <c r="E10" s="40">
        <v>15386</v>
      </c>
      <c r="F10" s="42">
        <v>377143</v>
      </c>
    </row>
    <row r="11" spans="1:18" ht="18" customHeight="1" x14ac:dyDescent="0.2">
      <c r="B11" s="13">
        <v>2014</v>
      </c>
      <c r="C11" s="39">
        <v>180291</v>
      </c>
      <c r="D11" s="39">
        <v>159091</v>
      </c>
      <c r="E11" s="39">
        <v>19504</v>
      </c>
      <c r="F11" s="41">
        <v>358885</v>
      </c>
    </row>
    <row r="12" spans="1:18" ht="18" customHeight="1" x14ac:dyDescent="0.2">
      <c r="B12" s="12">
        <v>2015</v>
      </c>
      <c r="C12" s="40">
        <v>227588</v>
      </c>
      <c r="D12" s="40">
        <v>149084</v>
      </c>
      <c r="E12" s="40">
        <v>75166</v>
      </c>
      <c r="F12" s="42">
        <v>451838</v>
      </c>
    </row>
    <row r="13" spans="1:18" ht="18" customHeight="1" x14ac:dyDescent="0.2">
      <c r="B13" s="13">
        <v>2016</v>
      </c>
      <c r="C13" s="39">
        <v>200180</v>
      </c>
      <c r="D13" s="39">
        <v>138737</v>
      </c>
      <c r="E13" s="39">
        <v>25216</v>
      </c>
      <c r="F13" s="41">
        <v>364133</v>
      </c>
    </row>
    <row r="14" spans="1:18" ht="18" customHeight="1" x14ac:dyDescent="0.2">
      <c r="B14" s="12">
        <v>2017</v>
      </c>
      <c r="C14" s="40">
        <v>209722.5</v>
      </c>
      <c r="D14" s="40">
        <v>146767.5</v>
      </c>
      <c r="E14" s="40">
        <v>33023.4</v>
      </c>
      <c r="F14" s="42">
        <f t="shared" ref="F14:F20" si="0">SUM(C14:E14)</f>
        <v>389513.4</v>
      </c>
    </row>
    <row r="15" spans="1:18" ht="18" customHeight="1" x14ac:dyDescent="0.2">
      <c r="B15" s="13">
        <v>2018</v>
      </c>
      <c r="C15" s="39">
        <v>172205</v>
      </c>
      <c r="D15" s="39">
        <v>151290</v>
      </c>
      <c r="E15" s="39">
        <v>37441</v>
      </c>
      <c r="F15" s="41">
        <f t="shared" si="0"/>
        <v>360936</v>
      </c>
    </row>
    <row r="16" spans="1:18" ht="18" customHeight="1" x14ac:dyDescent="0.2">
      <c r="B16" s="12">
        <v>2019</v>
      </c>
      <c r="C16" s="40">
        <v>187192</v>
      </c>
      <c r="D16" s="40">
        <v>124287</v>
      </c>
      <c r="E16" s="40">
        <v>33077</v>
      </c>
      <c r="F16" s="42">
        <f t="shared" si="0"/>
        <v>344556</v>
      </c>
    </row>
    <row r="17" spans="1:6" ht="18" customHeight="1" x14ac:dyDescent="0.2">
      <c r="B17" s="13">
        <v>2020</v>
      </c>
      <c r="C17" s="39">
        <v>241424.63608913409</v>
      </c>
      <c r="D17" s="39">
        <v>217010.16634311024</v>
      </c>
      <c r="E17" s="39">
        <v>51434.997567755694</v>
      </c>
      <c r="F17" s="41">
        <f t="shared" si="0"/>
        <v>509869.8</v>
      </c>
    </row>
    <row r="18" spans="1:6" ht="18" customHeight="1" x14ac:dyDescent="0.2">
      <c r="B18" s="12">
        <v>2021</v>
      </c>
      <c r="C18" s="40">
        <v>255886.41270540471</v>
      </c>
      <c r="D18" s="40">
        <v>165054.89374018548</v>
      </c>
      <c r="E18" s="40">
        <v>45129.693554409816</v>
      </c>
      <c r="F18" s="42">
        <f t="shared" si="0"/>
        <v>466071.00000000006</v>
      </c>
    </row>
    <row r="19" spans="1:6" ht="18" customHeight="1" x14ac:dyDescent="0.2">
      <c r="B19" s="13">
        <v>2022</v>
      </c>
      <c r="C19" s="39">
        <v>171411.86958132178</v>
      </c>
      <c r="D19" s="39">
        <v>179917.38317926999</v>
      </c>
      <c r="E19" s="39">
        <v>59049.747239408229</v>
      </c>
      <c r="F19" s="41">
        <f t="shared" si="0"/>
        <v>410379</v>
      </c>
    </row>
    <row r="20" spans="1:6" ht="18" customHeight="1" x14ac:dyDescent="0.2">
      <c r="A20" s="9" t="s">
        <v>17</v>
      </c>
      <c r="B20" s="12">
        <v>2023</v>
      </c>
      <c r="C20" s="40">
        <v>146665.07769066314</v>
      </c>
      <c r="D20" s="40">
        <v>165230.90162562687</v>
      </c>
      <c r="E20" s="40">
        <v>55278.020683709983</v>
      </c>
      <c r="F20" s="42">
        <f t="shared" si="0"/>
        <v>367174</v>
      </c>
    </row>
    <row r="23" spans="1:6" x14ac:dyDescent="0.2">
      <c r="B23" s="43">
        <f t="shared" ref="B23:B33" si="1">B10</f>
        <v>2013</v>
      </c>
      <c r="C23" s="44">
        <v>0.47130929117072307</v>
      </c>
      <c r="D23" s="44">
        <v>0.48789451216116964</v>
      </c>
      <c r="E23" s="45">
        <v>4.0796196668107319E-2</v>
      </c>
    </row>
    <row r="24" spans="1:6" x14ac:dyDescent="0.2">
      <c r="B24" s="46">
        <f t="shared" si="1"/>
        <v>2014</v>
      </c>
      <c r="C24" s="47">
        <v>0.50236426710506155</v>
      </c>
      <c r="D24" s="47">
        <v>0.44329241957730192</v>
      </c>
      <c r="E24" s="48">
        <v>5.4346099725538818E-2</v>
      </c>
    </row>
    <row r="25" spans="1:6" x14ac:dyDescent="0.2">
      <c r="B25" s="43">
        <f t="shared" si="1"/>
        <v>2015</v>
      </c>
      <c r="C25" s="44">
        <v>0.50369380176080802</v>
      </c>
      <c r="D25" s="44">
        <v>0.32995011486417697</v>
      </c>
      <c r="E25" s="45">
        <v>0.16635608337501495</v>
      </c>
    </row>
    <row r="26" spans="1:6" x14ac:dyDescent="0.2">
      <c r="B26" s="46">
        <f t="shared" si="1"/>
        <v>2016</v>
      </c>
      <c r="C26" s="47">
        <v>0.55000000000000004</v>
      </c>
      <c r="D26" s="47">
        <v>0.38</v>
      </c>
      <c r="E26" s="48">
        <v>7.0000000000000007E-2</v>
      </c>
    </row>
    <row r="27" spans="1:6" x14ac:dyDescent="0.2">
      <c r="B27" s="43">
        <f t="shared" si="1"/>
        <v>2017</v>
      </c>
      <c r="C27" s="44">
        <v>0.54</v>
      </c>
      <c r="D27" s="44">
        <v>0.38</v>
      </c>
      <c r="E27" s="45">
        <v>0.08</v>
      </c>
    </row>
    <row r="28" spans="1:6" x14ac:dyDescent="0.2">
      <c r="B28" s="46">
        <f t="shared" si="1"/>
        <v>2018</v>
      </c>
      <c r="C28" s="47">
        <f>C15/$F15</f>
        <v>0.47710674468603853</v>
      </c>
      <c r="D28" s="47">
        <f>D15/$F15</f>
        <v>0.41916018352284062</v>
      </c>
      <c r="E28" s="48">
        <f>E15/$F15</f>
        <v>0.10373307179112086</v>
      </c>
    </row>
    <row r="29" spans="1:6" x14ac:dyDescent="0.2">
      <c r="B29" s="43">
        <f t="shared" si="1"/>
        <v>2019</v>
      </c>
      <c r="C29" s="44">
        <f>C16/$F16</f>
        <v>0.54328469102264942</v>
      </c>
      <c r="D29" s="44">
        <f t="shared" ref="D29:E29" si="2">D16/$F16</f>
        <v>0.36071640023682655</v>
      </c>
      <c r="E29" s="45">
        <f t="shared" si="2"/>
        <v>9.5998908740524039E-2</v>
      </c>
    </row>
    <row r="30" spans="1:6" x14ac:dyDescent="0.2">
      <c r="B30" s="46">
        <f t="shared" si="1"/>
        <v>2020</v>
      </c>
      <c r="C30" s="47">
        <f>C17/$F17</f>
        <v>0.47350252179896535</v>
      </c>
      <c r="D30" s="47">
        <f>D17/$F17</f>
        <v>0.42561878805748105</v>
      </c>
      <c r="E30" s="48">
        <f>E17/$F17</f>
        <v>0.1008786901435537</v>
      </c>
    </row>
    <row r="31" spans="1:6" x14ac:dyDescent="0.2">
      <c r="B31" s="43">
        <f t="shared" si="1"/>
        <v>2021</v>
      </c>
      <c r="C31" s="44">
        <f>C18/$F18</f>
        <v>0.54902882330246827</v>
      </c>
      <c r="D31" s="44">
        <f t="shared" ref="D31:E31" si="3">D18/$F18</f>
        <v>0.35414109382515851</v>
      </c>
      <c r="E31" s="45">
        <f t="shared" si="3"/>
        <v>9.6830082872373116E-2</v>
      </c>
    </row>
    <row r="32" spans="1:6" x14ac:dyDescent="0.2">
      <c r="B32" s="46">
        <f t="shared" si="1"/>
        <v>2022</v>
      </c>
      <c r="C32" s="47">
        <f>C19/$F19</f>
        <v>0.4176916206270832</v>
      </c>
      <c r="D32" s="47">
        <f>D19/$F19</f>
        <v>0.43841761683533997</v>
      </c>
      <c r="E32" s="48">
        <f>E19/$F19</f>
        <v>0.14389076253757679</v>
      </c>
    </row>
    <row r="33" spans="2:5" x14ac:dyDescent="0.2">
      <c r="B33" s="43">
        <f t="shared" si="1"/>
        <v>2023</v>
      </c>
      <c r="C33" s="44">
        <f>C20/$F20</f>
        <v>0.39944298259316602</v>
      </c>
      <c r="D33" s="44">
        <f t="shared" ref="D33:E33" si="4">D20/$F20</f>
        <v>0.45000708553880958</v>
      </c>
      <c r="E33" s="45">
        <f t="shared" si="4"/>
        <v>0.15054993186802437</v>
      </c>
    </row>
  </sheetData>
  <sheetProtection selectLockedCells="1"/>
  <mergeCells count="6">
    <mergeCell ref="B1:F1"/>
    <mergeCell ref="B5:F5"/>
    <mergeCell ref="B6:F6"/>
    <mergeCell ref="B4:F4"/>
    <mergeCell ref="B3:F3"/>
    <mergeCell ref="B2:F2"/>
  </mergeCells>
  <phoneticPr fontId="19" type="noConversion"/>
  <conditionalFormatting sqref="H9:R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20" zoomScaleNormal="120" workbookViewId="0">
      <selection activeCell="Q23" sqref="Q23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2.5703125" style="1" customWidth="1"/>
    <col min="14" max="14" width="18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1"/>
    </row>
    <row r="2" spans="1:25" ht="20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54" t="s">
        <v>7</v>
      </c>
      <c r="R2" s="55"/>
      <c r="S2" s="55"/>
      <c r="T2" s="55"/>
      <c r="U2" s="55"/>
      <c r="V2" s="55"/>
      <c r="W2" s="55"/>
      <c r="X2" s="55"/>
      <c r="Y2" s="56"/>
    </row>
    <row r="3" spans="1:25" ht="18.75" customHeight="1" x14ac:dyDescent="0.3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1"/>
      <c r="C6" s="4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1"/>
      <c r="C7" s="4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1"/>
      <c r="C8" s="4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1"/>
      <c r="C9" s="4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1"/>
      <c r="C10" s="4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1"/>
      <c r="C11" s="4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1"/>
      <c r="C12" s="4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1"/>
      <c r="C13" s="4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1"/>
      <c r="B14" s="16"/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1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1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1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1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90.75" customHeight="1" x14ac:dyDescent="0.2">
      <c r="A19" s="1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6"/>
      <c r="P19" s="16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B20" s="18"/>
      <c r="C20" s="19"/>
      <c r="D20" s="18"/>
      <c r="E20" s="53"/>
      <c r="F20" s="18"/>
      <c r="G20" s="53"/>
      <c r="H20" s="18"/>
      <c r="I20" s="53"/>
      <c r="J20" s="18"/>
      <c r="K20" s="53"/>
      <c r="L20" s="18"/>
      <c r="M20" s="53"/>
      <c r="N20" s="18"/>
      <c r="O20" s="16"/>
      <c r="P20" s="16"/>
    </row>
    <row r="21" spans="1:25" ht="11.25" customHeight="1" x14ac:dyDescent="0.2">
      <c r="B21" s="18"/>
      <c r="C21" s="19"/>
      <c r="D21" s="18"/>
      <c r="E21" s="53"/>
      <c r="F21" s="18"/>
      <c r="G21" s="53"/>
      <c r="H21" s="18"/>
      <c r="I21" s="53"/>
      <c r="J21" s="18"/>
      <c r="K21" s="53"/>
      <c r="L21" s="18"/>
      <c r="M21" s="53"/>
      <c r="N21" s="18"/>
      <c r="O21" s="16"/>
      <c r="P21" s="16"/>
    </row>
    <row r="22" spans="1:25" ht="3.75" customHeight="1" x14ac:dyDescent="0.2">
      <c r="B22" s="18"/>
      <c r="C22" s="19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18"/>
      <c r="O22" s="16"/>
      <c r="P22" s="16"/>
    </row>
    <row r="23" spans="1:25" ht="9" customHeight="1" x14ac:dyDescent="0.2">
      <c r="B23" s="18"/>
      <c r="C23" s="19"/>
      <c r="D23" s="18"/>
      <c r="E23" s="53"/>
      <c r="F23" s="18"/>
      <c r="G23" s="53"/>
      <c r="H23" s="18"/>
      <c r="I23" s="53"/>
      <c r="J23" s="18"/>
      <c r="K23" s="53"/>
      <c r="L23" s="18"/>
      <c r="M23" s="53"/>
      <c r="N23" s="18"/>
      <c r="O23" s="16"/>
      <c r="P23" s="16"/>
    </row>
    <row r="24" spans="1:25" ht="9" customHeight="1" x14ac:dyDescent="0.2">
      <c r="B24" s="18"/>
      <c r="C24" s="19"/>
      <c r="D24" s="18"/>
      <c r="E24" s="53"/>
      <c r="F24" s="18"/>
      <c r="G24" s="53"/>
      <c r="H24" s="18"/>
      <c r="I24" s="53"/>
      <c r="J24" s="18"/>
      <c r="K24" s="53"/>
      <c r="L24" s="18"/>
      <c r="M24" s="53"/>
      <c r="N24" s="18"/>
      <c r="O24" s="16"/>
      <c r="P24" s="16"/>
    </row>
    <row r="25" spans="1:25" ht="16.5" customHeight="1" x14ac:dyDescent="0.2">
      <c r="B25" s="16"/>
      <c r="C25" s="17"/>
      <c r="D25" s="21"/>
      <c r="E25" s="21"/>
      <c r="F25" s="21"/>
      <c r="G25" s="21"/>
      <c r="H25" s="21"/>
      <c r="I25" s="21"/>
      <c r="J25" s="21"/>
      <c r="K25" s="21"/>
      <c r="L25" s="21"/>
      <c r="M25" s="16"/>
      <c r="N25" s="16"/>
      <c r="O25" s="16"/>
      <c r="P25" s="16"/>
    </row>
    <row r="26" spans="1:25" ht="21.75" customHeight="1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25" ht="6.75" customHeight="1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4.5" customHeight="1" x14ac:dyDescent="0.2">
      <c r="B29" s="33"/>
      <c r="C29" s="33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</row>
    <row r="30" spans="1:25" ht="6" customHeight="1" x14ac:dyDescent="0.2">
      <c r="B30" s="33"/>
      <c r="C30" s="33"/>
      <c r="D30" s="3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1" spans="1:25" ht="6.75" customHeight="1" x14ac:dyDescent="0.2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25" ht="4.5" customHeight="1" x14ac:dyDescent="0.2">
      <c r="B32" s="16"/>
      <c r="C32" s="16"/>
      <c r="D32" s="16"/>
      <c r="E32" s="16"/>
      <c r="F32" s="16"/>
      <c r="G32" s="16"/>
      <c r="H32" s="35"/>
      <c r="I32" s="35"/>
      <c r="J32" s="35"/>
      <c r="K32" s="35"/>
      <c r="L32" s="35"/>
      <c r="M32" s="16"/>
      <c r="N32" s="16"/>
      <c r="O32" s="16"/>
      <c r="P32" s="16"/>
    </row>
    <row r="33" spans="2:16" ht="18" customHeight="1" x14ac:dyDescent="0.2">
      <c r="B33" s="36"/>
      <c r="C33" s="36"/>
      <c r="D33" s="36"/>
      <c r="E33" s="36"/>
      <c r="F33" s="36"/>
      <c r="G33" s="35"/>
      <c r="H33" s="35"/>
      <c r="I33" s="35"/>
      <c r="J33" s="35"/>
      <c r="K33" s="35"/>
      <c r="L33" s="35"/>
      <c r="M33" s="16"/>
      <c r="N33" s="16"/>
      <c r="O33" s="16"/>
      <c r="P33" s="16"/>
    </row>
    <row r="34" spans="2:16" x14ac:dyDescent="0.2">
      <c r="B34" s="36"/>
      <c r="C34" s="36"/>
      <c r="D34" s="36"/>
      <c r="E34" s="36"/>
      <c r="F34" s="36"/>
      <c r="G34" s="35"/>
      <c r="H34" s="35"/>
      <c r="I34" s="35"/>
      <c r="J34" s="35"/>
      <c r="K34" s="35"/>
      <c r="L34" s="35"/>
      <c r="M34" s="16"/>
      <c r="N34" s="16"/>
      <c r="O34" s="16"/>
      <c r="P34" s="16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2026-01-14T10:33:31Z</cp:lastPrinted>
  <dcterms:created xsi:type="dcterms:W3CDTF">2010-08-25T11:28:54Z</dcterms:created>
  <dcterms:modified xsi:type="dcterms:W3CDTF">2026-01-14T10:33:57Z</dcterms:modified>
</cp:coreProperties>
</file>