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V1.6\Int\FG_Oeffentlichkeitsarbeit\Datenübersichten\temp_Arbeitsfassungen\Grafiken\NIR_2021\"/>
    </mc:Choice>
  </mc:AlternateContent>
  <xr:revisionPtr revIDLastSave="0" documentId="13_ncr:1_{97EC558D-4371-4C37-8446-D87C441EF316}" xr6:coauthVersionLast="36" xr6:coauthVersionMax="36" xr10:uidLastSave="{00000000-0000-0000-0000-000000000000}"/>
  <bookViews>
    <workbookView xWindow="-12" yWindow="48" windowWidth="23640" windowHeight="9480" tabRatio="802" xr2:uid="{00000000-000D-0000-FFFF-FFFF00000000}"/>
  </bookViews>
  <sheets>
    <sheet name="Daten" sheetId="1" r:id="rId1"/>
    <sheet name="Säulen gestapelt" sheetId="19" r:id="rId2"/>
  </sheets>
  <definedNames>
    <definedName name="Beschriftung">OFFSET(Daten!$B$10,0,0,COUNTA(Daten!$B$10:$B$40),-1)</definedName>
    <definedName name="Daten01">OFFSET(Daten!$C$10,0,0,COUNTA(Daten!$C$10:$C$40),-1)</definedName>
    <definedName name="Daten02">OFFSET(Daten!$D$10,0,0,COUNTA(Daten!$D$10:$D$40),-1)</definedName>
    <definedName name="Daten03">OFFSET(Daten!$E$10,0,0,COUNTA(Daten!$E$10:$E$40),-1)</definedName>
    <definedName name="Daten04">OFFSET(Daten!$F$10,0,0,COUNTA(Daten!$F$10:$F$40),-1)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OFFSET(Daten!$G$10,0,0,COUNTA(Daten!$G$10:$G$40),-1)</definedName>
    <definedName name="Daten09">OFFSET(Daten!$H$10,0,0,COUNTA(Daten!$H$10:$H$40),-1)</definedName>
    <definedName name="Daten10">OFFSET(Daten!$I$10,0,0,COUNTA(Daten!$I$10:$I$40),-1)</definedName>
    <definedName name="_xlnm.Print_Area" localSheetId="0">Daten!$A$1:$K$40</definedName>
    <definedName name="_xlnm.Print_Area" localSheetId="1">'Säulen gestapelt'!$A$1:$M$33</definedName>
  </definedNames>
  <calcPr calcId="191029"/>
</workbook>
</file>

<file path=xl/calcChain.xml><?xml version="1.0" encoding="utf-8"?>
<calcChain xmlns="http://schemas.openxmlformats.org/spreadsheetml/2006/main">
  <c r="K40" i="1" l="1"/>
  <c r="J40" i="1"/>
  <c r="K38" i="1" l="1"/>
  <c r="J38" i="1"/>
  <c r="G38" i="1" l="1"/>
  <c r="K37" i="1"/>
  <c r="J37" i="1"/>
  <c r="G37" i="1"/>
  <c r="K36" i="1" l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G40" i="1"/>
  <c r="G36" i="1" l="1"/>
  <c r="G35" i="1"/>
  <c r="G39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X3" i="1"/>
  <c r="K39" i="1" l="1"/>
  <c r="J39" i="1"/>
</calcChain>
</file>

<file path=xl/sharedStrings.xml><?xml version="1.0" encoding="utf-8"?>
<sst xmlns="http://schemas.openxmlformats.org/spreadsheetml/2006/main" count="26" uniqueCount="25">
  <si>
    <t>Quelle:</t>
  </si>
  <si>
    <t>Hauptitel:</t>
  </si>
  <si>
    <t>Untertitel:</t>
  </si>
  <si>
    <t>Fußnote: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</si>
  <si>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</si>
  <si>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</si>
  <si>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</si>
  <si>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</si>
  <si>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</si>
  <si>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</si>
  <si>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</si>
  <si>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nach Substanz / by substance</t>
  </si>
  <si>
    <t>Emissionen / Emissions (in Mio. t CO2-equ.)</t>
  </si>
  <si>
    <t>Kyoto-Ziel / Kyoto target</t>
  </si>
  <si>
    <t>Jährliche Treibhausgas-Emissionen in Deutschland / Annual greenhouse gas emissions in Germany</t>
  </si>
  <si>
    <t>CO2*</t>
  </si>
  <si>
    <t>CH4*</t>
  </si>
  <si>
    <t>N2O*</t>
  </si>
  <si>
    <t>Summe/Sum*</t>
  </si>
  <si>
    <t>Unsicherheit/Uncertainty pos.</t>
  </si>
  <si>
    <t>Unsicherheit/Uncertainty  neg.</t>
  </si>
  <si>
    <t>F-Gase(s)</t>
  </si>
  <si>
    <t>*Ohne LULUCF
*Without LULUCF
** Vorjahresschätzung / Prev. Year Estimate
Fehlerindikator 2019: Tier-2-Unsicherheiten (s. NIR 2021)
Error indicator 2019: Tier 2 uncertainties (see NIR 2021)</t>
  </si>
  <si>
    <t>2020**</t>
  </si>
  <si>
    <t>Umweltbundesamt: Nationales Treibhausgasinventar 2021, 12/2020; Pressemitteilung 07/2021 vom 15.03.2021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</si>
</sst>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2" xfId="0" applyNumberFormat="1" applyFont="1" applyFill="1" applyBorder="1" applyAlignment="1">
      <alignment horizontal="right" vertical="center" wrapText="1" indent="3"/>
    </xf>
    <xf numFmtId="4" fontId="29" fillId="24" borderId="23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4" fontId="29" fillId="26" borderId="23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777777"/>
      <color rgb="FFFFFFFF"/>
      <color rgb="FF808080"/>
      <color rgb="FFE6E6E6"/>
      <color rgb="FF333333"/>
      <color rgb="FF5EAD35"/>
      <color rgb="FF125D86"/>
      <color rgb="FF005F85"/>
      <color rgb="FF61B9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90634740588241"/>
          <c:y val="1.7168903130088397E-4"/>
          <c:w val="0.81309333080855462"/>
          <c:h val="0.73307314479470387"/>
        </c:manualLayout>
      </c:layout>
      <c:barChart>
        <c:barDir val="col"/>
        <c:grouping val="stacked"/>
        <c:varyColors val="0"/>
        <c:ser>
          <c:idx val="9"/>
          <c:order val="6"/>
          <c:tx>
            <c:strRef>
              <c:f>Daten!$I$9</c:f>
              <c:strCache>
                <c:ptCount val="1"/>
                <c:pt idx="0">
                  <c:v>Datenbereich10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</c:spPr>
          <c:invertIfNegative val="0"/>
          <c:cat>
            <c:strRef>
              <c:f>[0]!Beschriftung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2020**</c:v>
                </c:pt>
              </c:strCache>
            </c:strRef>
          </c:cat>
          <c:val>
            <c:numRef>
              <c:f>Daten!$I$10:$I$40</c:f>
            </c:numRef>
          </c:val>
          <c:extLst>
            <c:ext xmlns:c16="http://schemas.microsoft.com/office/drawing/2014/chart" uri="{C3380CC4-5D6E-409C-BE32-E72D297353CC}">
              <c16:uniqueId val="{00000000-D881-4EF3-909A-BAA4E19D8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5024624"/>
        <c:axId val="3750250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strRef>
                    <c:extLst>
                      <c:ext uri="{02D57815-91ED-43cb-92C2-25804820EDAC}">
                        <c15:formulaRef>
                          <c15:sqref>Daten!$H$9</c15:sqref>
                        </c15:formulaRef>
                      </c:ext>
                    </c:extLst>
                    <c:strCache>
                      <c:ptCount val="1"/>
                      <c:pt idx="0">
                        <c:v>Kyoto-Ziel / Kyoto target</c:v>
                      </c:pt>
                    </c:strCache>
                  </c:strRef>
                </c:tx>
                <c:spPr>
                  <a:gradFill>
                    <a:gsLst>
                      <a:gs pos="0">
                        <a:srgbClr val="808080">
                          <a:alpha val="50000"/>
                        </a:srgbClr>
                      </a:gs>
                      <a:gs pos="50000">
                        <a:srgbClr val="808080">
                          <a:alpha val="50000"/>
                        </a:srgbClr>
                      </a:gs>
                    </a:gsLst>
                    <a:lin ang="5400000" scaled="0"/>
                  </a:gradFill>
                  <a:ln w="25400">
                    <a:noFill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[0]!Beschriftung</c15:sqref>
                        </c15:formulaRef>
                      </c:ext>
                    </c:extLst>
                    <c:strCache>
                      <c:ptCount val="31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2020**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Daten!$H$10:$H$40</c15:sqref>
                        </c15:formulaRef>
                      </c:ext>
                    </c:extLst>
                    <c:numCache>
                      <c:formatCode>#,##0.00</c:formatCode>
                      <c:ptCount val="31"/>
                      <c:pt idx="18">
                        <c:v>974</c:v>
                      </c:pt>
                      <c:pt idx="19">
                        <c:v>974</c:v>
                      </c:pt>
                      <c:pt idx="20">
                        <c:v>974</c:v>
                      </c:pt>
                      <c:pt idx="21">
                        <c:v>974</c:v>
                      </c:pt>
                      <c:pt idx="22">
                        <c:v>974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8-D881-4EF3-909A-BAA4E19D8037}"/>
                  </c:ext>
                </c:extLst>
              </c15:ser>
            </c15:filteredBarSeries>
          </c:ext>
        </c:extLst>
      </c:barChar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CO2*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[0]!Beschriftung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2020**</c:v>
                </c:pt>
              </c:strCache>
            </c:strRef>
          </c:cat>
          <c:val>
            <c:numRef>
              <c:f>Daten!$C$10:$C$40</c:f>
              <c:numCache>
                <c:formatCode>#,##0.0</c:formatCode>
                <c:ptCount val="31"/>
                <c:pt idx="0">
                  <c:v>1052.4768348697025</c:v>
                </c:pt>
                <c:pt idx="1">
                  <c:v>1014.2245208819603</c:v>
                </c:pt>
                <c:pt idx="2">
                  <c:v>965.89326177731334</c:v>
                </c:pt>
                <c:pt idx="3">
                  <c:v>956.13211570396061</c:v>
                </c:pt>
                <c:pt idx="4">
                  <c:v>939.81462940062875</c:v>
                </c:pt>
                <c:pt idx="5">
                  <c:v>938.9684081514124</c:v>
                </c:pt>
                <c:pt idx="6">
                  <c:v>959.1513080518373</c:v>
                </c:pt>
                <c:pt idx="7">
                  <c:v>931.32420077969982</c:v>
                </c:pt>
                <c:pt idx="8">
                  <c:v>923.35669107081605</c:v>
                </c:pt>
                <c:pt idx="9">
                  <c:v>895.87433367023948</c:v>
                </c:pt>
                <c:pt idx="10">
                  <c:v>899.85205638672664</c:v>
                </c:pt>
                <c:pt idx="11">
                  <c:v>916.64852210223899</c:v>
                </c:pt>
                <c:pt idx="12">
                  <c:v>899.97139878908354</c:v>
                </c:pt>
                <c:pt idx="13">
                  <c:v>901.15190266583045</c:v>
                </c:pt>
                <c:pt idx="14">
                  <c:v>887.0891273059292</c:v>
                </c:pt>
                <c:pt idx="15">
                  <c:v>866.69722416572449</c:v>
                </c:pt>
                <c:pt idx="16">
                  <c:v>878.32043033146988</c:v>
                </c:pt>
                <c:pt idx="17">
                  <c:v>851.62432873341425</c:v>
                </c:pt>
                <c:pt idx="18">
                  <c:v>854.92714547316427</c:v>
                </c:pt>
                <c:pt idx="19">
                  <c:v>790.29471893557059</c:v>
                </c:pt>
                <c:pt idx="20">
                  <c:v>832.94910778969847</c:v>
                </c:pt>
                <c:pt idx="21">
                  <c:v>809.21691909081017</c:v>
                </c:pt>
                <c:pt idx="22">
                  <c:v>813.98465448538082</c:v>
                </c:pt>
                <c:pt idx="23">
                  <c:v>831.45383805620872</c:v>
                </c:pt>
                <c:pt idx="24">
                  <c:v>792.58777032044907</c:v>
                </c:pt>
                <c:pt idx="25">
                  <c:v>795.61021464753946</c:v>
                </c:pt>
                <c:pt idx="26">
                  <c:v>800.68663201326535</c:v>
                </c:pt>
                <c:pt idx="27">
                  <c:v>785.88291836422582</c:v>
                </c:pt>
                <c:pt idx="28">
                  <c:v>754.1116065138832</c:v>
                </c:pt>
                <c:pt idx="29">
                  <c:v>711.427808697312</c:v>
                </c:pt>
                <c:pt idx="30">
                  <c:v>644.45431975910776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81-4EF3-909A-BAA4E19D8037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CH4*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[0]!Beschriftung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2020**</c:v>
                </c:pt>
              </c:strCache>
            </c:strRef>
          </c:cat>
          <c:val>
            <c:numRef>
              <c:f>Daten!$D$10:$D$40</c:f>
              <c:numCache>
                <c:formatCode>#,##0.0</c:formatCode>
                <c:ptCount val="31"/>
                <c:pt idx="0">
                  <c:v>117.80745062656376</c:v>
                </c:pt>
                <c:pt idx="1">
                  <c:v>112.29839324711965</c:v>
                </c:pt>
                <c:pt idx="2">
                  <c:v>108.78803497902035</c:v>
                </c:pt>
                <c:pt idx="3">
                  <c:v>109.54743337458842</c:v>
                </c:pt>
                <c:pt idx="4">
                  <c:v>105.75600137561467</c:v>
                </c:pt>
                <c:pt idx="5">
                  <c:v>103.44738685161295</c:v>
                </c:pt>
                <c:pt idx="6">
                  <c:v>100.90746559957421</c:v>
                </c:pt>
                <c:pt idx="7">
                  <c:v>96.510364482310891</c:v>
                </c:pt>
                <c:pt idx="8">
                  <c:v>91.593676640810415</c:v>
                </c:pt>
                <c:pt idx="9">
                  <c:v>90.694137179771573</c:v>
                </c:pt>
                <c:pt idx="10">
                  <c:v>86.7392340579039</c:v>
                </c:pt>
                <c:pt idx="11">
                  <c:v>83.229999710161749</c:v>
                </c:pt>
                <c:pt idx="12">
                  <c:v>79.299550626293126</c:v>
                </c:pt>
                <c:pt idx="13">
                  <c:v>75.97435610018151</c:v>
                </c:pt>
                <c:pt idx="14">
                  <c:v>71.056357427473216</c:v>
                </c:pt>
                <c:pt idx="15">
                  <c:v>67.88882330538452</c:v>
                </c:pt>
                <c:pt idx="16">
                  <c:v>64.123354630155688</c:v>
                </c:pt>
                <c:pt idx="17">
                  <c:v>62.134942901421326</c:v>
                </c:pt>
                <c:pt idx="18">
                  <c:v>61.053028678297302</c:v>
                </c:pt>
                <c:pt idx="19">
                  <c:v>58.631641012485765</c:v>
                </c:pt>
                <c:pt idx="20">
                  <c:v>57.607537339351644</c:v>
                </c:pt>
                <c:pt idx="21">
                  <c:v>56.512601359363792</c:v>
                </c:pt>
                <c:pt idx="22">
                  <c:v>57.237181242771527</c:v>
                </c:pt>
                <c:pt idx="23">
                  <c:v>56.564161220708364</c:v>
                </c:pt>
                <c:pt idx="24">
                  <c:v>55.395151704377469</c:v>
                </c:pt>
                <c:pt idx="25">
                  <c:v>55.094193225264974</c:v>
                </c:pt>
                <c:pt idx="26">
                  <c:v>53.793165582496798</c:v>
                </c:pt>
                <c:pt idx="27">
                  <c:v>53.168450885571033</c:v>
                </c:pt>
                <c:pt idx="28">
                  <c:v>51.359493463757659</c:v>
                </c:pt>
                <c:pt idx="29">
                  <c:v>49.271351485083407</c:v>
                </c:pt>
                <c:pt idx="30">
                  <c:v>48.246667973923394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81-4EF3-909A-BAA4E19D8037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N2O*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[0]!Beschriftung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2020**</c:v>
                </c:pt>
              </c:strCache>
            </c:strRef>
          </c:cat>
          <c:val>
            <c:numRef>
              <c:f>Daten!$E$10:$E$40</c:f>
              <c:numCache>
                <c:formatCode>#,##0.0</c:formatCode>
                <c:ptCount val="31"/>
                <c:pt idx="0">
                  <c:v>64.89720265656571</c:v>
                </c:pt>
                <c:pt idx="1">
                  <c:v>62.702722601864281</c:v>
                </c:pt>
                <c:pt idx="2">
                  <c:v>64.19175372041893</c:v>
                </c:pt>
                <c:pt idx="3">
                  <c:v>61.071909567177393</c:v>
                </c:pt>
                <c:pt idx="4">
                  <c:v>62.798353745334495</c:v>
                </c:pt>
                <c:pt idx="5">
                  <c:v>61.047895726133547</c:v>
                </c:pt>
                <c:pt idx="6">
                  <c:v>62.638352991939193</c:v>
                </c:pt>
                <c:pt idx="7">
                  <c:v>59.762493192299992</c:v>
                </c:pt>
                <c:pt idx="8">
                  <c:v>47.022100036400765</c:v>
                </c:pt>
                <c:pt idx="9">
                  <c:v>43.281690139259254</c:v>
                </c:pt>
                <c:pt idx="10">
                  <c:v>42.727470719853216</c:v>
                </c:pt>
                <c:pt idx="11">
                  <c:v>44.839514921586783</c:v>
                </c:pt>
                <c:pt idx="12">
                  <c:v>43.813080682330103</c:v>
                </c:pt>
                <c:pt idx="13">
                  <c:v>43.463169776466479</c:v>
                </c:pt>
                <c:pt idx="14">
                  <c:v>45.392043099415197</c:v>
                </c:pt>
                <c:pt idx="15">
                  <c:v>43.759846387646967</c:v>
                </c:pt>
                <c:pt idx="16">
                  <c:v>42.793347636946443</c:v>
                </c:pt>
                <c:pt idx="17">
                  <c:v>45.816743879086999</c:v>
                </c:pt>
                <c:pt idx="18">
                  <c:v>44.568116775712816</c:v>
                </c:pt>
                <c:pt idx="19">
                  <c:v>45.07229349134883</c:v>
                </c:pt>
                <c:pt idx="20">
                  <c:v>37.001921778723521</c:v>
                </c:pt>
                <c:pt idx="21">
                  <c:v>37.116946700035022</c:v>
                </c:pt>
                <c:pt idx="22">
                  <c:v>37.502025672175741</c:v>
                </c:pt>
                <c:pt idx="23">
                  <c:v>37.738380467570799</c:v>
                </c:pt>
                <c:pt idx="24">
                  <c:v>38.598536546737378</c:v>
                </c:pt>
                <c:pt idx="25">
                  <c:v>38.43177438008027</c:v>
                </c:pt>
                <c:pt idx="26">
                  <c:v>38.237880464463203</c:v>
                </c:pt>
                <c:pt idx="27">
                  <c:v>37.607473147534691</c:v>
                </c:pt>
                <c:pt idx="28">
                  <c:v>35.807816245655729</c:v>
                </c:pt>
                <c:pt idx="29">
                  <c:v>35.137100858421057</c:v>
                </c:pt>
                <c:pt idx="30">
                  <c:v>34.068572125546879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81-4EF3-909A-BAA4E19D8037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F-Gase(s)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881-4EF3-909A-BAA4E19D8037}"/>
              </c:ext>
            </c:extLst>
          </c:dPt>
          <c:cat>
            <c:strRef>
              <c:f>[0]!Beschriftung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2020**</c:v>
                </c:pt>
              </c:strCache>
            </c:strRef>
          </c:cat>
          <c:val>
            <c:numRef>
              <c:f>Daten!$F$10:$F$40</c:f>
              <c:numCache>
                <c:formatCode>#,##0.0</c:formatCode>
                <c:ptCount val="31"/>
                <c:pt idx="0">
                  <c:v>13.395430728156601</c:v>
                </c:pt>
                <c:pt idx="1">
                  <c:v>12.834909293778731</c:v>
                </c:pt>
                <c:pt idx="2">
                  <c:v>13.306773670414962</c:v>
                </c:pt>
                <c:pt idx="3">
                  <c:v>16.093807272578406</c:v>
                </c:pt>
                <c:pt idx="4">
                  <c:v>16.495877859001595</c:v>
                </c:pt>
                <c:pt idx="5">
                  <c:v>17.091557003055904</c:v>
                </c:pt>
                <c:pt idx="6">
                  <c:v>16.089010102865441</c:v>
                </c:pt>
                <c:pt idx="7">
                  <c:v>16.28388649440668</c:v>
                </c:pt>
                <c:pt idx="8">
                  <c:v>16.803164171732757</c:v>
                </c:pt>
                <c:pt idx="9">
                  <c:v>15.077282730551149</c:v>
                </c:pt>
                <c:pt idx="10">
                  <c:v>13.293325962750224</c:v>
                </c:pt>
                <c:pt idx="11">
                  <c:v>14.027022540697992</c:v>
                </c:pt>
                <c:pt idx="12">
                  <c:v>14.150541199116466</c:v>
                </c:pt>
                <c:pt idx="13">
                  <c:v>13.54814698838959</c:v>
                </c:pt>
                <c:pt idx="14">
                  <c:v>13.988220523691753</c:v>
                </c:pt>
                <c:pt idx="15">
                  <c:v>14.183620760019625</c:v>
                </c:pt>
                <c:pt idx="16">
                  <c:v>14.117541030585427</c:v>
                </c:pt>
                <c:pt idx="17">
                  <c:v>14.192611726404033</c:v>
                </c:pt>
                <c:pt idx="18">
                  <c:v>14.232055247311443</c:v>
                </c:pt>
                <c:pt idx="19">
                  <c:v>14.689791596607925</c:v>
                </c:pt>
                <c:pt idx="20">
                  <c:v>14.24676845598378</c:v>
                </c:pt>
                <c:pt idx="21">
                  <c:v>14.427131374520004</c:v>
                </c:pt>
                <c:pt idx="22">
                  <c:v>14.618165416929456</c:v>
                </c:pt>
                <c:pt idx="23">
                  <c:v>14.663159679652331</c:v>
                </c:pt>
                <c:pt idx="24">
                  <c:v>14.673685952706281</c:v>
                </c:pt>
                <c:pt idx="25">
                  <c:v>15.125629513847469</c:v>
                </c:pt>
                <c:pt idx="26">
                  <c:v>15.250228022237309</c:v>
                </c:pt>
                <c:pt idx="27">
                  <c:v>15.416824522774009</c:v>
                </c:pt>
                <c:pt idx="28">
                  <c:v>14.611497215103631</c:v>
                </c:pt>
                <c:pt idx="29">
                  <c:v>13.977777719059</c:v>
                </c:pt>
                <c:pt idx="30">
                  <c:v>12.725039378996565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81-4EF3-909A-BAA4E19D8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1401760"/>
        <c:axId val="371401368"/>
      </c:barChart>
      <c:lineChart>
        <c:grouping val="standard"/>
        <c:varyColors val="0"/>
        <c:ser>
          <c:idx val="7"/>
          <c:order val="4"/>
          <c:tx>
            <c:strRef>
              <c:f>Daten!$G$9</c:f>
              <c:strCache>
                <c:ptCount val="1"/>
                <c:pt idx="0">
                  <c:v>Summe/Sum*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81-4EF3-909A-BAA4E19D803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81-4EF3-909A-BAA4E19D803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881-4EF3-909A-BAA4E19D803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881-4EF3-909A-BAA4E19D803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881-4EF3-909A-BAA4E19D803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881-4EF3-909A-BAA4E19D803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881-4EF3-909A-BAA4E19D803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881-4EF3-909A-BAA4E19D803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881-4EF3-909A-BAA4E19D803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881-4EF3-909A-BAA4E19D8037}"/>
                </c:ext>
              </c:extLst>
            </c:dLbl>
            <c:dLbl>
              <c:idx val="20"/>
              <c:layout>
                <c:manualLayout>
                  <c:x val="-2.8581918285482653E-2"/>
                  <c:y val="-4.8264853890778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881-4EF3-909A-BAA4E19D803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881-4EF3-909A-BAA4E19D8037}"/>
                </c:ext>
              </c:extLst>
            </c:dLbl>
            <c:dLbl>
              <c:idx val="22"/>
              <c:layout>
                <c:manualLayout>
                  <c:x val="-2.8581918285482653E-2"/>
                  <c:y val="-4.274728172680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881-4EF3-909A-BAA4E19D803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881-4EF3-909A-BAA4E19D803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BB-409B-88E9-74A6F9C8261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BB-409B-88E9-74A6F9C8261D}"/>
                </c:ext>
              </c:extLst>
            </c:dLbl>
            <c:dLbl>
              <c:idx val="28"/>
              <c:layout>
                <c:manualLayout>
                  <c:x val="-2.0634640720780584E-2"/>
                  <c:y val="-4.5380114729463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881-4EF3-909A-BAA4E19D8037}"/>
                </c:ext>
              </c:extLst>
            </c:dLbl>
            <c:numFmt formatCode="#,##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70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Daten!$K$10:$K$40</c:f>
                <c:numCache>
                  <c:formatCode>General</c:formatCode>
                  <c:ptCount val="31"/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#N/A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#N/A</c:v>
                  </c:pt>
                  <c:pt idx="12">
                    <c:v>#N/A</c:v>
                  </c:pt>
                  <c:pt idx="13">
                    <c:v>#N/A</c:v>
                  </c:pt>
                  <c:pt idx="14">
                    <c:v>#N/A</c:v>
                  </c:pt>
                  <c:pt idx="15">
                    <c:v>#N/A</c:v>
                  </c:pt>
                  <c:pt idx="16">
                    <c:v>#N/A</c:v>
                  </c:pt>
                  <c:pt idx="17">
                    <c:v>#N/A</c:v>
                  </c:pt>
                  <c:pt idx="18">
                    <c:v>#N/A</c:v>
                  </c:pt>
                  <c:pt idx="19">
                    <c:v>#N/A</c:v>
                  </c:pt>
                  <c:pt idx="20">
                    <c:v>#N/A</c:v>
                  </c:pt>
                  <c:pt idx="21">
                    <c:v>#N/A</c:v>
                  </c:pt>
                  <c:pt idx="22">
                    <c:v>#N/A</c:v>
                  </c:pt>
                  <c:pt idx="23">
                    <c:v>#N/A</c:v>
                  </c:pt>
                  <c:pt idx="24">
                    <c:v>#N/A</c:v>
                  </c:pt>
                  <c:pt idx="25">
                    <c:v>#N/A</c:v>
                  </c:pt>
                  <c:pt idx="26">
                    <c:v>#N/A</c:v>
                  </c:pt>
                  <c:pt idx="27">
                    <c:v>#N/A</c:v>
                  </c:pt>
                  <c:pt idx="28">
                    <c:v>#N/A</c:v>
                  </c:pt>
                  <c:pt idx="29">
                    <c:v>25.266198009308113</c:v>
                  </c:pt>
                  <c:pt idx="30">
                    <c:v>#N/A</c:v>
                  </c:pt>
                </c:numCache>
              </c:numRef>
            </c:plus>
            <c:minus>
              <c:numRef>
                <c:f>Daten!$J$10:$J$40</c:f>
                <c:numCache>
                  <c:formatCode>General</c:formatCode>
                  <c:ptCount val="31"/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#N/A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#N/A</c:v>
                  </c:pt>
                  <c:pt idx="12">
                    <c:v>#N/A</c:v>
                  </c:pt>
                  <c:pt idx="13">
                    <c:v>#N/A</c:v>
                  </c:pt>
                  <c:pt idx="14">
                    <c:v>#N/A</c:v>
                  </c:pt>
                  <c:pt idx="15">
                    <c:v>#N/A</c:v>
                  </c:pt>
                  <c:pt idx="16">
                    <c:v>#N/A</c:v>
                  </c:pt>
                  <c:pt idx="17">
                    <c:v>#N/A</c:v>
                  </c:pt>
                  <c:pt idx="18">
                    <c:v>#N/A</c:v>
                  </c:pt>
                  <c:pt idx="19">
                    <c:v>#N/A</c:v>
                  </c:pt>
                  <c:pt idx="20">
                    <c:v>#N/A</c:v>
                  </c:pt>
                  <c:pt idx="21">
                    <c:v>#N/A</c:v>
                  </c:pt>
                  <c:pt idx="22">
                    <c:v>#N/A</c:v>
                  </c:pt>
                  <c:pt idx="23">
                    <c:v>#N/A</c:v>
                  </c:pt>
                  <c:pt idx="24">
                    <c:v>#N/A</c:v>
                  </c:pt>
                  <c:pt idx="25">
                    <c:v>#N/A</c:v>
                  </c:pt>
                  <c:pt idx="26">
                    <c:v>#N/A</c:v>
                  </c:pt>
                  <c:pt idx="27">
                    <c:v>#N/A</c:v>
                  </c:pt>
                  <c:pt idx="28">
                    <c:v>#N/A</c:v>
                  </c:pt>
                  <c:pt idx="29">
                    <c:v>21.783997642640649</c:v>
                  </c:pt>
                  <c:pt idx="30">
                    <c:v>#N/A</c:v>
                  </c:pt>
                </c:numCache>
              </c:numRef>
            </c:minus>
            <c:spPr>
              <a:ln w="12700">
                <a:solidFill>
                  <a:srgbClr val="080808"/>
                </a:solidFill>
              </a:ln>
            </c:spPr>
          </c:errBars>
          <c:cat>
            <c:strRef>
              <c:f>[0]!Beschriftung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2020**</c:v>
                </c:pt>
              </c:strCache>
            </c:strRef>
          </c:cat>
          <c:val>
            <c:numRef>
              <c:f>Daten!$G$10:$G$40</c:f>
              <c:numCache>
                <c:formatCode>#,##0.0</c:formatCode>
                <c:ptCount val="31"/>
                <c:pt idx="0">
                  <c:v>1248.5769188809886</c:v>
                </c:pt>
                <c:pt idx="1">
                  <c:v>1202.060546024723</c:v>
                </c:pt>
                <c:pt idx="2">
                  <c:v>1152.1798241471677</c:v>
                </c:pt>
                <c:pt idx="3">
                  <c:v>1142.8452659183049</c:v>
                </c:pt>
                <c:pt idx="4">
                  <c:v>1124.8648623805796</c:v>
                </c:pt>
                <c:pt idx="5">
                  <c:v>1120.5552477322146</c:v>
                </c:pt>
                <c:pt idx="6">
                  <c:v>1138.786136746216</c:v>
                </c:pt>
                <c:pt idx="7">
                  <c:v>1103.8809449487176</c:v>
                </c:pt>
                <c:pt idx="8">
                  <c:v>1078.7756319197599</c:v>
                </c:pt>
                <c:pt idx="9">
                  <c:v>1044.9274437198214</c:v>
                </c:pt>
                <c:pt idx="10">
                  <c:v>1042.612087127234</c:v>
                </c:pt>
                <c:pt idx="11">
                  <c:v>1058.7450592746854</c:v>
                </c:pt>
                <c:pt idx="12">
                  <c:v>1037.2345712968233</c:v>
                </c:pt>
                <c:pt idx="13">
                  <c:v>1034.1375755308679</c:v>
                </c:pt>
                <c:pt idx="14">
                  <c:v>1017.5257483565094</c:v>
                </c:pt>
                <c:pt idx="15">
                  <c:v>992.52951461877558</c:v>
                </c:pt>
                <c:pt idx="16">
                  <c:v>999.35467362915756</c:v>
                </c:pt>
                <c:pt idx="17">
                  <c:v>973.76862724032662</c:v>
                </c:pt>
                <c:pt idx="18">
                  <c:v>974.78034617448589</c:v>
                </c:pt>
                <c:pt idx="19">
                  <c:v>908.68844503601315</c:v>
                </c:pt>
                <c:pt idx="20">
                  <c:v>941.80533536375742</c:v>
                </c:pt>
                <c:pt idx="21">
                  <c:v>917.27359852472898</c:v>
                </c:pt>
                <c:pt idx="22">
                  <c:v>923.34202681725742</c:v>
                </c:pt>
                <c:pt idx="23">
                  <c:v>940.41953942414023</c:v>
                </c:pt>
                <c:pt idx="24">
                  <c:v>901.25514452427012</c:v>
                </c:pt>
                <c:pt idx="25">
                  <c:v>904.26181176673219</c:v>
                </c:pt>
                <c:pt idx="26">
                  <c:v>907.9679060824626</c:v>
                </c:pt>
                <c:pt idx="27">
                  <c:v>892.07566692010562</c:v>
                </c:pt>
                <c:pt idx="28">
                  <c:v>855.89041343840029</c:v>
                </c:pt>
                <c:pt idx="29">
                  <c:v>809.81403875987542</c:v>
                </c:pt>
                <c:pt idx="30">
                  <c:v>739.49459923757468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D881-4EF3-909A-BAA4E19D8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024624"/>
        <c:axId val="375025016"/>
      </c:lineChart>
      <c:catAx>
        <c:axId val="37502462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0.49930073521813056"/>
              <c:y val="0.82508487724941093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75025016"/>
        <c:crosses val="autoZero"/>
        <c:auto val="1"/>
        <c:lblAlgn val="ctr"/>
        <c:lblOffset val="100"/>
        <c:noMultiLvlLbl val="0"/>
      </c:catAx>
      <c:valAx>
        <c:axId val="375025016"/>
        <c:scaling>
          <c:orientation val="minMax"/>
          <c:max val="1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Emissionen / Emissions (in Mio. t CO2-equ.)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75024624"/>
        <c:crosses val="autoZero"/>
        <c:crossBetween val="between"/>
      </c:valAx>
      <c:valAx>
        <c:axId val="371401368"/>
        <c:scaling>
          <c:orientation val="minMax"/>
          <c:max val="1400"/>
          <c:min val="0"/>
        </c:scaling>
        <c:delete val="0"/>
        <c:axPos val="r"/>
        <c:numFmt formatCode="#,##0.0" sourceLinked="1"/>
        <c:majorTickMark val="out"/>
        <c:minorTickMark val="none"/>
        <c:tickLblPos val="none"/>
        <c:crossAx val="371401760"/>
        <c:crosses val="max"/>
        <c:crossBetween val="between"/>
      </c:valAx>
      <c:catAx>
        <c:axId val="371401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71401368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9.8627429867764779E-2"/>
          <c:y val="0.87361984580451479"/>
          <c:w val="0.81435107918833305"/>
          <c:h val="0.1059952320559253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28" footer="0.31496062992126028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9525</xdr:rowOff>
    </xdr:from>
    <xdr:to>
      <xdr:col>11</xdr:col>
      <xdr:colOff>11206</xdr:colOff>
      <xdr:row>40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9029" y="8525996"/>
          <a:ext cx="1332379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3</xdr:row>
      <xdr:rowOff>98977</xdr:rowOff>
    </xdr:from>
    <xdr:to>
      <xdr:col>14</xdr:col>
      <xdr:colOff>263985</xdr:colOff>
      <xdr:row>23</xdr:row>
      <xdr:rowOff>82826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r"/>
            <a:t>Quelle/Source: Umweltbundesamt: Nationales Treibhausgasinventar 2021, 12/2020; Pressemitteilung 07/2021 vom 15.03.2021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2563"/>
          <a:ext cx="1670602" cy="1214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*Ohne LULUCF
*Without LULUCF
** Vorjahresschätzung / Prev. Year Estimate
Fehlerindikator 2019: Tier-2-Unsicherheiten (s. NIR 2021)
Error indicator 2019: Tier 2 uncertainties (see NIR 2021)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Treibhausgas-Emissionen in Deutschland / Annual greenhouse gas emissions in Germany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nach Substanz / by substance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DzU_2018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  <pageSetUpPr fitToPage="1"/>
  </sheetPr>
  <dimension ref="A1:X40"/>
  <sheetViews>
    <sheetView showGridLines="0" tabSelected="1" zoomScale="85" zoomScaleNormal="85" workbookViewId="0">
      <selection sqref="A1:K40"/>
    </sheetView>
  </sheetViews>
  <sheetFormatPr baseColWidth="10" defaultColWidth="11.44140625" defaultRowHeight="13.2" x14ac:dyDescent="0.25"/>
  <cols>
    <col min="1" max="1" width="18" style="7" bestFit="1" customWidth="1"/>
    <col min="2" max="8" width="16.6640625" style="7" customWidth="1"/>
    <col min="9" max="9" width="16.6640625" style="7" hidden="1" customWidth="1"/>
    <col min="10" max="11" width="16.6640625" style="7" customWidth="1"/>
    <col min="12" max="13" width="11.44140625" style="6"/>
    <col min="14" max="16384" width="11.44140625" style="7"/>
  </cols>
  <sheetData>
    <row r="1" spans="1:24" ht="15.9" customHeight="1" x14ac:dyDescent="0.25">
      <c r="A1" s="19" t="s">
        <v>1</v>
      </c>
      <c r="B1" s="47" t="s">
        <v>14</v>
      </c>
      <c r="C1" s="48"/>
      <c r="D1" s="48"/>
      <c r="E1" s="48"/>
      <c r="F1" s="48"/>
      <c r="G1" s="48"/>
      <c r="H1" s="48"/>
      <c r="I1" s="48"/>
      <c r="J1" s="6"/>
      <c r="K1" s="6"/>
    </row>
    <row r="2" spans="1:24" ht="15.9" customHeight="1" x14ac:dyDescent="0.25">
      <c r="A2" s="19" t="s">
        <v>2</v>
      </c>
      <c r="B2" s="47" t="s">
        <v>11</v>
      </c>
      <c r="C2" s="48"/>
      <c r="D2" s="48"/>
      <c r="E2" s="48"/>
      <c r="F2" s="48"/>
      <c r="G2" s="48"/>
      <c r="H2" s="48"/>
      <c r="I2" s="48"/>
      <c r="J2" s="6"/>
      <c r="K2" s="6"/>
    </row>
    <row r="3" spans="1:24" ht="15.9" customHeight="1" x14ac:dyDescent="0.25">
      <c r="A3" s="19" t="s">
        <v>0</v>
      </c>
      <c r="B3" s="47" t="s">
        <v>24</v>
      </c>
      <c r="C3" s="48"/>
      <c r="D3" s="48"/>
      <c r="E3" s="48"/>
      <c r="F3" s="48"/>
      <c r="G3" s="48"/>
      <c r="H3" s="48"/>
      <c r="I3" s="48"/>
      <c r="J3" s="6"/>
      <c r="K3" s="6"/>
      <c r="X3" s="7" t="str">
        <f>"Quelle/Source: "&amp;Daten!B3</f>
        <v>Quelle/Source: Umweltbundesamt: Nationales Treibhausgasinventar 2021, 12/2020; Pressemitteilung 07/2021 vom 15.03.2021</v>
      </c>
    </row>
    <row r="4" spans="1:24" x14ac:dyDescent="0.25">
      <c r="A4" s="19" t="s">
        <v>3</v>
      </c>
      <c r="B4" s="51" t="s">
        <v>22</v>
      </c>
      <c r="C4" s="48"/>
      <c r="D4" s="48"/>
      <c r="E4" s="48"/>
      <c r="F4" s="48"/>
      <c r="G4" s="48"/>
      <c r="H4" s="48"/>
      <c r="I4" s="48"/>
      <c r="J4" s="6"/>
      <c r="K4" s="6"/>
    </row>
    <row r="5" spans="1:24" x14ac:dyDescent="0.25">
      <c r="A5" s="19" t="s">
        <v>9</v>
      </c>
      <c r="B5" s="47" t="s">
        <v>12</v>
      </c>
      <c r="C5" s="48"/>
      <c r="D5" s="48"/>
      <c r="E5" s="48"/>
      <c r="F5" s="48"/>
      <c r="G5" s="48"/>
      <c r="H5" s="48"/>
      <c r="I5" s="48"/>
      <c r="J5" s="6"/>
      <c r="K5" s="6"/>
    </row>
    <row r="6" spans="1:24" x14ac:dyDescent="0.25">
      <c r="A6" s="20" t="s">
        <v>10</v>
      </c>
      <c r="B6" s="49"/>
      <c r="C6" s="50"/>
      <c r="D6" s="50"/>
      <c r="E6" s="50"/>
      <c r="F6" s="50"/>
      <c r="G6" s="50"/>
      <c r="H6" s="50"/>
      <c r="I6" s="50"/>
      <c r="J6" s="6"/>
      <c r="K6" s="6"/>
    </row>
    <row r="8" spans="1:24" x14ac:dyDescent="0.25">
      <c r="A8" s="8"/>
      <c r="B8" s="8"/>
      <c r="C8" s="6"/>
      <c r="D8" s="9"/>
      <c r="E8" s="9"/>
      <c r="F8" s="9"/>
      <c r="G8" s="9"/>
      <c r="H8" s="9"/>
      <c r="I8" s="9"/>
      <c r="J8" s="9"/>
      <c r="K8" s="9"/>
    </row>
    <row r="9" spans="1:24" ht="22.8" x14ac:dyDescent="0.25">
      <c r="A9" s="6"/>
      <c r="B9" s="42"/>
      <c r="C9" s="43" t="s">
        <v>15</v>
      </c>
      <c r="D9" s="43" t="s">
        <v>16</v>
      </c>
      <c r="E9" s="43" t="s">
        <v>17</v>
      </c>
      <c r="F9" s="43" t="s">
        <v>21</v>
      </c>
      <c r="G9" s="43" t="s">
        <v>18</v>
      </c>
      <c r="H9" s="43" t="s">
        <v>13</v>
      </c>
      <c r="I9" s="44" t="s">
        <v>4</v>
      </c>
      <c r="J9" s="43" t="s">
        <v>19</v>
      </c>
      <c r="K9" s="43" t="s">
        <v>20</v>
      </c>
      <c r="L9" s="1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8.75" customHeight="1" x14ac:dyDescent="0.25">
      <c r="A10" s="6"/>
      <c r="B10" s="12">
        <v>1990</v>
      </c>
      <c r="C10" s="45">
        <v>1052.4768348697025</v>
      </c>
      <c r="D10" s="45">
        <v>117.80745062656376</v>
      </c>
      <c r="E10" s="45">
        <v>64.89720265656571</v>
      </c>
      <c r="F10" s="45">
        <v>13.395430728156601</v>
      </c>
      <c r="G10" s="45">
        <f t="shared" ref="G10:G40" si="0">SUM(C10:F10)</f>
        <v>1248.5769188809886</v>
      </c>
      <c r="H10" s="13"/>
      <c r="I10" s="14"/>
      <c r="J10" s="13" t="e">
        <f>NA()</f>
        <v>#N/A</v>
      </c>
      <c r="K10" s="13" t="e">
        <f>NA()</f>
        <v>#N/A</v>
      </c>
    </row>
    <row r="11" spans="1:24" ht="18.75" customHeight="1" x14ac:dyDescent="0.25">
      <c r="A11" s="15"/>
      <c r="B11" s="16">
        <v>1991</v>
      </c>
      <c r="C11" s="46">
        <v>1014.2245208819603</v>
      </c>
      <c r="D11" s="46">
        <v>112.29839324711965</v>
      </c>
      <c r="E11" s="46">
        <v>62.702722601864281</v>
      </c>
      <c r="F11" s="46">
        <v>12.834909293778731</v>
      </c>
      <c r="G11" s="46">
        <f t="shared" si="0"/>
        <v>1202.060546024723</v>
      </c>
      <c r="H11" s="17"/>
      <c r="I11" s="18"/>
      <c r="J11" s="17" t="e">
        <f>NA()</f>
        <v>#N/A</v>
      </c>
      <c r="K11" s="17" t="e">
        <f>NA()</f>
        <v>#N/A</v>
      </c>
    </row>
    <row r="12" spans="1:24" ht="18.75" customHeight="1" x14ac:dyDescent="0.25">
      <c r="A12" s="15"/>
      <c r="B12" s="12">
        <v>1992</v>
      </c>
      <c r="C12" s="45">
        <v>965.89326177731334</v>
      </c>
      <c r="D12" s="45">
        <v>108.78803497902035</v>
      </c>
      <c r="E12" s="45">
        <v>64.19175372041893</v>
      </c>
      <c r="F12" s="45">
        <v>13.306773670414962</v>
      </c>
      <c r="G12" s="45">
        <f t="shared" si="0"/>
        <v>1152.1798241471677</v>
      </c>
      <c r="H12" s="13"/>
      <c r="I12" s="14"/>
      <c r="J12" s="13" t="e">
        <f>NA()</f>
        <v>#N/A</v>
      </c>
      <c r="K12" s="13" t="e">
        <f>NA()</f>
        <v>#N/A</v>
      </c>
    </row>
    <row r="13" spans="1:24" ht="18.75" customHeight="1" x14ac:dyDescent="0.25">
      <c r="A13" s="15"/>
      <c r="B13" s="16">
        <v>1993</v>
      </c>
      <c r="C13" s="46">
        <v>956.13211570396061</v>
      </c>
      <c r="D13" s="46">
        <v>109.54743337458842</v>
      </c>
      <c r="E13" s="46">
        <v>61.071909567177393</v>
      </c>
      <c r="F13" s="46">
        <v>16.093807272578406</v>
      </c>
      <c r="G13" s="46">
        <f t="shared" si="0"/>
        <v>1142.8452659183049</v>
      </c>
      <c r="H13" s="17"/>
      <c r="I13" s="18"/>
      <c r="J13" s="17" t="e">
        <f>NA()</f>
        <v>#N/A</v>
      </c>
      <c r="K13" s="17" t="e">
        <f>NA()</f>
        <v>#N/A</v>
      </c>
    </row>
    <row r="14" spans="1:24" ht="18.75" customHeight="1" x14ac:dyDescent="0.25">
      <c r="A14" s="15"/>
      <c r="B14" s="12">
        <v>1994</v>
      </c>
      <c r="C14" s="45">
        <v>939.81462940062875</v>
      </c>
      <c r="D14" s="45">
        <v>105.75600137561467</v>
      </c>
      <c r="E14" s="45">
        <v>62.798353745334495</v>
      </c>
      <c r="F14" s="45">
        <v>16.495877859001595</v>
      </c>
      <c r="G14" s="45">
        <f t="shared" si="0"/>
        <v>1124.8648623805796</v>
      </c>
      <c r="H14" s="13"/>
      <c r="I14" s="14"/>
      <c r="J14" s="13" t="e">
        <f>NA()</f>
        <v>#N/A</v>
      </c>
      <c r="K14" s="13" t="e">
        <f>NA()</f>
        <v>#N/A</v>
      </c>
    </row>
    <row r="15" spans="1:24" ht="18.75" customHeight="1" x14ac:dyDescent="0.25">
      <c r="A15" s="15"/>
      <c r="B15" s="16">
        <v>1995</v>
      </c>
      <c r="C15" s="46">
        <v>938.9684081514124</v>
      </c>
      <c r="D15" s="46">
        <v>103.44738685161295</v>
      </c>
      <c r="E15" s="46">
        <v>61.047895726133547</v>
      </c>
      <c r="F15" s="46">
        <v>17.091557003055904</v>
      </c>
      <c r="G15" s="46">
        <f t="shared" si="0"/>
        <v>1120.5552477322146</v>
      </c>
      <c r="H15" s="17"/>
      <c r="I15" s="18"/>
      <c r="J15" s="17" t="e">
        <f>NA()</f>
        <v>#N/A</v>
      </c>
      <c r="K15" s="17" t="e">
        <f>NA()</f>
        <v>#N/A</v>
      </c>
    </row>
    <row r="16" spans="1:24" ht="18.75" customHeight="1" x14ac:dyDescent="0.25">
      <c r="A16" s="15"/>
      <c r="B16" s="12">
        <v>1996</v>
      </c>
      <c r="C16" s="45">
        <v>959.1513080518373</v>
      </c>
      <c r="D16" s="45">
        <v>100.90746559957421</v>
      </c>
      <c r="E16" s="45">
        <v>62.638352991939193</v>
      </c>
      <c r="F16" s="45">
        <v>16.089010102865441</v>
      </c>
      <c r="G16" s="45">
        <f t="shared" si="0"/>
        <v>1138.786136746216</v>
      </c>
      <c r="H16" s="13"/>
      <c r="I16" s="14"/>
      <c r="J16" s="13" t="e">
        <f>NA()</f>
        <v>#N/A</v>
      </c>
      <c r="K16" s="13" t="e">
        <f>NA()</f>
        <v>#N/A</v>
      </c>
    </row>
    <row r="17" spans="1:11" ht="18.75" customHeight="1" x14ac:dyDescent="0.25">
      <c r="A17" s="15"/>
      <c r="B17" s="16">
        <v>1997</v>
      </c>
      <c r="C17" s="46">
        <v>931.32420077969982</v>
      </c>
      <c r="D17" s="46">
        <v>96.510364482310891</v>
      </c>
      <c r="E17" s="46">
        <v>59.762493192299992</v>
      </c>
      <c r="F17" s="46">
        <v>16.28388649440668</v>
      </c>
      <c r="G17" s="46">
        <f t="shared" si="0"/>
        <v>1103.8809449487176</v>
      </c>
      <c r="H17" s="17"/>
      <c r="I17" s="18"/>
      <c r="J17" s="17" t="e">
        <f>NA()</f>
        <v>#N/A</v>
      </c>
      <c r="K17" s="17" t="e">
        <f>NA()</f>
        <v>#N/A</v>
      </c>
    </row>
    <row r="18" spans="1:11" ht="18.75" customHeight="1" x14ac:dyDescent="0.25">
      <c r="A18" s="15"/>
      <c r="B18" s="12">
        <v>1998</v>
      </c>
      <c r="C18" s="45">
        <v>923.35669107081605</v>
      </c>
      <c r="D18" s="45">
        <v>91.593676640810415</v>
      </c>
      <c r="E18" s="45">
        <v>47.022100036400765</v>
      </c>
      <c r="F18" s="45">
        <v>16.803164171732757</v>
      </c>
      <c r="G18" s="45">
        <f t="shared" si="0"/>
        <v>1078.7756319197599</v>
      </c>
      <c r="H18" s="13"/>
      <c r="I18" s="14"/>
      <c r="J18" s="13" t="e">
        <f>NA()</f>
        <v>#N/A</v>
      </c>
      <c r="K18" s="13" t="e">
        <f>NA()</f>
        <v>#N/A</v>
      </c>
    </row>
    <row r="19" spans="1:11" ht="18.75" customHeight="1" x14ac:dyDescent="0.25">
      <c r="A19" s="15"/>
      <c r="B19" s="16">
        <v>1999</v>
      </c>
      <c r="C19" s="46">
        <v>895.87433367023948</v>
      </c>
      <c r="D19" s="46">
        <v>90.694137179771573</v>
      </c>
      <c r="E19" s="46">
        <v>43.281690139259254</v>
      </c>
      <c r="F19" s="46">
        <v>15.077282730551149</v>
      </c>
      <c r="G19" s="46">
        <f t="shared" si="0"/>
        <v>1044.9274437198214</v>
      </c>
      <c r="H19" s="17"/>
      <c r="I19" s="18"/>
      <c r="J19" s="17" t="e">
        <f>NA()</f>
        <v>#N/A</v>
      </c>
      <c r="K19" s="17" t="e">
        <f>NA()</f>
        <v>#N/A</v>
      </c>
    </row>
    <row r="20" spans="1:11" ht="18.75" customHeight="1" x14ac:dyDescent="0.25">
      <c r="A20" s="15"/>
      <c r="B20" s="12">
        <v>2000</v>
      </c>
      <c r="C20" s="45">
        <v>899.85205638672664</v>
      </c>
      <c r="D20" s="45">
        <v>86.7392340579039</v>
      </c>
      <c r="E20" s="45">
        <v>42.727470719853216</v>
      </c>
      <c r="F20" s="45">
        <v>13.293325962750224</v>
      </c>
      <c r="G20" s="45">
        <f t="shared" si="0"/>
        <v>1042.612087127234</v>
      </c>
      <c r="H20" s="13"/>
      <c r="I20" s="14"/>
      <c r="J20" s="13" t="e">
        <f>NA()</f>
        <v>#N/A</v>
      </c>
      <c r="K20" s="13" t="e">
        <f>NA()</f>
        <v>#N/A</v>
      </c>
    </row>
    <row r="21" spans="1:11" ht="18.75" customHeight="1" x14ac:dyDescent="0.25">
      <c r="A21" s="15"/>
      <c r="B21" s="16">
        <v>2001</v>
      </c>
      <c r="C21" s="46">
        <v>916.64852210223899</v>
      </c>
      <c r="D21" s="46">
        <v>83.229999710161749</v>
      </c>
      <c r="E21" s="46">
        <v>44.839514921586783</v>
      </c>
      <c r="F21" s="46">
        <v>14.027022540697992</v>
      </c>
      <c r="G21" s="46">
        <f t="shared" si="0"/>
        <v>1058.7450592746854</v>
      </c>
      <c r="H21" s="17"/>
      <c r="I21" s="18"/>
      <c r="J21" s="17" t="e">
        <f>NA()</f>
        <v>#N/A</v>
      </c>
      <c r="K21" s="17" t="e">
        <f>NA()</f>
        <v>#N/A</v>
      </c>
    </row>
    <row r="22" spans="1:11" ht="18.75" customHeight="1" x14ac:dyDescent="0.25">
      <c r="A22" s="15"/>
      <c r="B22" s="12">
        <v>2002</v>
      </c>
      <c r="C22" s="45">
        <v>899.97139878908354</v>
      </c>
      <c r="D22" s="45">
        <v>79.299550626293126</v>
      </c>
      <c r="E22" s="45">
        <v>43.813080682330103</v>
      </c>
      <c r="F22" s="45">
        <v>14.150541199116466</v>
      </c>
      <c r="G22" s="45">
        <f t="shared" si="0"/>
        <v>1037.2345712968233</v>
      </c>
      <c r="H22" s="13"/>
      <c r="I22" s="14"/>
      <c r="J22" s="13" t="e">
        <f>NA()</f>
        <v>#N/A</v>
      </c>
      <c r="K22" s="13" t="e">
        <f>NA()</f>
        <v>#N/A</v>
      </c>
    </row>
    <row r="23" spans="1:11" ht="18.75" customHeight="1" x14ac:dyDescent="0.25">
      <c r="A23" s="15"/>
      <c r="B23" s="16">
        <v>2003</v>
      </c>
      <c r="C23" s="46">
        <v>901.15190266583045</v>
      </c>
      <c r="D23" s="46">
        <v>75.97435610018151</v>
      </c>
      <c r="E23" s="46">
        <v>43.463169776466479</v>
      </c>
      <c r="F23" s="46">
        <v>13.54814698838959</v>
      </c>
      <c r="G23" s="46">
        <f t="shared" si="0"/>
        <v>1034.1375755308679</v>
      </c>
      <c r="H23" s="17"/>
      <c r="I23" s="18"/>
      <c r="J23" s="17" t="e">
        <f>NA()</f>
        <v>#N/A</v>
      </c>
      <c r="K23" s="17" t="e">
        <f>NA()</f>
        <v>#N/A</v>
      </c>
    </row>
    <row r="24" spans="1:11" ht="18.75" customHeight="1" x14ac:dyDescent="0.25">
      <c r="A24" s="15"/>
      <c r="B24" s="12">
        <v>2004</v>
      </c>
      <c r="C24" s="45">
        <v>887.0891273059292</v>
      </c>
      <c r="D24" s="45">
        <v>71.056357427473216</v>
      </c>
      <c r="E24" s="45">
        <v>45.392043099415197</v>
      </c>
      <c r="F24" s="45">
        <v>13.988220523691753</v>
      </c>
      <c r="G24" s="45">
        <f t="shared" si="0"/>
        <v>1017.5257483565094</v>
      </c>
      <c r="H24" s="13"/>
      <c r="I24" s="14"/>
      <c r="J24" s="13" t="e">
        <f>NA()</f>
        <v>#N/A</v>
      </c>
      <c r="K24" s="13" t="e">
        <f>NA()</f>
        <v>#N/A</v>
      </c>
    </row>
    <row r="25" spans="1:11" ht="18.75" customHeight="1" x14ac:dyDescent="0.25">
      <c r="A25" s="15"/>
      <c r="B25" s="16">
        <v>2005</v>
      </c>
      <c r="C25" s="46">
        <v>866.69722416572449</v>
      </c>
      <c r="D25" s="46">
        <v>67.88882330538452</v>
      </c>
      <c r="E25" s="46">
        <v>43.759846387646967</v>
      </c>
      <c r="F25" s="46">
        <v>14.183620760019625</v>
      </c>
      <c r="G25" s="46">
        <f t="shared" si="0"/>
        <v>992.52951461877558</v>
      </c>
      <c r="H25" s="17"/>
      <c r="I25" s="18"/>
      <c r="J25" s="17" t="e">
        <f>NA()</f>
        <v>#N/A</v>
      </c>
      <c r="K25" s="17" t="e">
        <f>NA()</f>
        <v>#N/A</v>
      </c>
    </row>
    <row r="26" spans="1:11" ht="18.75" customHeight="1" x14ac:dyDescent="0.25">
      <c r="A26" s="15"/>
      <c r="B26" s="12">
        <v>2006</v>
      </c>
      <c r="C26" s="45">
        <v>878.32043033146988</v>
      </c>
      <c r="D26" s="45">
        <v>64.123354630155688</v>
      </c>
      <c r="E26" s="45">
        <v>42.793347636946443</v>
      </c>
      <c r="F26" s="45">
        <v>14.117541030585427</v>
      </c>
      <c r="G26" s="45">
        <f t="shared" si="0"/>
        <v>999.35467362915756</v>
      </c>
      <c r="H26" s="13"/>
      <c r="I26" s="14"/>
      <c r="J26" s="13" t="e">
        <f>NA()</f>
        <v>#N/A</v>
      </c>
      <c r="K26" s="13" t="e">
        <f>NA()</f>
        <v>#N/A</v>
      </c>
    </row>
    <row r="27" spans="1:11" ht="18.75" customHeight="1" x14ac:dyDescent="0.25">
      <c r="A27" s="15"/>
      <c r="B27" s="16">
        <v>2007</v>
      </c>
      <c r="C27" s="46">
        <v>851.62432873341425</v>
      </c>
      <c r="D27" s="46">
        <v>62.134942901421326</v>
      </c>
      <c r="E27" s="46">
        <v>45.816743879086999</v>
      </c>
      <c r="F27" s="46">
        <v>14.192611726404033</v>
      </c>
      <c r="G27" s="46">
        <f t="shared" si="0"/>
        <v>973.76862724032662</v>
      </c>
      <c r="H27" s="17"/>
      <c r="I27" s="18"/>
      <c r="J27" s="17" t="e">
        <f>NA()</f>
        <v>#N/A</v>
      </c>
      <c r="K27" s="17" t="e">
        <f>NA()</f>
        <v>#N/A</v>
      </c>
    </row>
    <row r="28" spans="1:11" ht="18.75" customHeight="1" x14ac:dyDescent="0.25">
      <c r="A28" s="15"/>
      <c r="B28" s="12">
        <v>2008</v>
      </c>
      <c r="C28" s="45">
        <v>854.92714547316427</v>
      </c>
      <c r="D28" s="45">
        <v>61.053028678297302</v>
      </c>
      <c r="E28" s="45">
        <v>44.568116775712816</v>
      </c>
      <c r="F28" s="45">
        <v>14.232055247311443</v>
      </c>
      <c r="G28" s="45">
        <f t="shared" si="0"/>
        <v>974.78034617448589</v>
      </c>
      <c r="H28" s="14">
        <v>974</v>
      </c>
      <c r="I28" s="14"/>
      <c r="J28" s="13" t="e">
        <f>NA()</f>
        <v>#N/A</v>
      </c>
      <c r="K28" s="13" t="e">
        <f>NA()</f>
        <v>#N/A</v>
      </c>
    </row>
    <row r="29" spans="1:11" ht="18.75" customHeight="1" x14ac:dyDescent="0.25">
      <c r="A29" s="15"/>
      <c r="B29" s="16">
        <v>2009</v>
      </c>
      <c r="C29" s="46">
        <v>790.29471893557059</v>
      </c>
      <c r="D29" s="46">
        <v>58.631641012485765</v>
      </c>
      <c r="E29" s="46">
        <v>45.07229349134883</v>
      </c>
      <c r="F29" s="46">
        <v>14.689791596607925</v>
      </c>
      <c r="G29" s="46">
        <f t="shared" si="0"/>
        <v>908.68844503601315</v>
      </c>
      <c r="H29" s="18">
        <v>974</v>
      </c>
      <c r="I29" s="18"/>
      <c r="J29" s="17" t="e">
        <f>NA()</f>
        <v>#N/A</v>
      </c>
      <c r="K29" s="17" t="e">
        <f>NA()</f>
        <v>#N/A</v>
      </c>
    </row>
    <row r="30" spans="1:11" ht="18.75" customHeight="1" x14ac:dyDescent="0.25">
      <c r="A30" s="15"/>
      <c r="B30" s="12">
        <v>2010</v>
      </c>
      <c r="C30" s="45">
        <v>832.94910778969847</v>
      </c>
      <c r="D30" s="45">
        <v>57.607537339351644</v>
      </c>
      <c r="E30" s="45">
        <v>37.001921778723521</v>
      </c>
      <c r="F30" s="45">
        <v>14.24676845598378</v>
      </c>
      <c r="G30" s="45">
        <f t="shared" si="0"/>
        <v>941.80533536375742</v>
      </c>
      <c r="H30" s="14">
        <v>974</v>
      </c>
      <c r="I30" s="14"/>
      <c r="J30" s="13" t="e">
        <f>NA()</f>
        <v>#N/A</v>
      </c>
      <c r="K30" s="13" t="e">
        <f>NA()</f>
        <v>#N/A</v>
      </c>
    </row>
    <row r="31" spans="1:11" ht="18.75" customHeight="1" x14ac:dyDescent="0.25">
      <c r="A31" s="15"/>
      <c r="B31" s="16">
        <v>2011</v>
      </c>
      <c r="C31" s="46">
        <v>809.21691909081017</v>
      </c>
      <c r="D31" s="46">
        <v>56.512601359363792</v>
      </c>
      <c r="E31" s="46">
        <v>37.116946700035022</v>
      </c>
      <c r="F31" s="46">
        <v>14.427131374520004</v>
      </c>
      <c r="G31" s="46">
        <f t="shared" si="0"/>
        <v>917.27359852472898</v>
      </c>
      <c r="H31" s="18">
        <v>974</v>
      </c>
      <c r="I31" s="18"/>
      <c r="J31" s="17" t="e">
        <f>NA()</f>
        <v>#N/A</v>
      </c>
      <c r="K31" s="17" t="e">
        <f>NA()</f>
        <v>#N/A</v>
      </c>
    </row>
    <row r="32" spans="1:11" ht="18.75" customHeight="1" x14ac:dyDescent="0.25">
      <c r="A32" s="15"/>
      <c r="B32" s="12">
        <v>2012</v>
      </c>
      <c r="C32" s="45">
        <v>813.98465448538082</v>
      </c>
      <c r="D32" s="45">
        <v>57.237181242771527</v>
      </c>
      <c r="E32" s="45">
        <v>37.502025672175741</v>
      </c>
      <c r="F32" s="45">
        <v>14.618165416929456</v>
      </c>
      <c r="G32" s="45">
        <f t="shared" si="0"/>
        <v>923.34202681725742</v>
      </c>
      <c r="H32" s="14">
        <v>974</v>
      </c>
      <c r="I32" s="14"/>
      <c r="J32" s="13" t="e">
        <f>NA()</f>
        <v>#N/A</v>
      </c>
      <c r="K32" s="13" t="e">
        <f>NA()</f>
        <v>#N/A</v>
      </c>
    </row>
    <row r="33" spans="1:11" ht="18.75" customHeight="1" x14ac:dyDescent="0.25">
      <c r="A33" s="15"/>
      <c r="B33" s="16">
        <v>2013</v>
      </c>
      <c r="C33" s="46">
        <v>831.45383805620872</v>
      </c>
      <c r="D33" s="46">
        <v>56.564161220708364</v>
      </c>
      <c r="E33" s="46">
        <v>37.738380467570799</v>
      </c>
      <c r="F33" s="46">
        <v>14.663159679652331</v>
      </c>
      <c r="G33" s="46">
        <f t="shared" si="0"/>
        <v>940.41953942414023</v>
      </c>
      <c r="H33" s="17"/>
      <c r="I33" s="18"/>
      <c r="J33" s="17" t="e">
        <f>NA()</f>
        <v>#N/A</v>
      </c>
      <c r="K33" s="17" t="e">
        <f>NA()</f>
        <v>#N/A</v>
      </c>
    </row>
    <row r="34" spans="1:11" ht="18.75" customHeight="1" x14ac:dyDescent="0.25">
      <c r="A34" s="15"/>
      <c r="B34" s="12">
        <v>2014</v>
      </c>
      <c r="C34" s="45">
        <v>792.58777032044907</v>
      </c>
      <c r="D34" s="45">
        <v>55.395151704377469</v>
      </c>
      <c r="E34" s="45">
        <v>38.598536546737378</v>
      </c>
      <c r="F34" s="45">
        <v>14.673685952706281</v>
      </c>
      <c r="G34" s="45">
        <f t="shared" si="0"/>
        <v>901.25514452427012</v>
      </c>
      <c r="H34" s="14"/>
      <c r="I34" s="18"/>
      <c r="J34" s="13" t="e">
        <f>NA()</f>
        <v>#N/A</v>
      </c>
      <c r="K34" s="13" t="e">
        <f>NA()</f>
        <v>#N/A</v>
      </c>
    </row>
    <row r="35" spans="1:11" ht="18.75" customHeight="1" x14ac:dyDescent="0.25">
      <c r="A35" s="15"/>
      <c r="B35" s="16">
        <v>2015</v>
      </c>
      <c r="C35" s="46">
        <v>795.61021464753946</v>
      </c>
      <c r="D35" s="46">
        <v>55.094193225264974</v>
      </c>
      <c r="E35" s="46">
        <v>38.43177438008027</v>
      </c>
      <c r="F35" s="46">
        <v>15.125629513847469</v>
      </c>
      <c r="G35" s="46">
        <f t="shared" si="0"/>
        <v>904.26181176673219</v>
      </c>
      <c r="H35" s="17"/>
      <c r="I35" s="14"/>
      <c r="J35" s="17" t="e">
        <f>NA()</f>
        <v>#N/A</v>
      </c>
      <c r="K35" s="17" t="e">
        <f>NA()</f>
        <v>#N/A</v>
      </c>
    </row>
    <row r="36" spans="1:11" ht="18.75" customHeight="1" x14ac:dyDescent="0.25">
      <c r="A36" s="15"/>
      <c r="B36" s="12">
        <v>2016</v>
      </c>
      <c r="C36" s="45">
        <v>800.68663201326535</v>
      </c>
      <c r="D36" s="45">
        <v>53.793165582496798</v>
      </c>
      <c r="E36" s="45">
        <v>38.237880464463203</v>
      </c>
      <c r="F36" s="45">
        <v>15.250228022237309</v>
      </c>
      <c r="G36" s="45">
        <f t="shared" si="0"/>
        <v>907.9679060824626</v>
      </c>
      <c r="H36" s="14"/>
      <c r="I36" s="14"/>
      <c r="J36" s="13" t="e">
        <f>NA()</f>
        <v>#N/A</v>
      </c>
      <c r="K36" s="13" t="e">
        <f>NA()</f>
        <v>#N/A</v>
      </c>
    </row>
    <row r="37" spans="1:11" ht="18.75" customHeight="1" x14ac:dyDescent="0.25">
      <c r="A37" s="15"/>
      <c r="B37" s="16">
        <v>2017</v>
      </c>
      <c r="C37" s="46">
        <v>785.88291836422582</v>
      </c>
      <c r="D37" s="46">
        <v>53.168450885571033</v>
      </c>
      <c r="E37" s="46">
        <v>37.607473147534691</v>
      </c>
      <c r="F37" s="46">
        <v>15.416824522774009</v>
      </c>
      <c r="G37" s="46">
        <f t="shared" si="0"/>
        <v>892.07566692010562</v>
      </c>
      <c r="H37" s="17"/>
      <c r="I37" s="14"/>
      <c r="J37" s="17" t="e">
        <f>NA()</f>
        <v>#N/A</v>
      </c>
      <c r="K37" s="17" t="e">
        <f>NA()</f>
        <v>#N/A</v>
      </c>
    </row>
    <row r="38" spans="1:11" ht="18.75" customHeight="1" x14ac:dyDescent="0.25">
      <c r="A38" s="15"/>
      <c r="B38" s="12">
        <v>2018</v>
      </c>
      <c r="C38" s="45">
        <v>754.1116065138832</v>
      </c>
      <c r="D38" s="45">
        <v>51.359493463757659</v>
      </c>
      <c r="E38" s="45">
        <v>35.807816245655729</v>
      </c>
      <c r="F38" s="45">
        <v>14.611497215103631</v>
      </c>
      <c r="G38" s="45">
        <f t="shared" si="0"/>
        <v>855.89041343840029</v>
      </c>
      <c r="H38" s="14"/>
      <c r="I38" s="14"/>
      <c r="J38" s="13" t="e">
        <f>NA()</f>
        <v>#N/A</v>
      </c>
      <c r="K38" s="13" t="e">
        <f>NA()</f>
        <v>#N/A</v>
      </c>
    </row>
    <row r="39" spans="1:11" ht="18.75" customHeight="1" x14ac:dyDescent="0.25">
      <c r="A39" s="15"/>
      <c r="B39" s="16">
        <v>2019</v>
      </c>
      <c r="C39" s="46">
        <v>711.427808697312</v>
      </c>
      <c r="D39" s="46">
        <v>49.271351485083407</v>
      </c>
      <c r="E39" s="46">
        <v>35.137100858421057</v>
      </c>
      <c r="F39" s="46">
        <v>13.977777719059</v>
      </c>
      <c r="G39" s="46">
        <f t="shared" si="0"/>
        <v>809.81403875987542</v>
      </c>
      <c r="H39" s="17"/>
      <c r="I39" s="14"/>
      <c r="J39" s="17">
        <f>G39*0.0269</f>
        <v>21.783997642640649</v>
      </c>
      <c r="K39" s="17">
        <f>G39*0.0312</f>
        <v>25.266198009308113</v>
      </c>
    </row>
    <row r="40" spans="1:11" ht="18.75" customHeight="1" x14ac:dyDescent="0.25">
      <c r="A40" s="15"/>
      <c r="B40" s="12" t="s">
        <v>23</v>
      </c>
      <c r="C40" s="45">
        <v>644.45431975910776</v>
      </c>
      <c r="D40" s="45">
        <v>48.246667973923394</v>
      </c>
      <c r="E40" s="45">
        <v>34.068572125546879</v>
      </c>
      <c r="F40" s="45">
        <v>12.725039378996565</v>
      </c>
      <c r="G40" s="45">
        <f t="shared" si="0"/>
        <v>739.49459923757468</v>
      </c>
      <c r="H40" s="14"/>
      <c r="I40" s="14"/>
      <c r="J40" s="13" t="e">
        <f>NA()</f>
        <v>#N/A</v>
      </c>
      <c r="K40" s="13" t="e">
        <f>NA()</f>
        <v>#N/A</v>
      </c>
    </row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19" type="noConversion"/>
  <conditionalFormatting sqref="L9:X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6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X35"/>
  <sheetViews>
    <sheetView showGridLines="0" zoomScale="130" zoomScaleNormal="130" workbookViewId="0">
      <selection activeCell="O19" sqref="O19"/>
    </sheetView>
  </sheetViews>
  <sheetFormatPr baseColWidth="10" defaultRowHeight="13.2" x14ac:dyDescent="0.25"/>
  <cols>
    <col min="1" max="1" width="5.6640625" style="1" customWidth="1"/>
    <col min="2" max="2" width="4.33203125" style="1" customWidth="1"/>
    <col min="3" max="3" width="1.6640625" style="1" customWidth="1"/>
    <col min="4" max="4" width="14" style="1" customWidth="1"/>
    <col min="5" max="5" width="1.6640625" style="1" customWidth="1"/>
    <col min="6" max="6" width="14" style="1" customWidth="1"/>
    <col min="7" max="7" width="1.6640625" style="1" customWidth="1"/>
    <col min="8" max="8" width="14" style="1" customWidth="1"/>
    <col min="9" max="9" width="1.6640625" style="1" customWidth="1"/>
    <col min="10" max="10" width="14" style="1" customWidth="1"/>
    <col min="11" max="11" width="1.6640625" style="1" customWidth="1"/>
    <col min="12" max="12" width="14" style="1" customWidth="1"/>
    <col min="13" max="13" width="3.109375" style="1" customWidth="1"/>
    <col min="14" max="14" width="1.44140625" style="1" customWidth="1"/>
    <col min="15" max="15" width="15.109375" style="1" customWidth="1"/>
    <col min="16" max="16" width="2.5546875" customWidth="1"/>
    <col min="17" max="19" width="11.6640625" customWidth="1"/>
    <col min="20" max="20" width="4" customWidth="1"/>
    <col min="21" max="22" width="11.6640625" customWidth="1"/>
    <col min="23" max="23" width="19.109375" customWidth="1"/>
    <col min="24" max="24" width="2.5546875" customWidth="1"/>
  </cols>
  <sheetData>
    <row r="1" spans="1:24" ht="20.25" customHeight="1" x14ac:dyDescent="0.25"/>
    <row r="2" spans="1:24" ht="20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2" t="s">
        <v>8</v>
      </c>
      <c r="Q2" s="53"/>
      <c r="R2" s="53"/>
      <c r="S2" s="53"/>
      <c r="T2" s="53"/>
      <c r="U2" s="53"/>
      <c r="V2" s="53"/>
      <c r="W2" s="53"/>
      <c r="X2" s="54"/>
    </row>
    <row r="3" spans="1:24" ht="18.75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P3" s="27"/>
      <c r="Q3" s="28"/>
      <c r="R3" s="29"/>
      <c r="S3" s="28"/>
      <c r="T3" s="28"/>
      <c r="U3" s="29"/>
      <c r="V3" s="28"/>
      <c r="W3" s="28"/>
      <c r="X3" s="30"/>
    </row>
    <row r="4" spans="1:24" ht="15.9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P4" s="27"/>
      <c r="Q4" s="28"/>
      <c r="R4" s="28"/>
      <c r="S4" s="28"/>
      <c r="T4" s="28"/>
      <c r="U4" s="28"/>
      <c r="V4" s="28"/>
      <c r="W4" s="28"/>
      <c r="X4" s="30"/>
    </row>
    <row r="5" spans="1:24" ht="7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P5" s="31"/>
      <c r="Q5" s="32"/>
      <c r="R5" s="32"/>
      <c r="S5" s="32"/>
      <c r="T5" s="32"/>
      <c r="U5" s="32"/>
      <c r="V5" s="32"/>
      <c r="W5" s="32"/>
      <c r="X5" s="33"/>
    </row>
    <row r="6" spans="1:24" ht="16.5" customHeight="1" x14ac:dyDescent="0.25">
      <c r="B6" s="3"/>
      <c r="P6" s="31"/>
      <c r="Q6" s="32"/>
      <c r="R6" s="32"/>
      <c r="S6" s="32"/>
      <c r="T6" s="32"/>
      <c r="U6" s="32"/>
      <c r="V6" s="32"/>
      <c r="W6" s="32"/>
      <c r="X6" s="33"/>
    </row>
    <row r="7" spans="1:24" ht="16.5" customHeight="1" x14ac:dyDescent="0.25">
      <c r="B7" s="3"/>
      <c r="P7" s="31"/>
      <c r="Q7" s="32"/>
      <c r="R7" s="32"/>
      <c r="S7" s="32"/>
      <c r="T7" s="32"/>
      <c r="U7" s="32"/>
      <c r="V7" s="32"/>
      <c r="W7" s="32"/>
      <c r="X7" s="33"/>
    </row>
    <row r="8" spans="1:24" ht="16.5" customHeight="1" x14ac:dyDescent="0.25">
      <c r="B8" s="3"/>
      <c r="P8" s="31"/>
      <c r="Q8" s="32"/>
      <c r="R8" s="32"/>
      <c r="S8" s="32"/>
      <c r="T8" s="32"/>
      <c r="U8" s="32"/>
      <c r="V8" s="32"/>
      <c r="W8" s="32"/>
      <c r="X8" s="33"/>
    </row>
    <row r="9" spans="1:24" ht="16.5" customHeight="1" x14ac:dyDescent="0.25">
      <c r="B9" s="3"/>
      <c r="P9" s="31"/>
      <c r="Q9" s="32"/>
      <c r="R9" s="32"/>
      <c r="S9" s="32"/>
      <c r="T9" s="32"/>
      <c r="U9" s="32"/>
      <c r="V9" s="32"/>
      <c r="W9" s="32"/>
      <c r="X9" s="33"/>
    </row>
    <row r="10" spans="1:24" ht="16.5" customHeight="1" x14ac:dyDescent="0.25">
      <c r="B10" s="3"/>
      <c r="P10" s="31"/>
      <c r="Q10" s="32"/>
      <c r="R10" s="32"/>
      <c r="S10" s="32"/>
      <c r="T10" s="32"/>
      <c r="U10" s="32"/>
      <c r="V10" s="32"/>
      <c r="W10" s="32"/>
      <c r="X10" s="33"/>
    </row>
    <row r="11" spans="1:24" ht="16.5" customHeight="1" x14ac:dyDescent="0.25">
      <c r="B11" s="3"/>
      <c r="P11" s="31"/>
      <c r="Q11" s="34" t="s">
        <v>5</v>
      </c>
      <c r="R11" s="32"/>
      <c r="S11" s="32"/>
      <c r="T11" s="32"/>
      <c r="U11" s="32"/>
      <c r="V11" s="32"/>
      <c r="W11" s="32"/>
      <c r="X11" s="33"/>
    </row>
    <row r="12" spans="1:24" ht="16.5" customHeight="1" x14ac:dyDescent="0.25">
      <c r="B12" s="3"/>
      <c r="P12" s="31"/>
      <c r="Q12" s="32"/>
      <c r="R12" s="32"/>
      <c r="S12" s="32"/>
      <c r="T12" s="32"/>
      <c r="U12" s="32"/>
      <c r="V12" s="32"/>
      <c r="W12" s="32"/>
      <c r="X12" s="33"/>
    </row>
    <row r="13" spans="1:24" ht="17.25" customHeight="1" x14ac:dyDescent="0.25">
      <c r="B13" s="3"/>
      <c r="P13" s="31"/>
      <c r="Q13" s="34" t="s">
        <v>6</v>
      </c>
      <c r="R13" s="32"/>
      <c r="S13" s="32"/>
      <c r="T13" s="32"/>
      <c r="U13" s="32"/>
      <c r="V13" s="32"/>
      <c r="W13" s="32"/>
      <c r="X13" s="33"/>
    </row>
    <row r="14" spans="1:24" ht="16.5" customHeight="1" x14ac:dyDescent="0.25">
      <c r="B14" s="3"/>
      <c r="P14" s="31"/>
      <c r="Q14" s="32"/>
      <c r="R14" s="32"/>
      <c r="S14" s="32"/>
      <c r="T14" s="32"/>
      <c r="U14" s="32"/>
      <c r="V14" s="32"/>
      <c r="W14" s="32"/>
      <c r="X14" s="33"/>
    </row>
    <row r="15" spans="1:24" ht="16.5" customHeight="1" x14ac:dyDescent="0.25">
      <c r="A15" s="21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31"/>
      <c r="Q15" s="32"/>
      <c r="R15" s="34" t="s">
        <v>7</v>
      </c>
      <c r="S15" s="32"/>
      <c r="T15" s="32"/>
      <c r="U15" s="34" t="s">
        <v>7</v>
      </c>
      <c r="V15" s="32"/>
      <c r="W15" s="32"/>
      <c r="X15" s="33"/>
    </row>
    <row r="16" spans="1:24" ht="16.5" customHeight="1" x14ac:dyDescent="0.25">
      <c r="A16" s="21"/>
      <c r="B16" s="2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31"/>
      <c r="Q16" s="32"/>
      <c r="R16" s="32"/>
      <c r="S16" s="32"/>
      <c r="T16" s="32"/>
      <c r="U16" s="32"/>
      <c r="V16" s="32"/>
      <c r="W16" s="32"/>
      <c r="X16" s="33"/>
    </row>
    <row r="17" spans="1:24" ht="16.5" customHeight="1" x14ac:dyDescent="0.25">
      <c r="A17" s="21"/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1"/>
      <c r="Q17" s="32"/>
      <c r="R17" s="32"/>
      <c r="S17" s="32"/>
      <c r="T17" s="32"/>
      <c r="U17" s="32"/>
      <c r="V17" s="32"/>
      <c r="W17" s="32"/>
      <c r="X17" s="33"/>
    </row>
    <row r="18" spans="1:24" ht="22.5" customHeight="1" x14ac:dyDescent="0.25">
      <c r="A18" s="21"/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31"/>
      <c r="Q18" s="32"/>
      <c r="R18" s="32"/>
      <c r="S18" s="32"/>
      <c r="T18" s="32"/>
      <c r="U18" s="32"/>
      <c r="V18" s="32"/>
      <c r="W18" s="32"/>
      <c r="X18" s="33"/>
    </row>
    <row r="19" spans="1:24" ht="87" customHeight="1" x14ac:dyDescent="0.25">
      <c r="A19" s="23"/>
      <c r="B19" s="24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1"/>
      <c r="O19" s="21"/>
      <c r="P19" s="35"/>
      <c r="Q19" s="36"/>
      <c r="R19" s="36"/>
      <c r="S19" s="36"/>
      <c r="T19" s="36"/>
      <c r="U19" s="36"/>
      <c r="V19" s="36"/>
      <c r="W19" s="36"/>
      <c r="X19" s="37"/>
    </row>
    <row r="20" spans="1:24" ht="9" customHeight="1" x14ac:dyDescent="0.25">
      <c r="A20" s="23"/>
      <c r="B20" s="24"/>
      <c r="C20" s="23"/>
      <c r="D20" s="55"/>
      <c r="E20" s="23"/>
      <c r="F20" s="55"/>
      <c r="G20" s="23"/>
      <c r="H20" s="55"/>
      <c r="I20" s="23"/>
      <c r="J20" s="55"/>
      <c r="K20" s="23"/>
      <c r="L20" s="55"/>
      <c r="M20" s="23"/>
      <c r="N20" s="21"/>
      <c r="O20" s="21"/>
    </row>
    <row r="21" spans="1:24" ht="11.25" customHeight="1" x14ac:dyDescent="0.25">
      <c r="A21" s="23"/>
      <c r="B21" s="24"/>
      <c r="C21" s="23"/>
      <c r="D21" s="55"/>
      <c r="E21" s="23"/>
      <c r="F21" s="55"/>
      <c r="G21" s="23"/>
      <c r="H21" s="55"/>
      <c r="I21" s="23"/>
      <c r="J21" s="55"/>
      <c r="K21" s="23"/>
      <c r="L21" s="55"/>
      <c r="M21" s="23"/>
      <c r="N21" s="21"/>
      <c r="O21" s="21"/>
    </row>
    <row r="22" spans="1:24" ht="3.75" customHeight="1" x14ac:dyDescent="0.25">
      <c r="A22" s="23"/>
      <c r="B22" s="24"/>
      <c r="C22" s="23"/>
      <c r="D22" s="25"/>
      <c r="E22" s="23"/>
      <c r="F22" s="25"/>
      <c r="G22" s="23"/>
      <c r="H22" s="25"/>
      <c r="I22" s="23"/>
      <c r="J22" s="25"/>
      <c r="K22" s="23"/>
      <c r="L22" s="25"/>
      <c r="M22" s="23"/>
      <c r="N22" s="21"/>
      <c r="O22" s="21"/>
    </row>
    <row r="23" spans="1:24" ht="9" customHeight="1" x14ac:dyDescent="0.25">
      <c r="A23" s="23"/>
      <c r="B23" s="24"/>
      <c r="C23" s="23"/>
      <c r="D23" s="55"/>
      <c r="E23" s="23"/>
      <c r="F23" s="55"/>
      <c r="G23" s="23"/>
      <c r="H23" s="55"/>
      <c r="I23" s="23"/>
      <c r="J23" s="55"/>
      <c r="K23" s="23"/>
      <c r="L23" s="55"/>
      <c r="M23" s="23"/>
      <c r="N23" s="21"/>
      <c r="O23" s="21"/>
    </row>
    <row r="24" spans="1:24" ht="9" customHeight="1" x14ac:dyDescent="0.25">
      <c r="A24" s="23"/>
      <c r="B24" s="24"/>
      <c r="C24" s="23"/>
      <c r="D24" s="55"/>
      <c r="E24" s="23"/>
      <c r="F24" s="55"/>
      <c r="G24" s="23"/>
      <c r="H24" s="55"/>
      <c r="I24" s="23"/>
      <c r="J24" s="55"/>
      <c r="K24" s="23"/>
      <c r="L24" s="55"/>
      <c r="M24" s="23"/>
      <c r="N24" s="21"/>
      <c r="O24" s="21"/>
    </row>
    <row r="25" spans="1:24" ht="16.5" customHeight="1" x14ac:dyDescent="0.25">
      <c r="A25" s="21"/>
      <c r="B25" s="22"/>
      <c r="C25" s="26"/>
      <c r="D25" s="26"/>
      <c r="E25" s="26"/>
      <c r="F25" s="26"/>
      <c r="G25" s="26"/>
      <c r="H25" s="26"/>
      <c r="I25" s="26"/>
      <c r="J25" s="26"/>
      <c r="K25" s="26"/>
      <c r="L25" s="21"/>
      <c r="M25" s="21"/>
      <c r="N25" s="21"/>
      <c r="O25" s="21"/>
    </row>
    <row r="26" spans="1:24" ht="21.75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24" ht="6.7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24" ht="6" customHeight="1" x14ac:dyDescent="0.25">
      <c r="A28" s="38"/>
      <c r="B28" s="38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24" ht="4.5" customHeight="1" x14ac:dyDescent="0.25">
      <c r="A29" s="38"/>
      <c r="B29" s="38"/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24" ht="6" customHeight="1" x14ac:dyDescent="0.25">
      <c r="A30" s="38"/>
      <c r="B30" s="38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24" ht="6.7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24" ht="4.5" customHeight="1" x14ac:dyDescent="0.25">
      <c r="A32" s="21"/>
      <c r="B32" s="21"/>
      <c r="C32" s="21"/>
      <c r="D32" s="21"/>
      <c r="E32" s="21"/>
      <c r="F32" s="21"/>
      <c r="G32" s="40"/>
      <c r="H32" s="40"/>
      <c r="I32" s="40"/>
      <c r="J32" s="40"/>
      <c r="K32" s="40"/>
      <c r="L32" s="21"/>
      <c r="M32" s="21"/>
      <c r="N32" s="21"/>
      <c r="O32" s="21"/>
    </row>
    <row r="33" spans="1:15" ht="18" customHeight="1" x14ac:dyDescent="0.25">
      <c r="A33" s="41"/>
      <c r="B33" s="41"/>
      <c r="C33" s="41"/>
      <c r="D33" s="41"/>
      <c r="E33" s="41"/>
      <c r="F33" s="40"/>
      <c r="G33" s="40"/>
      <c r="H33" s="40"/>
      <c r="I33" s="40"/>
      <c r="J33" s="40"/>
      <c r="K33" s="40"/>
      <c r="L33" s="21"/>
      <c r="M33" s="21"/>
      <c r="N33" s="21"/>
      <c r="O33" s="21"/>
    </row>
    <row r="34" spans="1:15" x14ac:dyDescent="0.25">
      <c r="A34" s="41"/>
      <c r="B34" s="41"/>
      <c r="C34" s="41"/>
      <c r="D34" s="41"/>
      <c r="E34" s="41"/>
      <c r="F34" s="40"/>
      <c r="G34" s="40"/>
      <c r="H34" s="40"/>
      <c r="I34" s="40"/>
      <c r="J34" s="40"/>
      <c r="K34" s="40"/>
      <c r="L34" s="21"/>
      <c r="M34" s="21"/>
      <c r="N34" s="21"/>
      <c r="O34" s="21"/>
    </row>
    <row r="35" spans="1:15" x14ac:dyDescent="0.25">
      <c r="A35" s="41"/>
      <c r="B35" s="41"/>
      <c r="C35" s="41"/>
      <c r="D35" s="41"/>
      <c r="E35" s="41"/>
      <c r="F35" s="40"/>
      <c r="G35" s="40"/>
      <c r="H35" s="40"/>
      <c r="I35" s="40"/>
      <c r="J35" s="40"/>
      <c r="K35" s="40"/>
      <c r="L35" s="21"/>
      <c r="M35" s="21"/>
      <c r="N35" s="21"/>
      <c r="O35" s="21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Säulen gestapelt</vt:lpstr>
      <vt:lpstr>Daten!Druckbereich</vt:lpstr>
      <vt:lpstr>'Säulen gestapelt'!Druckbereich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Gniffke</dc:creator>
  <cp:lastModifiedBy>Gniffke, Patrick</cp:lastModifiedBy>
  <cp:lastPrinted>2021-07-05T08:33:29Z</cp:lastPrinted>
  <dcterms:created xsi:type="dcterms:W3CDTF">2010-08-25T11:28:54Z</dcterms:created>
  <dcterms:modified xsi:type="dcterms:W3CDTF">2021-07-05T08:34:44Z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