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uba\gruppen\V1.6\Int\FG_Oeffentlichkeitsarbeit\Datenübersichten\temp_Arbeitsfassungen\Grafiken\NIR_2021\"/>
    </mc:Choice>
  </mc:AlternateContent>
  <xr:revisionPtr revIDLastSave="0" documentId="8_{2D31C0F6-8611-4600-BB2C-64EA72369125}" xr6:coauthVersionLast="36" xr6:coauthVersionMax="36" xr10:uidLastSave="{00000000-0000-0000-0000-000000000000}"/>
  <bookViews>
    <workbookView xWindow="0" yWindow="0" windowWidth="28800" windowHeight="11850" activeTab="1" xr2:uid="{A00BB300-4283-4CEA-AE6C-DF548B22C72D}"/>
  </bookViews>
  <sheets>
    <sheet name="Daten Sektorgrafik" sheetId="1" r:id="rId1"/>
    <sheet name="Sektorgrafik UBA_CI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6" i="1" l="1"/>
  <c r="AI16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G10" i="1"/>
  <c r="AG16" i="1" s="1"/>
  <c r="AF10" i="1"/>
  <c r="AF16" i="1" s="1"/>
  <c r="AE10" i="1"/>
  <c r="AE16" i="1" s="1"/>
  <c r="AD10" i="1"/>
  <c r="AD16" i="1" s="1"/>
  <c r="AC10" i="1"/>
  <c r="AC16" i="1" s="1"/>
  <c r="AB10" i="1"/>
  <c r="AB16" i="1" s="1"/>
  <c r="AA10" i="1"/>
  <c r="AA16" i="1" s="1"/>
  <c r="Z10" i="1"/>
  <c r="Z16" i="1" s="1"/>
  <c r="Y10" i="1"/>
  <c r="Y16" i="1" s="1"/>
  <c r="X10" i="1"/>
  <c r="X16" i="1" s="1"/>
  <c r="W10" i="1"/>
  <c r="W16" i="1" s="1"/>
  <c r="V10" i="1"/>
  <c r="V16" i="1" s="1"/>
  <c r="U10" i="1"/>
  <c r="U16" i="1" s="1"/>
  <c r="T10" i="1"/>
  <c r="T16" i="1" s="1"/>
  <c r="S10" i="1"/>
  <c r="S16" i="1" s="1"/>
  <c r="R10" i="1"/>
  <c r="R16" i="1" s="1"/>
  <c r="Q10" i="1"/>
  <c r="Q16" i="1" s="1"/>
  <c r="P10" i="1"/>
  <c r="P16" i="1" s="1"/>
  <c r="O10" i="1"/>
  <c r="O16" i="1" s="1"/>
  <c r="N10" i="1"/>
  <c r="N16" i="1" s="1"/>
  <c r="M10" i="1"/>
  <c r="M16" i="1" s="1"/>
  <c r="L10" i="1"/>
  <c r="L16" i="1" s="1"/>
  <c r="K10" i="1"/>
  <c r="K16" i="1" s="1"/>
  <c r="J10" i="1"/>
  <c r="J16" i="1" s="1"/>
  <c r="I10" i="1"/>
  <c r="I16" i="1" s="1"/>
  <c r="H10" i="1"/>
  <c r="H16" i="1" s="1"/>
  <c r="G10" i="1"/>
  <c r="G16" i="1" s="1"/>
  <c r="F10" i="1"/>
  <c r="F16" i="1" s="1"/>
  <c r="E10" i="1"/>
  <c r="E16" i="1" s="1"/>
  <c r="D10" i="1"/>
  <c r="D16" i="1" s="1"/>
  <c r="C3" i="1"/>
  <c r="AJ17" i="1" l="1"/>
  <c r="AN17" i="1"/>
</calcChain>
</file>

<file path=xl/sharedStrings.xml><?xml version="1.0" encoding="utf-8"?>
<sst xmlns="http://schemas.openxmlformats.org/spreadsheetml/2006/main" count="29" uniqueCount="28">
  <si>
    <t>Hauptitel:</t>
  </si>
  <si>
    <t>Entwicklung der Treibhausgasemissionen in Deutschland</t>
  </si>
  <si>
    <t>Untertitel:</t>
  </si>
  <si>
    <t>in der Abgrenzung der Sektoren des Klimaschutzgesetzes (KSG)</t>
  </si>
  <si>
    <t>Quelle:</t>
  </si>
  <si>
    <t>Fußnote:</t>
  </si>
  <si>
    <t>* Die Aufteilung der Emissionen weicht von der UN-Berichterstattung ab, die Gesamtemissionen sind identisch</t>
  </si>
  <si>
    <t>Achsenbezeichnung 1:</t>
  </si>
  <si>
    <t>Emissionen in Mio. t CO₂-äquivalent</t>
  </si>
  <si>
    <t>Achsenbezeichnung 2:</t>
  </si>
  <si>
    <t>Achsenbezeichnung Jahreszahlen: direkt im Diagramm definiert</t>
  </si>
  <si>
    <t>Sektor</t>
  </si>
  <si>
    <t>2020 (KSG)</t>
  </si>
  <si>
    <t>2020 (-40%)</t>
  </si>
  <si>
    <t>2030 (KSG)</t>
  </si>
  <si>
    <t>2050 (-95%)</t>
  </si>
  <si>
    <t>Energiewirtschaft</t>
  </si>
  <si>
    <t>Industrie</t>
  </si>
  <si>
    <t>Gebäude</t>
  </si>
  <si>
    <t>Verkehr</t>
  </si>
  <si>
    <t>Landwirtschaft</t>
  </si>
  <si>
    <t>Abfallwirtschaft und Sonstiges</t>
  </si>
  <si>
    <t>Summe THG</t>
  </si>
  <si>
    <t>Ziele</t>
  </si>
  <si>
    <t>Zusätzliche Grafikelemente</t>
  </si>
  <si>
    <t>Trennlinie horizontal gepunktet</t>
  </si>
  <si>
    <t>Trennlinie horizontal</t>
  </si>
  <si>
    <t>Trennlinie vertikal gepunktet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</si>
</sst>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 Umweltbundesamt &quot;\ dd/mm/yyyy"/>
    <numFmt numFmtId="165" formatCode="&quot;Quelle:&quot;\ 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Calibri Light"/>
      <family val="1"/>
      <scheme val="major"/>
    </font>
    <font>
      <sz val="10"/>
      <color rgb="FF080808"/>
      <name val="Calibri Light"/>
      <family val="1"/>
      <scheme val="major"/>
    </font>
    <font>
      <sz val="10"/>
      <color rgb="FF080808"/>
      <name val="Calibri"/>
      <family val="2"/>
      <scheme val="minor"/>
    </font>
    <font>
      <sz val="9"/>
      <name val="Times New Roman"/>
      <family val="1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Calibri Light"/>
      <family val="1"/>
      <scheme val="major"/>
    </font>
    <font>
      <b/>
      <sz val="12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62">
    <xf numFmtId="0" fontId="0" fillId="0" borderId="0" xfId="0"/>
    <xf numFmtId="0" fontId="0" fillId="0" borderId="0" xfId="0" applyFont="1" applyFill="1"/>
    <xf numFmtId="0" fontId="3" fillId="2" borderId="1" xfId="0" applyFont="1" applyFill="1" applyBorder="1" applyAlignment="1">
      <alignment horizontal="right" vertical="center"/>
    </xf>
    <xf numFmtId="0" fontId="4" fillId="3" borderId="0" xfId="0" applyFont="1" applyFill="1" applyBorder="1" applyAlignment="1" applyProtection="1">
      <alignment vertical="center" wrapText="1"/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5" fillId="3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2" fontId="7" fillId="0" borderId="0" xfId="1" applyNumberFormat="1" applyFont="1" applyAlignment="1" applyProtection="1">
      <alignment vertical="center"/>
      <protection locked="0"/>
    </xf>
    <xf numFmtId="0" fontId="8" fillId="0" borderId="0" xfId="0" applyFont="1" applyFill="1"/>
    <xf numFmtId="164" fontId="10" fillId="4" borderId="0" xfId="2" applyNumberFormat="1" applyFont="1" applyFill="1" applyBorder="1" applyAlignment="1" applyProtection="1">
      <alignment horizontal="left" vertical="center" wrapText="1"/>
      <protection hidden="1"/>
    </xf>
    <xf numFmtId="2" fontId="7" fillId="0" borderId="0" xfId="1" applyNumberFormat="1" applyFont="1" applyAlignment="1" applyProtection="1">
      <alignment vertical="top"/>
      <protection locked="0"/>
    </xf>
    <xf numFmtId="0" fontId="3" fillId="2" borderId="2" xfId="0" applyFont="1" applyFill="1" applyBorder="1" applyAlignment="1">
      <alignment horizontal="right" vertical="center"/>
    </xf>
    <xf numFmtId="0" fontId="4" fillId="3" borderId="0" xfId="0" applyFont="1" applyFill="1" applyBorder="1" applyAlignment="1" applyProtection="1">
      <protection locked="0"/>
    </xf>
    <xf numFmtId="0" fontId="5" fillId="3" borderId="0" xfId="0" applyFont="1" applyFill="1" applyBorder="1" applyAlignment="1" applyProtection="1">
      <protection locked="0"/>
    </xf>
    <xf numFmtId="0" fontId="11" fillId="0" borderId="0" xfId="0" applyFont="1" applyFill="1" applyBorder="1" applyAlignment="1">
      <alignment horizontal="left" vertical="top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textRotation="90" wrapText="1"/>
    </xf>
    <xf numFmtId="4" fontId="13" fillId="0" borderId="5" xfId="0" applyNumberFormat="1" applyFont="1" applyFill="1" applyBorder="1" applyAlignment="1">
      <alignment horizontal="left" vertical="center" wrapText="1" indent="3"/>
    </xf>
    <xf numFmtId="4" fontId="13" fillId="0" borderId="5" xfId="0" applyNumberFormat="1" applyFont="1" applyFill="1" applyBorder="1" applyAlignment="1">
      <alignment horizontal="right" vertical="center" wrapText="1" indent="3"/>
    </xf>
    <xf numFmtId="3" fontId="13" fillId="0" borderId="5" xfId="0" applyNumberFormat="1" applyFont="1" applyFill="1" applyBorder="1" applyAlignment="1">
      <alignment horizontal="right" vertical="center" wrapText="1" indent="3"/>
    </xf>
    <xf numFmtId="4" fontId="13" fillId="6" borderId="5" xfId="0" applyNumberFormat="1" applyFont="1" applyFill="1" applyBorder="1" applyAlignment="1">
      <alignment horizontal="left" vertical="center" wrapText="1" indent="3"/>
    </xf>
    <xf numFmtId="4" fontId="13" fillId="6" borderId="5" xfId="0" applyNumberFormat="1" applyFont="1" applyFill="1" applyBorder="1" applyAlignment="1">
      <alignment horizontal="right" vertical="center" wrapText="1" indent="3"/>
    </xf>
    <xf numFmtId="3" fontId="13" fillId="6" borderId="5" xfId="0" applyNumberFormat="1" applyFont="1" applyFill="1" applyBorder="1" applyAlignment="1">
      <alignment horizontal="right" vertical="center" wrapText="1" indent="3"/>
    </xf>
    <xf numFmtId="4" fontId="14" fillId="0" borderId="5" xfId="0" applyNumberFormat="1" applyFont="1" applyFill="1" applyBorder="1" applyAlignment="1">
      <alignment horizontal="left" vertical="center" wrapText="1" indent="3"/>
    </xf>
    <xf numFmtId="4" fontId="14" fillId="0" borderId="5" xfId="0" applyNumberFormat="1" applyFont="1" applyFill="1" applyBorder="1" applyAlignment="1">
      <alignment horizontal="right" vertical="center" wrapText="1" indent="3"/>
    </xf>
    <xf numFmtId="3" fontId="14" fillId="0" borderId="5" xfId="0" applyNumberFormat="1" applyFont="1" applyFill="1" applyBorder="1" applyAlignment="1">
      <alignment horizontal="right" vertical="center" wrapText="1" indent="3"/>
    </xf>
    <xf numFmtId="0" fontId="2" fillId="0" borderId="0" xfId="0" applyFont="1" applyFill="1"/>
    <xf numFmtId="4" fontId="14" fillId="6" borderId="5" xfId="0" applyNumberFormat="1" applyFont="1" applyFill="1" applyBorder="1" applyAlignment="1">
      <alignment horizontal="left" vertical="center" wrapText="1" indent="3"/>
    </xf>
    <xf numFmtId="4" fontId="14" fillId="6" borderId="5" xfId="0" applyNumberFormat="1" applyFont="1" applyFill="1" applyBorder="1" applyAlignment="1">
      <alignment horizontal="right" vertical="center" wrapText="1" indent="3"/>
    </xf>
    <xf numFmtId="3" fontId="14" fillId="6" borderId="5" xfId="0" applyNumberFormat="1" applyFont="1" applyFill="1" applyBorder="1" applyAlignment="1">
      <alignment horizontal="right" vertical="center" wrapText="1" indent="3"/>
    </xf>
    <xf numFmtId="0" fontId="15" fillId="0" borderId="0" xfId="2" applyFont="1" applyBorder="1"/>
    <xf numFmtId="0" fontId="15" fillId="0" borderId="0" xfId="2" applyFont="1"/>
    <xf numFmtId="0" fontId="13" fillId="0" borderId="0" xfId="2" applyFont="1" applyBorder="1" applyAlignment="1"/>
    <xf numFmtId="0" fontId="16" fillId="2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0" fontId="17" fillId="0" borderId="0" xfId="2" applyFont="1" applyBorder="1" applyAlignment="1"/>
    <xf numFmtId="0" fontId="15" fillId="7" borderId="1" xfId="2" applyFont="1" applyFill="1" applyBorder="1" applyProtection="1"/>
    <xf numFmtId="0" fontId="15" fillId="7" borderId="0" xfId="2" applyFont="1" applyFill="1" applyBorder="1" applyProtection="1"/>
    <xf numFmtId="0" fontId="13" fillId="7" borderId="0" xfId="2" applyFont="1" applyFill="1" applyBorder="1" applyProtection="1"/>
    <xf numFmtId="0" fontId="15" fillId="7" borderId="9" xfId="2" applyFont="1" applyFill="1" applyBorder="1" applyProtection="1"/>
    <xf numFmtId="0" fontId="14" fillId="0" borderId="0" xfId="2" applyFont="1" applyBorder="1" applyAlignment="1"/>
    <xf numFmtId="0" fontId="15" fillId="7" borderId="1" xfId="2" applyFont="1" applyFill="1" applyBorder="1"/>
    <xf numFmtId="0" fontId="15" fillId="7" borderId="0" xfId="2" applyFont="1" applyFill="1" applyBorder="1"/>
    <xf numFmtId="0" fontId="15" fillId="7" borderId="9" xfId="2" applyFont="1" applyFill="1" applyBorder="1"/>
    <xf numFmtId="0" fontId="13" fillId="0" borderId="0" xfId="2" applyFont="1" applyBorder="1" applyAlignment="1">
      <alignment horizontal="right" indent="1"/>
    </xf>
    <xf numFmtId="0" fontId="13" fillId="7" borderId="0" xfId="2" applyFont="1" applyFill="1" applyBorder="1"/>
    <xf numFmtId="0" fontId="15" fillId="3" borderId="0" xfId="2" applyFont="1" applyFill="1" applyBorder="1"/>
    <xf numFmtId="0" fontId="13" fillId="3" borderId="0" xfId="2" applyFont="1" applyFill="1" applyBorder="1" applyAlignment="1">
      <alignment horizontal="right" indent="1"/>
    </xf>
    <xf numFmtId="0" fontId="15" fillId="3" borderId="0" xfId="2" applyFont="1" applyFill="1" applyBorder="1" applyProtection="1"/>
    <xf numFmtId="0" fontId="13" fillId="3" borderId="0" xfId="2" applyFont="1" applyFill="1" applyBorder="1" applyAlignment="1" applyProtection="1">
      <alignment horizontal="right" indent="1"/>
    </xf>
    <xf numFmtId="0" fontId="15" fillId="7" borderId="2" xfId="2" applyFont="1" applyFill="1" applyBorder="1"/>
    <xf numFmtId="0" fontId="15" fillId="7" borderId="10" xfId="2" applyFont="1" applyFill="1" applyBorder="1"/>
    <xf numFmtId="0" fontId="15" fillId="7" borderId="11" xfId="2" applyFont="1" applyFill="1" applyBorder="1"/>
    <xf numFmtId="0" fontId="18" fillId="3" borderId="0" xfId="2" applyFont="1" applyFill="1" applyBorder="1" applyAlignment="1" applyProtection="1">
      <alignment horizontal="left" vertical="top" wrapText="1"/>
    </xf>
    <xf numFmtId="0" fontId="18" fillId="3" borderId="0" xfId="2" applyFont="1" applyFill="1" applyBorder="1" applyAlignment="1" applyProtection="1">
      <alignment horizontal="left" vertical="top" wrapText="1"/>
    </xf>
    <xf numFmtId="0" fontId="13" fillId="3" borderId="0" xfId="2" applyFont="1" applyFill="1" applyBorder="1"/>
    <xf numFmtId="0" fontId="15" fillId="3" borderId="0" xfId="2" applyFont="1" applyFill="1" applyBorder="1" applyAlignment="1">
      <alignment vertical="center"/>
    </xf>
    <xf numFmtId="0" fontId="18" fillId="3" borderId="0" xfId="2" applyFont="1" applyFill="1" applyBorder="1" applyAlignment="1">
      <alignment vertical="center"/>
    </xf>
    <xf numFmtId="165" fontId="19" fillId="3" borderId="0" xfId="2" applyNumberFormat="1" applyFont="1" applyFill="1" applyBorder="1" applyAlignment="1">
      <alignment vertical="top" wrapText="1"/>
    </xf>
    <xf numFmtId="0" fontId="19" fillId="3" borderId="0" xfId="2" applyFont="1" applyFill="1" applyBorder="1" applyAlignment="1">
      <alignment vertical="top"/>
    </xf>
  </cellXfs>
  <cellStyles count="3">
    <cellStyle name="Standard" xfId="0" builtinId="0"/>
    <cellStyle name="Standard 3 3" xfId="2" xr:uid="{12C5D172-B685-41F8-B2DB-A87F38C27864}"/>
    <cellStyle name="Standard_Germany - 2004 - 2000" xfId="1" xr:uid="{4682DD27-3C89-4AEB-A4E5-401ED9CD5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1093213003702"/>
          <c:y val="1.4137223962112285E-2"/>
          <c:w val="0.81469390457696644"/>
          <c:h val="0.6832581532279504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'Daten Sektorgrafik'!$B$10</c:f>
              <c:strCache>
                <c:ptCount val="1"/>
                <c:pt idx="0">
                  <c:v>Energiewirtschaft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FFFFFF"/>
                    </a:solidFill>
                    <a:latin typeface="+mn-lt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'Daten Sektorgrafik'!$D$9:$AN$9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1">
                  <c:v>2020 (KSG)</c:v>
                </c:pt>
                <c:pt idx="12">
                  <c:v>2020 (-40%)</c:v>
                </c:pt>
                <c:pt idx="14">
                  <c:v>2030 (KSG)</c:v>
                </c:pt>
              </c:strCache>
            </c:strRef>
          </c:cat>
          <c:val>
            <c:numRef>
              <c:f>'Daten Sektorgrafik'!$D$10:$AN$10</c:f>
              <c:numCache>
                <c:formatCode>#,##0</c:formatCode>
                <c:ptCount val="15"/>
                <c:pt idx="0">
                  <c:v>368.05362720820727</c:v>
                </c:pt>
                <c:pt idx="1">
                  <c:v>365.70677646828324</c:v>
                </c:pt>
                <c:pt idx="2">
                  <c:v>376.66844441350281</c:v>
                </c:pt>
                <c:pt idx="3">
                  <c:v>379.43849373505032</c:v>
                </c:pt>
                <c:pt idx="4">
                  <c:v>359.36663787520069</c:v>
                </c:pt>
                <c:pt idx="5">
                  <c:v>347.2783200905476</c:v>
                </c:pt>
                <c:pt idx="6">
                  <c:v>343.561553990042</c:v>
                </c:pt>
                <c:pt idx="7">
                  <c:v>322.80952742451711</c:v>
                </c:pt>
                <c:pt idx="8">
                  <c:v>309.24078253917793</c:v>
                </c:pt>
                <c:pt idx="9">
                  <c:v>258.0431866778124</c:v>
                </c:pt>
                <c:pt idx="11">
                  <c:v>280</c:v>
                </c:pt>
                <c:pt idx="14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4-4DD4-B220-33002CDD93F8}"/>
            </c:ext>
          </c:extLst>
        </c:ser>
        <c:ser>
          <c:idx val="4"/>
          <c:order val="2"/>
          <c:tx>
            <c:strRef>
              <c:f>'Daten Sektorgrafik'!$B$11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8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Sektorgrafik'!$D$9:$AN$9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1">
                  <c:v>2020 (KSG)</c:v>
                </c:pt>
                <c:pt idx="12">
                  <c:v>2020 (-40%)</c:v>
                </c:pt>
                <c:pt idx="14">
                  <c:v>2030 (KSG)</c:v>
                </c:pt>
              </c:strCache>
            </c:strRef>
          </c:cat>
          <c:val>
            <c:numRef>
              <c:f>'Daten Sektorgrafik'!$D$11:$AN$11</c:f>
              <c:numCache>
                <c:formatCode>#,##0</c:formatCode>
                <c:ptCount val="15"/>
                <c:pt idx="0">
                  <c:v>188.44719091234793</c:v>
                </c:pt>
                <c:pt idx="1">
                  <c:v>185.45918521830916</c:v>
                </c:pt>
                <c:pt idx="2">
                  <c:v>179.66063234562753</c:v>
                </c:pt>
                <c:pt idx="3">
                  <c:v>180.1215791178669</c:v>
                </c:pt>
                <c:pt idx="4">
                  <c:v>179.81751405150004</c:v>
                </c:pt>
                <c:pt idx="5">
                  <c:v>187.54651040563701</c:v>
                </c:pt>
                <c:pt idx="6">
                  <c:v>191.78238503065444</c:v>
                </c:pt>
                <c:pt idx="7">
                  <c:v>197.69883332364438</c:v>
                </c:pt>
                <c:pt idx="8">
                  <c:v>189.66377222617271</c:v>
                </c:pt>
                <c:pt idx="9">
                  <c:v>186.79307090627125</c:v>
                </c:pt>
                <c:pt idx="11">
                  <c:v>186</c:v>
                </c:pt>
                <c:pt idx="14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74-4DD4-B220-33002CDD93F8}"/>
            </c:ext>
          </c:extLst>
        </c:ser>
        <c:ser>
          <c:idx val="1"/>
          <c:order val="3"/>
          <c:tx>
            <c:strRef>
              <c:f>'Daten Sektorgrafik'!$B$12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0">
                    <a:solidFill>
                      <a:srgbClr val="FFFFFF"/>
                    </a:solidFill>
                    <a:latin typeface="+mn-lt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Sektorgrafik'!$D$9:$AN$9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1">
                  <c:v>2020 (KSG)</c:v>
                </c:pt>
                <c:pt idx="12">
                  <c:v>2020 (-40%)</c:v>
                </c:pt>
                <c:pt idx="14">
                  <c:v>2030 (KSG)</c:v>
                </c:pt>
              </c:strCache>
            </c:strRef>
          </c:cat>
          <c:val>
            <c:numRef>
              <c:f>'Daten Sektorgrafik'!$D$12:$AN$12</c:f>
              <c:numCache>
                <c:formatCode>#,##0</c:formatCode>
                <c:ptCount val="15"/>
                <c:pt idx="0">
                  <c:v>148.54748086261151</c:v>
                </c:pt>
                <c:pt idx="1">
                  <c:v>128.27713850712925</c:v>
                </c:pt>
                <c:pt idx="2">
                  <c:v>130.60085519270478</c:v>
                </c:pt>
                <c:pt idx="3">
                  <c:v>139.90863833039884</c:v>
                </c:pt>
                <c:pt idx="4">
                  <c:v>119.10695646989107</c:v>
                </c:pt>
                <c:pt idx="5">
                  <c:v>124.48533232937545</c:v>
                </c:pt>
                <c:pt idx="6">
                  <c:v>125.13249715514486</c:v>
                </c:pt>
                <c:pt idx="7">
                  <c:v>122.38331001275984</c:v>
                </c:pt>
                <c:pt idx="8">
                  <c:v>116.35203154611027</c:v>
                </c:pt>
                <c:pt idx="9">
                  <c:v>123.46102144815617</c:v>
                </c:pt>
                <c:pt idx="11">
                  <c:v>118</c:v>
                </c:pt>
                <c:pt idx="14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74-4DD4-B220-33002CDD93F8}"/>
            </c:ext>
          </c:extLst>
        </c:ser>
        <c:ser>
          <c:idx val="2"/>
          <c:order val="4"/>
          <c:tx>
            <c:strRef>
              <c:f>'Daten Sektorgrafik'!$B$13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8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Sektorgrafik'!$D$9:$AN$9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1">
                  <c:v>2020 (KSG)</c:v>
                </c:pt>
                <c:pt idx="12">
                  <c:v>2020 (-40%)</c:v>
                </c:pt>
                <c:pt idx="14">
                  <c:v>2030 (KSG)</c:v>
                </c:pt>
              </c:strCache>
            </c:strRef>
          </c:cat>
          <c:val>
            <c:numRef>
              <c:f>'Daten Sektorgrafik'!$D$13:$AN$13</c:f>
              <c:numCache>
                <c:formatCode>#,##0</c:formatCode>
                <c:ptCount val="15"/>
                <c:pt idx="0">
                  <c:v>153.26703299103335</c:v>
                </c:pt>
                <c:pt idx="1">
                  <c:v>155.13345632569667</c:v>
                </c:pt>
                <c:pt idx="2">
                  <c:v>153.85662970558792</c:v>
                </c:pt>
                <c:pt idx="3">
                  <c:v>158.05415930946288</c:v>
                </c:pt>
                <c:pt idx="4">
                  <c:v>159.16501955174999</c:v>
                </c:pt>
                <c:pt idx="5">
                  <c:v>161.75540488777736</c:v>
                </c:pt>
                <c:pt idx="6">
                  <c:v>165.19899358094835</c:v>
                </c:pt>
                <c:pt idx="7">
                  <c:v>168.09648326841199</c:v>
                </c:pt>
                <c:pt idx="8">
                  <c:v>162.57721439287801</c:v>
                </c:pt>
                <c:pt idx="9">
                  <c:v>164.32246804266438</c:v>
                </c:pt>
                <c:pt idx="11">
                  <c:v>150</c:v>
                </c:pt>
                <c:pt idx="1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74-4DD4-B220-33002CDD93F8}"/>
            </c:ext>
          </c:extLst>
        </c:ser>
        <c:ser>
          <c:idx val="5"/>
          <c:order val="5"/>
          <c:tx>
            <c:strRef>
              <c:f>'Daten Sektorgrafik'!$B$14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7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Sektorgrafik'!$D$9:$AN$9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1">
                  <c:v>2020 (KSG)</c:v>
                </c:pt>
                <c:pt idx="12">
                  <c:v>2020 (-40%)</c:v>
                </c:pt>
                <c:pt idx="14">
                  <c:v>2030 (KSG)</c:v>
                </c:pt>
              </c:strCache>
            </c:strRef>
          </c:cat>
          <c:val>
            <c:numRef>
              <c:f>'Daten Sektorgrafik'!$D$14:$AN$14</c:f>
              <c:numCache>
                <c:formatCode>#,##0</c:formatCode>
                <c:ptCount val="15"/>
                <c:pt idx="0">
                  <c:v>68.97389655290776</c:v>
                </c:pt>
                <c:pt idx="1">
                  <c:v>68.962410854504938</c:v>
                </c:pt>
                <c:pt idx="2">
                  <c:v>69.590042497751568</c:v>
                </c:pt>
                <c:pt idx="3">
                  <c:v>70.688547033051719</c:v>
                </c:pt>
                <c:pt idx="4">
                  <c:v>72.183395710364167</c:v>
                </c:pt>
                <c:pt idx="5">
                  <c:v>72.194620520415754</c:v>
                </c:pt>
                <c:pt idx="6">
                  <c:v>71.83266328371154</c:v>
                </c:pt>
                <c:pt idx="7">
                  <c:v>71.041490994607372</c:v>
                </c:pt>
                <c:pt idx="8">
                  <c:v>68.443884206569891</c:v>
                </c:pt>
                <c:pt idx="9">
                  <c:v>67.936220790405713</c:v>
                </c:pt>
                <c:pt idx="11">
                  <c:v>70</c:v>
                </c:pt>
                <c:pt idx="14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74-4DD4-B220-33002CDD93F8}"/>
            </c:ext>
          </c:extLst>
        </c:ser>
        <c:ser>
          <c:idx val="6"/>
          <c:order val="6"/>
          <c:tx>
            <c:strRef>
              <c:f>'Daten Sektorgrafik'!$B$15</c:f>
              <c:strCache>
                <c:ptCount val="1"/>
                <c:pt idx="0">
                  <c:v>Abfallwirtschaft und Sonstiges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'Daten Sektorgrafik'!$D$9:$AN$9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1">
                  <c:v>2020 (KSG)</c:v>
                </c:pt>
                <c:pt idx="12">
                  <c:v>2020 (-40%)</c:v>
                </c:pt>
                <c:pt idx="14">
                  <c:v>2030 (KSG)</c:v>
                </c:pt>
              </c:strCache>
            </c:strRef>
          </c:cat>
          <c:val>
            <c:numRef>
              <c:f>'Daten Sektorgrafik'!$D$15:$AN$15</c:f>
              <c:numCache>
                <c:formatCode>#,##0</c:formatCode>
                <c:ptCount val="15"/>
                <c:pt idx="0">
                  <c:v>14.516106836649714</c:v>
                </c:pt>
                <c:pt idx="1">
                  <c:v>13.734631150805603</c:v>
                </c:pt>
                <c:pt idx="2">
                  <c:v>12.965422662082982</c:v>
                </c:pt>
                <c:pt idx="3">
                  <c:v>12.208121898309647</c:v>
                </c:pt>
                <c:pt idx="4">
                  <c:v>11.615620865564097</c:v>
                </c:pt>
                <c:pt idx="5">
                  <c:v>11.001623532978895</c:v>
                </c:pt>
                <c:pt idx="6">
                  <c:v>10.459813041961683</c:v>
                </c:pt>
                <c:pt idx="7">
                  <c:v>10.046021896164998</c:v>
                </c:pt>
                <c:pt idx="8">
                  <c:v>9.612728527491246</c:v>
                </c:pt>
                <c:pt idx="9">
                  <c:v>9.2425689308008963</c:v>
                </c:pt>
                <c:pt idx="11">
                  <c:v>9</c:v>
                </c:pt>
                <c:pt idx="1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74-4DD4-B220-33002CDD93F8}"/>
            </c:ext>
          </c:extLst>
        </c:ser>
        <c:ser>
          <c:idx val="9"/>
          <c:order val="7"/>
          <c:tx>
            <c:strRef>
              <c:f>'Daten Sektorgrafik'!$B$17</c:f>
              <c:strCache>
                <c:ptCount val="1"/>
                <c:pt idx="0">
                  <c:v>Ziele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11"/>
              <c:layout>
                <c:manualLayout>
                  <c:x val="0"/>
                  <c:y val="-0.219728648095703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74-4DD4-B220-33002CDD93F8}"/>
                </c:ext>
              </c:extLst>
            </c:dLbl>
            <c:dLbl>
              <c:idx val="12"/>
              <c:layout>
                <c:manualLayout>
                  <c:x val="-1.4471202098661566E-16"/>
                  <c:y val="-0.2114754397774890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74-4DD4-B220-33002CDD93F8}"/>
                </c:ext>
              </c:extLst>
            </c:dLbl>
            <c:spPr>
              <a:solidFill>
                <a:srgbClr val="4D4D4D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700" b="1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Sektorgrafik'!$D$9:$AN$9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1">
                  <c:v>2020 (KSG)</c:v>
                </c:pt>
                <c:pt idx="12">
                  <c:v>2020 (-40%)</c:v>
                </c:pt>
                <c:pt idx="14">
                  <c:v>2030 (KSG)</c:v>
                </c:pt>
              </c:strCache>
            </c:strRef>
          </c:cat>
          <c:val>
            <c:numRef>
              <c:f>'Daten Sektorgrafik'!$D$17:$AN$17</c:f>
              <c:numCache>
                <c:formatCode>#,##0</c:formatCode>
                <c:ptCount val="15"/>
                <c:pt idx="12">
                  <c:v>749.14615132859331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F74-4DD4-B220-33002CDD9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001488"/>
        <c:axId val="304001880"/>
      </c:barChart>
      <c:lineChart>
        <c:grouping val="standard"/>
        <c:varyColors val="0"/>
        <c:ser>
          <c:idx val="7"/>
          <c:order val="0"/>
          <c:tx>
            <c:strRef>
              <c:f>'Daten Sektorgrafik'!$B$16</c:f>
              <c:strCache>
                <c:ptCount val="1"/>
                <c:pt idx="0">
                  <c:v>Summe THG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2.8451778742866089E-2"/>
                  <c:y val="-2.62982318980684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74-4DD4-B220-33002CDD93F8}"/>
                </c:ext>
              </c:extLst>
            </c:dLbl>
            <c:dLbl>
              <c:idx val="2"/>
              <c:layout>
                <c:manualLayout>
                  <c:x val="-2.647935815259678E-2"/>
                  <c:y val="-2.6360949720851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74-4DD4-B220-33002CDD93F8}"/>
                </c:ext>
              </c:extLst>
            </c:dLbl>
            <c:dLbl>
              <c:idx val="3"/>
              <c:layout>
                <c:manualLayout>
                  <c:x val="-2.6486968279283644E-2"/>
                  <c:y val="-2.9107557822047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74-4DD4-B220-33002CDD93F8}"/>
                </c:ext>
              </c:extLst>
            </c:dLbl>
            <c:dLbl>
              <c:idx val="4"/>
              <c:layout>
                <c:manualLayout>
                  <c:x val="-2.6486975854331959E-2"/>
                  <c:y val="-2.3677004915890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74-4DD4-B220-33002CDD93F8}"/>
                </c:ext>
              </c:extLst>
            </c:dLbl>
            <c:dLbl>
              <c:idx val="5"/>
              <c:layout>
                <c:manualLayout>
                  <c:x val="-2.648666517124541E-2"/>
                  <c:y val="-2.9190988335354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F74-4DD4-B220-33002CDD93F8}"/>
                </c:ext>
              </c:extLst>
            </c:dLbl>
            <c:dLbl>
              <c:idx val="6"/>
              <c:layout>
                <c:manualLayout>
                  <c:x val="-2.7265590969548316E-2"/>
                  <c:y val="-3.08502330344298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F74-4DD4-B220-33002CDD93F8}"/>
                </c:ext>
              </c:extLst>
            </c:dLbl>
            <c:spPr>
              <a:solidFill>
                <a:srgbClr val="4D4D4D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Sektorgrafik'!$D$9:$AN$9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1">
                  <c:v>2020 (KSG)</c:v>
                </c:pt>
                <c:pt idx="12">
                  <c:v>2020 (-40%)</c:v>
                </c:pt>
                <c:pt idx="14">
                  <c:v>2030 (KSG)</c:v>
                </c:pt>
              </c:strCache>
            </c:strRef>
          </c:cat>
          <c:val>
            <c:numRef>
              <c:f>'Daten Sektorgrafik'!$D$16:$AN$16</c:f>
              <c:numCache>
                <c:formatCode>#,##0</c:formatCode>
                <c:ptCount val="15"/>
                <c:pt idx="0">
                  <c:v>941.80533536375742</c:v>
                </c:pt>
                <c:pt idx="1">
                  <c:v>917.27359852472887</c:v>
                </c:pt>
                <c:pt idx="2">
                  <c:v>923.34202681725765</c:v>
                </c:pt>
                <c:pt idx="3">
                  <c:v>940.41953942414023</c:v>
                </c:pt>
                <c:pt idx="4">
                  <c:v>901.25514452427001</c:v>
                </c:pt>
                <c:pt idx="5">
                  <c:v>904.26181176673197</c:v>
                </c:pt>
                <c:pt idx="6">
                  <c:v>907.96790608246283</c:v>
                </c:pt>
                <c:pt idx="7">
                  <c:v>892.07566692010573</c:v>
                </c:pt>
                <c:pt idx="8">
                  <c:v>855.89041343840017</c:v>
                </c:pt>
                <c:pt idx="9">
                  <c:v>809.79853679611085</c:v>
                </c:pt>
                <c:pt idx="11">
                  <c:v>813</c:v>
                </c:pt>
                <c:pt idx="14">
                  <c:v>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F74-4DD4-B220-33002CDD9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001488"/>
        <c:axId val="304001880"/>
      </c:lineChart>
      <c:catAx>
        <c:axId val="3040014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00" baseline="0">
                <a:solidFill>
                  <a:srgbClr val="080808"/>
                </a:solidFill>
                <a:latin typeface="+mn-lt"/>
              </a:defRPr>
            </a:pPr>
            <a:endParaRPr lang="de-DE"/>
          </a:p>
        </c:txPr>
        <c:crossAx val="304001880"/>
        <c:crosses val="autoZero"/>
        <c:auto val="1"/>
        <c:lblAlgn val="ctr"/>
        <c:lblOffset val="100"/>
        <c:noMultiLvlLbl val="0"/>
      </c:catAx>
      <c:valAx>
        <c:axId val="304001880"/>
        <c:scaling>
          <c:orientation val="minMax"/>
          <c:max val="1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solidFill>
                      <a:srgbClr val="080808"/>
                    </a:solidFill>
                    <a:latin typeface="+mn-lt"/>
                    <a:cs typeface="Meta Offc" pitchFamily="34" charset="0"/>
                  </a:defRPr>
                </a:pPr>
                <a:r>
                  <a:rPr lang="en-US">
                    <a:latin typeface="+mn-lt"/>
                  </a:rPr>
                  <a:t>Mio. t CO2-Äquivalente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  <c:crossAx val="304001488"/>
        <c:crosses val="autoZero"/>
        <c:crossBetween val="between"/>
        <c:majorUnit val="200"/>
        <c:min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5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4898502942479512E-2"/>
          <c:y val="0.88130810067840559"/>
          <c:w val="0.85197069388581903"/>
          <c:h val="7.934584589269641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solidFill>
                <a:srgbClr val="080808"/>
              </a:solidFill>
              <a:latin typeface="+mn-lt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11909</xdr:rowOff>
    </xdr:from>
    <xdr:to>
      <xdr:col>40</xdr:col>
      <xdr:colOff>11906</xdr:colOff>
      <xdr:row>17</xdr:row>
      <xdr:rowOff>11909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DB00F25E-AD48-4658-8B7F-239C385575FD}"/>
            </a:ext>
          </a:extLst>
        </xdr:cNvPr>
        <xdr:cNvCxnSpPr/>
      </xdr:nvCxnSpPr>
      <xdr:spPr>
        <a:xfrm>
          <a:off x="361950" y="4850609"/>
          <a:ext cx="2299573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6857" y="860977"/>
    <xdr:ext cx="6435696" cy="4599144"/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91134E58-18B7-4076-A8D1-F636244721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  <xdr:absoluteAnchor>
    <xdr:pos x="2322902" y="5550772"/>
    <xdr:ext cx="3587767" cy="1212437"/>
    <xdr:sp macro="" textlink="'Daten Sektorgrafik'!C3">
      <xdr:nvSpPr>
        <xdr:cNvPr id="3" name="Textfeld 2">
          <a:extLst>
            <a:ext uri="{FF2B5EF4-FFF2-40B4-BE49-F238E27FC236}">
              <a16:creationId xmlns:a16="http://schemas.microsoft.com/office/drawing/2014/main" id="{A3C638A1-FE07-434C-B24C-40864F65D11C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Calibri Light"/>
            </a:rPr>
            <a:pPr marL="0" indent="0" algn="r"/>
            <a:t>Quelle: Umweltbundesamt  13.01.2021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DE41C25B-8060-443B-B80F-AA6E310A24DA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grafik'!C1">
      <xdr:nvSpPr>
        <xdr:cNvPr id="5" name="Textfeld 4">
          <a:extLst>
            <a:ext uri="{FF2B5EF4-FFF2-40B4-BE49-F238E27FC236}">
              <a16:creationId xmlns:a16="http://schemas.microsoft.com/office/drawing/2014/main" id="{E25C80D6-3571-4EB5-AC7F-F5EB478FD250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8C9DD9F4-7C53-4732-B12C-7EE22D525D51}" type="TxLink">
            <a:rPr lang="en-US" sz="1000" b="1" i="0" u="none" strike="noStrike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der Treibhausgasemissionen in Deutschland</a:t>
          </a:fld>
          <a:endParaRPr lang="de-DE" sz="100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grafik'!C2">
      <xdr:nvSpPr>
        <xdr:cNvPr id="6" name="Textfeld 5">
          <a:extLst>
            <a:ext uri="{FF2B5EF4-FFF2-40B4-BE49-F238E27FC236}">
              <a16:creationId xmlns:a16="http://schemas.microsoft.com/office/drawing/2014/main" id="{4E24C3BE-7EFE-41EF-A4F1-E1E1B5CCB4EA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5A0C01-EC6F-4056-BE6F-2F3F5BFCC892}" type="TxLink">
            <a:rPr lang="en-US" sz="900" b="0" i="0" u="none" strike="noStrike">
              <a:solidFill>
                <a:srgbClr val="000000"/>
              </a:solidFill>
              <a:latin typeface="+mn-lt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in der Abgrenzung der Sektoren des Klimaschutzgesetzes (KSG)</a:t>
          </a:fld>
          <a:endParaRPr lang="de-DE" sz="8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FD53520C-F7DF-475C-843E-EE210E5CEF5B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7C57517E-C38F-4465-808F-4416C1A69385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AA208655-23BF-4A56-AC76-17FB2B0B11F7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126176</xdr:colOff>
      <xdr:row>18</xdr:row>
      <xdr:rowOff>964538</xdr:rowOff>
    </xdr:from>
    <xdr:to>
      <xdr:col>12</xdr:col>
      <xdr:colOff>42329</xdr:colOff>
      <xdr:row>18</xdr:row>
      <xdr:rowOff>964538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3C5C2B0D-7874-4275-810E-E05E1E281179}"/>
            </a:ext>
          </a:extLst>
        </xdr:cNvPr>
        <xdr:cNvCxnSpPr/>
      </xdr:nvCxnSpPr>
      <xdr:spPr>
        <a:xfrm>
          <a:off x="126176" y="4822163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C8167044-FD6C-4D29-A79D-BB25966FFAA5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E819E7F1-F47B-4DFF-9182-8F1CCBB51E9D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83FC40A2-9CAA-45FF-999E-48A1DCDAD2BE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1E84EA9D-F627-42CA-B861-225F84B80C0D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91B66A16-B271-488C-B7E2-39A22641B0D8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95D7790C-42B1-44DA-B03D-BEBAF0854AA7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FB52215-C49A-463A-9067-C94269F4E3B9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E2BAE029-D5E7-48B4-81C8-70C6DA60146E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D96BCFE7-3B40-47F2-8178-5997024472E4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grafik'!C4">
      <xdr:nvSpPr>
        <xdr:cNvPr id="20" name="Textfeld 19">
          <a:extLst>
            <a:ext uri="{FF2B5EF4-FFF2-40B4-BE49-F238E27FC236}">
              <a16:creationId xmlns:a16="http://schemas.microsoft.com/office/drawing/2014/main" id="{B1D09686-701F-4761-8BE9-273D7374BA20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696F9E1-28CB-44D4-8068-9C6966C8C857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Die Aufteilung der Emissionen weicht von der UN-Berichterstattung ab, die Gesamtemissionen sind identisch</a:t>
          </a:fld>
          <a:endParaRPr lang="de-DE" sz="200" b="0" i="1" u="none" strike="noStrike">
            <a:solidFill>
              <a:srgbClr val="080808"/>
            </a:solidFill>
            <a:latin typeface="Meta Offc" pitchFamily="34" charset="0"/>
            <a:cs typeface="Meta Serif Offc" pitchFamily="2" charset="0"/>
          </a:endParaRPr>
        </a:p>
      </xdr:txBody>
    </xdr:sp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1.6/Int/FG_Oeffentlichkeitsarbeit/Daten&#252;bersichten/temp_Arbeitsfassungen/2020-12-08%20Trendtabellen%20THG%20nach%20Sektoren%20Arbeitsstand%20v0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G-Trends"/>
      <sheetName val="THG-Anteile"/>
      <sheetName val="THG kurz"/>
      <sheetName val="THG"/>
      <sheetName val="CO2"/>
      <sheetName val="CH4"/>
      <sheetName val="N2O"/>
      <sheetName val="Daten Sektorgrafik"/>
      <sheetName val="Sektorgrafik UBA_CI"/>
      <sheetName val="Daten Brennstoffgrafik 1.A"/>
      <sheetName val="Brennstoffgrafik 1.A UBA_CI"/>
      <sheetName val="Daten Zielpfadgrafik"/>
      <sheetName val="Grafik Zielpfad"/>
      <sheetName val="Daten Sektor Energiew."/>
      <sheetName val="Grafik Sektor Energiew."/>
      <sheetName val="Daten Sektor Industrie"/>
      <sheetName val="Grafik Sektor Industrie"/>
      <sheetName val="Daten Sektor Gebäude"/>
      <sheetName val="Grafik Sektor Gebäude"/>
      <sheetName val="Daten Sektor Verkehr"/>
      <sheetName val="Grafik Sektor Verkehr"/>
      <sheetName val="Daten Sektor Landwirtschaft"/>
      <sheetName val="Grafik Sektor Landwirtschaft"/>
      <sheetName val="Daten Sektor Abfallwirtschaft"/>
      <sheetName val="Grafik Sektor Abfallwirtschaft"/>
    </sheetNames>
    <sheetDataSet>
      <sheetData sheetId="0"/>
      <sheetData sheetId="1"/>
      <sheetData sheetId="2"/>
      <sheetData sheetId="3">
        <row r="9">
          <cell r="D9">
            <v>466152.74172404699</v>
          </cell>
          <cell r="E9">
            <v>450996.80282531434</v>
          </cell>
          <cell r="F9">
            <v>426155.10923993005</v>
          </cell>
          <cell r="G9">
            <v>416404.36754711217</v>
          </cell>
          <cell r="H9">
            <v>410554.36341243912</v>
          </cell>
          <cell r="I9">
            <v>399923.8977822063</v>
          </cell>
          <cell r="J9">
            <v>406147.88076161651</v>
          </cell>
          <cell r="K9">
            <v>384620.05183715816</v>
          </cell>
          <cell r="L9">
            <v>384595.49271025864</v>
          </cell>
          <cell r="M9">
            <v>373953.84574234497</v>
          </cell>
          <cell r="N9">
            <v>385348.38317115681</v>
          </cell>
          <cell r="O9">
            <v>396309.74205417902</v>
          </cell>
          <cell r="P9">
            <v>396500.85616259056</v>
          </cell>
          <cell r="Q9">
            <v>408898.90067306743</v>
          </cell>
          <cell r="R9">
            <v>403629.3612911466</v>
          </cell>
          <cell r="S9">
            <v>396927.65188921301</v>
          </cell>
          <cell r="T9">
            <v>397176.23341823462</v>
          </cell>
          <cell r="U9">
            <v>402885.13511309138</v>
          </cell>
          <cell r="V9">
            <v>382528.11394574656</v>
          </cell>
          <cell r="W9">
            <v>356370.78191718401</v>
          </cell>
          <cell r="X9">
            <v>368053.62720820727</v>
          </cell>
          <cell r="Y9">
            <v>365706.77646828326</v>
          </cell>
          <cell r="Z9">
            <v>376668.44441350282</v>
          </cell>
          <cell r="AA9">
            <v>379438.49373505032</v>
          </cell>
          <cell r="AB9">
            <v>359366.63787520071</v>
          </cell>
          <cell r="AC9">
            <v>347278.32009054761</v>
          </cell>
          <cell r="AD9">
            <v>343561.55399004201</v>
          </cell>
          <cell r="AE9">
            <v>322809.52742451709</v>
          </cell>
          <cell r="AF9">
            <v>309240.78253917792</v>
          </cell>
          <cell r="AG9">
            <v>258043.18667781239</v>
          </cell>
        </row>
        <row r="14">
          <cell r="D14">
            <v>283600.4647995659</v>
          </cell>
          <cell r="E14">
            <v>258460.65600270906</v>
          </cell>
          <cell r="F14">
            <v>248133.24718343723</v>
          </cell>
          <cell r="G14">
            <v>238461.87305282679</v>
          </cell>
          <cell r="H14">
            <v>242623.24917229798</v>
          </cell>
          <cell r="I14">
            <v>244292.72748883523</v>
          </cell>
          <cell r="J14">
            <v>233127.87465033296</v>
          </cell>
          <cell r="K14">
            <v>237476.69935956315</v>
          </cell>
          <cell r="L14">
            <v>219211.09395857697</v>
          </cell>
          <cell r="M14">
            <v>208720.02967770878</v>
          </cell>
          <cell r="N14">
            <v>208093.35716300493</v>
          </cell>
          <cell r="O14">
            <v>197549.50375141087</v>
          </cell>
          <cell r="P14">
            <v>195237.46069691252</v>
          </cell>
          <cell r="Q14">
            <v>195937.38886358775</v>
          </cell>
          <cell r="R14">
            <v>197601.45089208498</v>
          </cell>
          <cell r="S14">
            <v>191207.95484264515</v>
          </cell>
          <cell r="T14">
            <v>196299.19866488152</v>
          </cell>
          <cell r="U14">
            <v>205289.81883065429</v>
          </cell>
          <cell r="V14">
            <v>201758.13442908248</v>
          </cell>
          <cell r="W14">
            <v>176120.11696348965</v>
          </cell>
          <cell r="X14">
            <v>188447.19091234793</v>
          </cell>
          <cell r="Y14">
            <v>185459.18521830917</v>
          </cell>
          <cell r="Z14">
            <v>179660.63234562753</v>
          </cell>
          <cell r="AA14">
            <v>180121.5791178669</v>
          </cell>
          <cell r="AB14">
            <v>179817.51405150004</v>
          </cell>
          <cell r="AC14">
            <v>187546.510405637</v>
          </cell>
          <cell r="AD14">
            <v>191782.38503065443</v>
          </cell>
          <cell r="AE14">
            <v>197698.83332364439</v>
          </cell>
          <cell r="AF14">
            <v>189663.7722261727</v>
          </cell>
          <cell r="AG14">
            <v>186793.07090627126</v>
          </cell>
        </row>
        <row r="22">
          <cell r="D22">
            <v>209747.75349409506</v>
          </cell>
          <cell r="E22">
            <v>208310.15806573923</v>
          </cell>
          <cell r="F22">
            <v>190351.8784171523</v>
          </cell>
          <cell r="G22">
            <v>197099.82327331405</v>
          </cell>
          <cell r="H22">
            <v>186375.6113318516</v>
          </cell>
          <cell r="I22">
            <v>187866.82285046182</v>
          </cell>
          <cell r="J22">
            <v>211099.29287239196</v>
          </cell>
          <cell r="K22">
            <v>197860.1904238651</v>
          </cell>
          <cell r="L22">
            <v>189732.34403698909</v>
          </cell>
          <cell r="M22">
            <v>173025.57379183531</v>
          </cell>
          <cell r="N22">
            <v>167000.87093880234</v>
          </cell>
          <cell r="O22">
            <v>187285.82601355104</v>
          </cell>
          <cell r="P22">
            <v>174289.33579301945</v>
          </cell>
          <cell r="Q22">
            <v>166943.23449131392</v>
          </cell>
          <cell r="R22">
            <v>156343.03455756727</v>
          </cell>
          <cell r="S22">
            <v>153924.77956657877</v>
          </cell>
          <cell r="T22">
            <v>162255.60442069688</v>
          </cell>
          <cell r="U22">
            <v>126020.89942594302</v>
          </cell>
          <cell r="V22">
            <v>151691.66030414676</v>
          </cell>
          <cell r="W22">
            <v>138984.14801036927</v>
          </cell>
          <cell r="X22">
            <v>148547.4808626115</v>
          </cell>
          <cell r="Y22">
            <v>128277.13850712926</v>
          </cell>
          <cell r="Z22">
            <v>130600.85519270478</v>
          </cell>
          <cell r="AA22">
            <v>139908.63833039886</v>
          </cell>
          <cell r="AB22">
            <v>119106.95646989107</v>
          </cell>
          <cell r="AC22">
            <v>124485.33232937545</v>
          </cell>
          <cell r="AD22">
            <v>125132.49715514485</v>
          </cell>
          <cell r="AE22">
            <v>122383.31001275983</v>
          </cell>
          <cell r="AF22">
            <v>116352.03154611027</v>
          </cell>
          <cell r="AG22">
            <v>123461.02144815617</v>
          </cell>
        </row>
        <row r="27">
          <cell r="D27">
            <v>163821.03838466923</v>
          </cell>
          <cell r="E27">
            <v>166668.82416487136</v>
          </cell>
          <cell r="F27">
            <v>172419.75504305158</v>
          </cell>
          <cell r="G27">
            <v>176772.16063188706</v>
          </cell>
          <cell r="H27">
            <v>172798.86857729053</v>
          </cell>
          <cell r="I27">
            <v>176476.85958273683</v>
          </cell>
          <cell r="J27">
            <v>176297.01791446851</v>
          </cell>
          <cell r="K27">
            <v>176791.59044131541</v>
          </cell>
          <cell r="L27">
            <v>180219.00779547778</v>
          </cell>
          <cell r="M27">
            <v>185385.99203023515</v>
          </cell>
          <cell r="N27">
            <v>181416.32531440433</v>
          </cell>
          <cell r="O27">
            <v>177501.16146628215</v>
          </cell>
          <cell r="P27">
            <v>175101.32727420126</v>
          </cell>
          <cell r="Q27">
            <v>168741.43333738195</v>
          </cell>
          <cell r="R27">
            <v>168211.73428275969</v>
          </cell>
          <cell r="S27">
            <v>160196.18191325731</v>
          </cell>
          <cell r="T27">
            <v>156223.02957560142</v>
          </cell>
          <cell r="U27">
            <v>153362.25380989848</v>
          </cell>
          <cell r="V27">
            <v>152967.55267853526</v>
          </cell>
          <cell r="W27">
            <v>152322.39355773811</v>
          </cell>
          <cell r="X27">
            <v>153267.03299103334</v>
          </cell>
          <cell r="Y27">
            <v>155133.45632569666</v>
          </cell>
          <cell r="Z27">
            <v>153856.62970558793</v>
          </cell>
          <cell r="AA27">
            <v>158054.15930946288</v>
          </cell>
          <cell r="AB27">
            <v>159165.01955174998</v>
          </cell>
          <cell r="AC27">
            <v>161755.40488777735</v>
          </cell>
          <cell r="AD27">
            <v>165198.99358094836</v>
          </cell>
          <cell r="AE27">
            <v>168096.48326841198</v>
          </cell>
          <cell r="AF27">
            <v>162577.214392878</v>
          </cell>
          <cell r="AG27">
            <v>164322.46804266438</v>
          </cell>
        </row>
        <row r="33">
          <cell r="D33">
            <v>87019.451003030757</v>
          </cell>
          <cell r="E33">
            <v>78011.552865268182</v>
          </cell>
          <cell r="F33">
            <v>74931.697034560435</v>
          </cell>
          <cell r="G33">
            <v>74107.151009790687</v>
          </cell>
          <cell r="H33">
            <v>73308.958941609162</v>
          </cell>
          <cell r="I33">
            <v>73769.321953950435</v>
          </cell>
          <cell r="J33">
            <v>75341.669510767708</v>
          </cell>
          <cell r="K33">
            <v>73314.300197643519</v>
          </cell>
          <cell r="L33">
            <v>73337.265182317366</v>
          </cell>
          <cell r="M33">
            <v>73803.643636136287</v>
          </cell>
          <cell r="N33">
            <v>72281.93020126874</v>
          </cell>
          <cell r="O33">
            <v>73295.621079171891</v>
          </cell>
          <cell r="P33">
            <v>70687.402560726841</v>
          </cell>
          <cell r="Q33">
            <v>69709.36250610245</v>
          </cell>
          <cell r="R33">
            <v>69139.17652086461</v>
          </cell>
          <cell r="S33">
            <v>69024.520677010209</v>
          </cell>
          <cell r="T33">
            <v>67993.371779855472</v>
          </cell>
          <cell r="U33">
            <v>68112.601281777854</v>
          </cell>
          <cell r="V33">
            <v>68968.515574538163</v>
          </cell>
          <cell r="W33">
            <v>69246.513794310522</v>
          </cell>
          <cell r="X33">
            <v>68973.896552907754</v>
          </cell>
          <cell r="Y33">
            <v>68962.410854504938</v>
          </cell>
          <cell r="Z33">
            <v>69590.042497751565</v>
          </cell>
          <cell r="AA33">
            <v>70688.547033051713</v>
          </cell>
          <cell r="AB33">
            <v>72183.395710364173</v>
          </cell>
          <cell r="AC33">
            <v>72194.62052041576</v>
          </cell>
          <cell r="AD33">
            <v>71832.663283711547</v>
          </cell>
          <cell r="AE33">
            <v>71041.490994607375</v>
          </cell>
          <cell r="AF33">
            <v>68443.884206569885</v>
          </cell>
          <cell r="AG33">
            <v>67936.220790405714</v>
          </cell>
        </row>
        <row r="43">
          <cell r="D43">
            <v>38235.469475580874</v>
          </cell>
          <cell r="E43">
            <v>39612.552100820765</v>
          </cell>
          <cell r="F43">
            <v>40188.137229036176</v>
          </cell>
          <cell r="G43">
            <v>39999.890403374186</v>
          </cell>
          <cell r="H43">
            <v>39203.810945091231</v>
          </cell>
          <cell r="I43">
            <v>38225.618074024293</v>
          </cell>
          <cell r="J43">
            <v>36772.401036638519</v>
          </cell>
          <cell r="K43">
            <v>33818.112689172027</v>
          </cell>
          <cell r="L43">
            <v>31680.428236140102</v>
          </cell>
          <cell r="M43">
            <v>30038.358841560817</v>
          </cell>
          <cell r="N43">
            <v>28471.220338596744</v>
          </cell>
          <cell r="O43">
            <v>26803.204910090513</v>
          </cell>
          <cell r="P43">
            <v>25418.188809372612</v>
          </cell>
          <cell r="Q43">
            <v>23907.255659414441</v>
          </cell>
          <cell r="R43">
            <v>22600.99081208638</v>
          </cell>
          <cell r="S43">
            <v>21248.425730071154</v>
          </cell>
          <cell r="T43">
            <v>19407.235769887466</v>
          </cell>
          <cell r="U43">
            <v>18097.918778961648</v>
          </cell>
          <cell r="V43">
            <v>16866.36924243646</v>
          </cell>
          <cell r="W43">
            <v>15644.490792921461</v>
          </cell>
          <cell r="X43">
            <v>14516.106836649713</v>
          </cell>
          <cell r="Y43">
            <v>13734.631150805602</v>
          </cell>
          <cell r="Z43">
            <v>12965.422662082983</v>
          </cell>
          <cell r="AA43">
            <v>12208.121898309648</v>
          </cell>
          <cell r="AB43">
            <v>11615.620865564097</v>
          </cell>
          <cell r="AC43">
            <v>11001.623532978896</v>
          </cell>
          <cell r="AD43">
            <v>10459.813041961683</v>
          </cell>
          <cell r="AE43">
            <v>10046.021896164997</v>
          </cell>
          <cell r="AF43">
            <v>9612.7285274912465</v>
          </cell>
          <cell r="AG43">
            <v>9242.5689308008969</v>
          </cell>
        </row>
      </sheetData>
      <sheetData sheetId="4"/>
      <sheetData sheetId="5"/>
      <sheetData sheetId="6"/>
      <sheetData sheetId="7">
        <row r="9">
          <cell r="D9">
            <v>1990</v>
          </cell>
          <cell r="E9">
            <v>1991</v>
          </cell>
          <cell r="F9">
            <v>1992</v>
          </cell>
          <cell r="G9">
            <v>1993</v>
          </cell>
          <cell r="H9">
            <v>1994</v>
          </cell>
          <cell r="I9">
            <v>1995</v>
          </cell>
          <cell r="J9">
            <v>1996</v>
          </cell>
          <cell r="K9">
            <v>1997</v>
          </cell>
          <cell r="L9">
            <v>1998</v>
          </cell>
          <cell r="M9">
            <v>1999</v>
          </cell>
          <cell r="N9">
            <v>2000</v>
          </cell>
          <cell r="O9">
            <v>2001</v>
          </cell>
          <cell r="P9">
            <v>2002</v>
          </cell>
          <cell r="Q9">
            <v>2003</v>
          </cell>
          <cell r="R9">
            <v>2004</v>
          </cell>
          <cell r="S9">
            <v>2005</v>
          </cell>
          <cell r="T9">
            <v>2006</v>
          </cell>
          <cell r="U9">
            <v>2007</v>
          </cell>
          <cell r="V9">
            <v>2008</v>
          </cell>
          <cell r="W9">
            <v>2009</v>
          </cell>
          <cell r="X9">
            <v>2010</v>
          </cell>
          <cell r="Y9">
            <v>2011</v>
          </cell>
          <cell r="Z9">
            <v>2012</v>
          </cell>
          <cell r="AA9">
            <v>2013</v>
          </cell>
          <cell r="AB9">
            <v>2014</v>
          </cell>
          <cell r="AC9">
            <v>2015</v>
          </cell>
          <cell r="AD9">
            <v>2016</v>
          </cell>
          <cell r="AE9">
            <v>2017</v>
          </cell>
          <cell r="AF9">
            <v>2018</v>
          </cell>
          <cell r="AG9">
            <v>2019</v>
          </cell>
          <cell r="AI9" t="str">
            <v>2020 (KSG)</v>
          </cell>
          <cell r="AJ9" t="str">
            <v>2020 (-40%)</v>
          </cell>
          <cell r="AL9" t="str">
            <v>2030 (KSG)</v>
          </cell>
          <cell r="AN9" t="str">
            <v>2050 (-95%)</v>
          </cell>
        </row>
        <row r="10">
          <cell r="B10" t="str">
            <v>Energiewirtschaft</v>
          </cell>
          <cell r="D10">
            <v>466.15274172404702</v>
          </cell>
          <cell r="E10">
            <v>450.99680282531432</v>
          </cell>
          <cell r="F10">
            <v>426.15510923993003</v>
          </cell>
          <cell r="G10">
            <v>416.40436754711214</v>
          </cell>
          <cell r="H10">
            <v>410.5543634124391</v>
          </cell>
          <cell r="I10">
            <v>399.92389778220632</v>
          </cell>
          <cell r="J10">
            <v>406.14788076161653</v>
          </cell>
          <cell r="K10">
            <v>384.62005183715814</v>
          </cell>
          <cell r="L10">
            <v>384.59549271025861</v>
          </cell>
          <cell r="M10">
            <v>373.95384574234498</v>
          </cell>
          <cell r="N10">
            <v>385.3483831711568</v>
          </cell>
          <cell r="O10">
            <v>396.30974205417903</v>
          </cell>
          <cell r="P10">
            <v>396.50085616259054</v>
          </cell>
          <cell r="Q10">
            <v>408.89890067306743</v>
          </cell>
          <cell r="R10">
            <v>403.62936129114661</v>
          </cell>
          <cell r="S10">
            <v>396.927651889213</v>
          </cell>
          <cell r="T10">
            <v>397.17623341823463</v>
          </cell>
          <cell r="U10">
            <v>402.88513511309139</v>
          </cell>
          <cell r="V10">
            <v>382.52811394574655</v>
          </cell>
          <cell r="W10">
            <v>356.37078191718399</v>
          </cell>
          <cell r="X10">
            <v>368.05362720820727</v>
          </cell>
          <cell r="Y10">
            <v>365.70677646828324</v>
          </cell>
          <cell r="Z10">
            <v>376.66844441350281</v>
          </cell>
          <cell r="AA10">
            <v>379.43849373505032</v>
          </cell>
          <cell r="AB10">
            <v>359.36663787520069</v>
          </cell>
          <cell r="AC10">
            <v>347.2783200905476</v>
          </cell>
          <cell r="AD10">
            <v>343.561553990042</v>
          </cell>
          <cell r="AE10">
            <v>322.80952742451711</v>
          </cell>
          <cell r="AF10">
            <v>309.24078253917793</v>
          </cell>
          <cell r="AG10">
            <v>258.0431866778124</v>
          </cell>
          <cell r="AI10">
            <v>280</v>
          </cell>
          <cell r="AL10">
            <v>175</v>
          </cell>
        </row>
        <row r="11">
          <cell r="B11" t="str">
            <v>Industrie</v>
          </cell>
          <cell r="D11">
            <v>283.60046479956588</v>
          </cell>
          <cell r="E11">
            <v>258.46065600270907</v>
          </cell>
          <cell r="F11">
            <v>248.13324718343722</v>
          </cell>
          <cell r="G11">
            <v>238.4618730528268</v>
          </cell>
          <cell r="H11">
            <v>242.62324917229799</v>
          </cell>
          <cell r="I11">
            <v>244.29272748883523</v>
          </cell>
          <cell r="J11">
            <v>233.12787465033296</v>
          </cell>
          <cell r="K11">
            <v>237.47669935956316</v>
          </cell>
          <cell r="L11">
            <v>219.21109395857695</v>
          </cell>
          <cell r="M11">
            <v>208.72002967770877</v>
          </cell>
          <cell r="N11">
            <v>208.09335716300492</v>
          </cell>
          <cell r="O11">
            <v>197.54950375141087</v>
          </cell>
          <cell r="P11">
            <v>195.23746069691251</v>
          </cell>
          <cell r="Q11">
            <v>195.93738886358776</v>
          </cell>
          <cell r="R11">
            <v>197.60145089208498</v>
          </cell>
          <cell r="S11">
            <v>191.20795484264517</v>
          </cell>
          <cell r="T11">
            <v>196.29919866488152</v>
          </cell>
          <cell r="U11">
            <v>205.2898188306543</v>
          </cell>
          <cell r="V11">
            <v>201.75813442908247</v>
          </cell>
          <cell r="W11">
            <v>176.12011696348966</v>
          </cell>
          <cell r="X11">
            <v>188.44719091234793</v>
          </cell>
          <cell r="Y11">
            <v>185.45918521830916</v>
          </cell>
          <cell r="Z11">
            <v>179.66063234562753</v>
          </cell>
          <cell r="AA11">
            <v>180.1215791178669</v>
          </cell>
          <cell r="AB11">
            <v>179.81751405150004</v>
          </cell>
          <cell r="AC11">
            <v>187.54651040563701</v>
          </cell>
          <cell r="AD11">
            <v>191.78238503065444</v>
          </cell>
          <cell r="AE11">
            <v>197.69883332364438</v>
          </cell>
          <cell r="AF11">
            <v>189.66377222617271</v>
          </cell>
          <cell r="AG11">
            <v>186.79307090627125</v>
          </cell>
          <cell r="AI11">
            <v>186</v>
          </cell>
          <cell r="AL11">
            <v>140</v>
          </cell>
        </row>
        <row r="12">
          <cell r="B12" t="str">
            <v>Gebäude</v>
          </cell>
          <cell r="D12">
            <v>209.74775349409506</v>
          </cell>
          <cell r="E12">
            <v>208.31015806573924</v>
          </cell>
          <cell r="F12">
            <v>190.35187841715231</v>
          </cell>
          <cell r="G12">
            <v>197.09982327331406</v>
          </cell>
          <cell r="H12">
            <v>186.37561133185159</v>
          </cell>
          <cell r="I12">
            <v>187.86682285046183</v>
          </cell>
          <cell r="J12">
            <v>211.09929287239197</v>
          </cell>
          <cell r="K12">
            <v>197.86019042386511</v>
          </cell>
          <cell r="L12">
            <v>189.73234403698908</v>
          </cell>
          <cell r="M12">
            <v>173.02557379183531</v>
          </cell>
          <cell r="N12">
            <v>167.00087093880234</v>
          </cell>
          <cell r="O12">
            <v>187.28582601355103</v>
          </cell>
          <cell r="P12">
            <v>174.28933579301946</v>
          </cell>
          <cell r="Q12">
            <v>166.94323449131392</v>
          </cell>
          <cell r="R12">
            <v>156.34303455756728</v>
          </cell>
          <cell r="S12">
            <v>153.92477956657876</v>
          </cell>
          <cell r="T12">
            <v>162.25560442069687</v>
          </cell>
          <cell r="U12">
            <v>126.02089942594301</v>
          </cell>
          <cell r="V12">
            <v>151.69166030414675</v>
          </cell>
          <cell r="W12">
            <v>138.98414801036927</v>
          </cell>
          <cell r="X12">
            <v>148.54748086261151</v>
          </cell>
          <cell r="Y12">
            <v>128.27713850712925</v>
          </cell>
          <cell r="Z12">
            <v>130.60085519270478</v>
          </cell>
          <cell r="AA12">
            <v>139.90863833039884</v>
          </cell>
          <cell r="AB12">
            <v>119.10695646989107</v>
          </cell>
          <cell r="AC12">
            <v>124.48533232937545</v>
          </cell>
          <cell r="AD12">
            <v>125.13249715514486</v>
          </cell>
          <cell r="AE12">
            <v>122.38331001275984</v>
          </cell>
          <cell r="AF12">
            <v>116.35203154611027</v>
          </cell>
          <cell r="AG12">
            <v>123.46102144815617</v>
          </cell>
          <cell r="AI12">
            <v>118</v>
          </cell>
          <cell r="AL12">
            <v>70</v>
          </cell>
        </row>
        <row r="13">
          <cell r="B13" t="str">
            <v>Verkehr</v>
          </cell>
          <cell r="D13">
            <v>163.82103838466924</v>
          </cell>
          <cell r="E13">
            <v>166.66882416487135</v>
          </cell>
          <cell r="F13">
            <v>172.41975504305159</v>
          </cell>
          <cell r="G13">
            <v>176.77216063188706</v>
          </cell>
          <cell r="H13">
            <v>172.79886857729053</v>
          </cell>
          <cell r="I13">
            <v>176.47685958273684</v>
          </cell>
          <cell r="J13">
            <v>176.29701791446851</v>
          </cell>
          <cell r="K13">
            <v>176.79159044131541</v>
          </cell>
          <cell r="L13">
            <v>180.21900779547778</v>
          </cell>
          <cell r="M13">
            <v>185.38599203023514</v>
          </cell>
          <cell r="N13">
            <v>181.41632531440433</v>
          </cell>
          <cell r="O13">
            <v>177.50116146628216</v>
          </cell>
          <cell r="P13">
            <v>175.10132727420125</v>
          </cell>
          <cell r="Q13">
            <v>168.74143333738195</v>
          </cell>
          <cell r="R13">
            <v>168.21173428275969</v>
          </cell>
          <cell r="S13">
            <v>160.19618191325731</v>
          </cell>
          <cell r="T13">
            <v>156.22302957560143</v>
          </cell>
          <cell r="U13">
            <v>153.36225380989848</v>
          </cell>
          <cell r="V13">
            <v>152.96755267853524</v>
          </cell>
          <cell r="W13">
            <v>152.32239355773811</v>
          </cell>
          <cell r="X13">
            <v>153.26703299103335</v>
          </cell>
          <cell r="Y13">
            <v>155.13345632569667</v>
          </cell>
          <cell r="Z13">
            <v>153.85662970558792</v>
          </cell>
          <cell r="AA13">
            <v>158.05415930946288</v>
          </cell>
          <cell r="AB13">
            <v>159.16501955174999</v>
          </cell>
          <cell r="AC13">
            <v>161.75540488777736</v>
          </cell>
          <cell r="AD13">
            <v>165.19899358094835</v>
          </cell>
          <cell r="AE13">
            <v>168.09648326841199</v>
          </cell>
          <cell r="AF13">
            <v>162.57721439287801</v>
          </cell>
          <cell r="AG13">
            <v>164.32246804266438</v>
          </cell>
          <cell r="AI13">
            <v>150</v>
          </cell>
          <cell r="AL13">
            <v>95</v>
          </cell>
        </row>
        <row r="14">
          <cell r="B14" t="str">
            <v>Landwirtschaft</v>
          </cell>
          <cell r="D14">
            <v>87.019451003030753</v>
          </cell>
          <cell r="E14">
            <v>78.011552865268186</v>
          </cell>
          <cell r="F14">
            <v>74.931697034560429</v>
          </cell>
          <cell r="G14">
            <v>74.107151009790684</v>
          </cell>
          <cell r="H14">
            <v>73.308958941609163</v>
          </cell>
          <cell r="I14">
            <v>73.769321953950438</v>
          </cell>
          <cell r="J14">
            <v>75.341669510767701</v>
          </cell>
          <cell r="K14">
            <v>73.314300197643519</v>
          </cell>
          <cell r="L14">
            <v>73.337265182317367</v>
          </cell>
          <cell r="M14">
            <v>73.803643636136286</v>
          </cell>
          <cell r="N14">
            <v>72.281930201268736</v>
          </cell>
          <cell r="O14">
            <v>73.295621079171895</v>
          </cell>
          <cell r="P14">
            <v>70.687402560726838</v>
          </cell>
          <cell r="Q14">
            <v>69.709362506102451</v>
          </cell>
          <cell r="R14">
            <v>69.139176520864609</v>
          </cell>
          <cell r="S14">
            <v>69.024520677010202</v>
          </cell>
          <cell r="T14">
            <v>67.993371779855465</v>
          </cell>
          <cell r="U14">
            <v>68.112601281777856</v>
          </cell>
          <cell r="V14">
            <v>68.968515574538159</v>
          </cell>
          <cell r="W14">
            <v>69.246513794310516</v>
          </cell>
          <cell r="X14">
            <v>68.97389655290776</v>
          </cell>
          <cell r="Y14">
            <v>68.962410854504938</v>
          </cell>
          <cell r="Z14">
            <v>69.590042497751568</v>
          </cell>
          <cell r="AA14">
            <v>70.688547033051719</v>
          </cell>
          <cell r="AB14">
            <v>72.183395710364167</v>
          </cell>
          <cell r="AC14">
            <v>72.194620520415754</v>
          </cell>
          <cell r="AD14">
            <v>71.83266328371154</v>
          </cell>
          <cell r="AE14">
            <v>71.041490994607372</v>
          </cell>
          <cell r="AF14">
            <v>68.443884206569891</v>
          </cell>
          <cell r="AG14">
            <v>67.936220790405713</v>
          </cell>
          <cell r="AI14">
            <v>70</v>
          </cell>
          <cell r="AL14">
            <v>58</v>
          </cell>
        </row>
        <row r="15">
          <cell r="B15" t="str">
            <v>Abfallwirtschaft und Sonstiges</v>
          </cell>
          <cell r="D15">
            <v>38.235469475580871</v>
          </cell>
          <cell r="E15">
            <v>39.612552100820764</v>
          </cell>
          <cell r="F15">
            <v>40.188137229036172</v>
          </cell>
          <cell r="G15">
            <v>39.999890403374188</v>
          </cell>
          <cell r="H15">
            <v>39.203810945091227</v>
          </cell>
          <cell r="I15">
            <v>38.22561807402429</v>
          </cell>
          <cell r="J15">
            <v>36.77240103663852</v>
          </cell>
          <cell r="K15">
            <v>33.818112689172025</v>
          </cell>
          <cell r="L15">
            <v>31.680428236140102</v>
          </cell>
          <cell r="M15">
            <v>30.038358841560818</v>
          </cell>
          <cell r="N15">
            <v>28.471220338596744</v>
          </cell>
          <cell r="O15">
            <v>26.803204910090514</v>
          </cell>
          <cell r="P15">
            <v>25.418188809372612</v>
          </cell>
          <cell r="Q15">
            <v>23.907255659414442</v>
          </cell>
          <cell r="R15">
            <v>22.60099081208638</v>
          </cell>
          <cell r="S15">
            <v>21.248425730071155</v>
          </cell>
          <cell r="T15">
            <v>19.407235769887464</v>
          </cell>
          <cell r="U15">
            <v>18.097918778961649</v>
          </cell>
          <cell r="V15">
            <v>16.866369242436459</v>
          </cell>
          <cell r="W15">
            <v>15.644490792921461</v>
          </cell>
          <cell r="X15">
            <v>14.516106836649714</v>
          </cell>
          <cell r="Y15">
            <v>13.734631150805603</v>
          </cell>
          <cell r="Z15">
            <v>12.965422662082982</v>
          </cell>
          <cell r="AA15">
            <v>12.208121898309647</v>
          </cell>
          <cell r="AB15">
            <v>11.615620865564097</v>
          </cell>
          <cell r="AC15">
            <v>11.001623532978895</v>
          </cell>
          <cell r="AD15">
            <v>10.459813041961683</v>
          </cell>
          <cell r="AE15">
            <v>10.046021896164998</v>
          </cell>
          <cell r="AF15">
            <v>9.612728527491246</v>
          </cell>
          <cell r="AG15">
            <v>9.2425689308008963</v>
          </cell>
          <cell r="AI15">
            <v>9</v>
          </cell>
          <cell r="AL15">
            <v>5</v>
          </cell>
        </row>
        <row r="16">
          <cell r="B16" t="str">
            <v>Summe THG</v>
          </cell>
          <cell r="D16">
            <v>1248.5769188809888</v>
          </cell>
          <cell r="E16">
            <v>1202.060546024723</v>
          </cell>
          <cell r="F16">
            <v>1152.1798241471677</v>
          </cell>
          <cell r="G16">
            <v>1142.8452659183049</v>
          </cell>
          <cell r="H16">
            <v>1124.8648623805796</v>
          </cell>
          <cell r="I16">
            <v>1120.5552477322149</v>
          </cell>
          <cell r="J16">
            <v>1138.7861367462162</v>
          </cell>
          <cell r="K16">
            <v>1103.8809449487173</v>
          </cell>
          <cell r="L16">
            <v>1078.7756319197599</v>
          </cell>
          <cell r="M16">
            <v>1044.9274437198212</v>
          </cell>
          <cell r="N16">
            <v>1042.612087127234</v>
          </cell>
          <cell r="O16">
            <v>1058.7450592746854</v>
          </cell>
          <cell r="P16">
            <v>1037.2345712968231</v>
          </cell>
          <cell r="Q16">
            <v>1034.1375755308679</v>
          </cell>
          <cell r="R16">
            <v>1017.5257483565096</v>
          </cell>
          <cell r="S16">
            <v>992.52951461877558</v>
          </cell>
          <cell r="T16">
            <v>999.35467362915745</v>
          </cell>
          <cell r="U16">
            <v>973.76862724032662</v>
          </cell>
          <cell r="V16">
            <v>974.78034617448566</v>
          </cell>
          <cell r="W16">
            <v>908.68844503601304</v>
          </cell>
          <cell r="X16">
            <v>941.80533536375742</v>
          </cell>
          <cell r="Y16">
            <v>917.27359852472887</v>
          </cell>
          <cell r="Z16">
            <v>923.34202681725765</v>
          </cell>
          <cell r="AA16">
            <v>940.41953942414023</v>
          </cell>
          <cell r="AB16">
            <v>901.25514452427001</v>
          </cell>
          <cell r="AC16">
            <v>904.26181176673197</v>
          </cell>
          <cell r="AD16">
            <v>907.96790608246283</v>
          </cell>
          <cell r="AE16">
            <v>892.07566692010573</v>
          </cell>
          <cell r="AF16">
            <v>855.89041343840017</v>
          </cell>
          <cell r="AG16">
            <v>809.79853679611085</v>
          </cell>
          <cell r="AI16">
            <v>813</v>
          </cell>
          <cell r="AL16">
            <v>543</v>
          </cell>
        </row>
        <row r="17">
          <cell r="B17" t="str">
            <v>Ziele</v>
          </cell>
          <cell r="AJ17">
            <v>749.14615132859331</v>
          </cell>
          <cell r="AN17">
            <v>62.428845944049442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B009-0CBC-4A7C-BB80-480C447DD0A7}">
  <sheetPr>
    <tabColor theme="6" tint="0.79998168889431442"/>
  </sheetPr>
  <dimension ref="A1:AO18"/>
  <sheetViews>
    <sheetView showGridLines="0" zoomScale="80" zoomScaleNormal="80" zoomScalePageLayoutView="150" workbookViewId="0">
      <pane xSplit="3" ySplit="9" topLeftCell="AB10" activePane="bottomRight" state="frozenSplit"/>
      <selection activeCell="AH1" sqref="AH1:AH1048576"/>
      <selection pane="topRight" activeCell="AH1" sqref="AH1:AH1048576"/>
      <selection pane="bottomLeft" activeCell="AH1" sqref="AH1:AH1048576"/>
      <selection pane="bottomRight" activeCell="AE26" sqref="AE26"/>
    </sheetView>
  </sheetViews>
  <sheetFormatPr baseColWidth="10" defaultColWidth="11.42578125" defaultRowHeight="15" outlineLevelCol="1" x14ac:dyDescent="0.25"/>
  <cols>
    <col min="1" max="1" width="5.42578125" style="1" customWidth="1"/>
    <col min="2" max="2" width="45.28515625" style="1" customWidth="1"/>
    <col min="3" max="3" width="57.5703125" style="1" customWidth="1"/>
    <col min="4" max="18" width="16.7109375" style="1" hidden="1" customWidth="1" outlineLevel="1"/>
    <col min="19" max="19" width="16.7109375" style="1" hidden="1" customWidth="1" outlineLevel="1" collapsed="1"/>
    <col min="20" max="22" width="16.7109375" style="1" hidden="1" customWidth="1" outlineLevel="1"/>
    <col min="23" max="23" width="13" style="1" hidden="1" customWidth="1" outlineLevel="1"/>
    <col min="24" max="24" width="16.7109375" style="1" customWidth="1" collapsed="1"/>
    <col min="25" max="32" width="16.7109375" style="1" customWidth="1"/>
    <col min="33" max="33" width="16.85546875" style="1" customWidth="1"/>
    <col min="34" max="34" width="11" style="1" customWidth="1"/>
    <col min="35" max="37" width="16.7109375" style="1" customWidth="1"/>
    <col min="38" max="38" width="13.42578125" style="1" customWidth="1"/>
    <col min="39" max="39" width="13.42578125" style="1" hidden="1" customWidth="1" outlineLevel="1"/>
    <col min="40" max="40" width="16.7109375" style="1" hidden="1" customWidth="1" outlineLevel="1"/>
    <col min="41" max="41" width="11.42578125" style="1" collapsed="1"/>
    <col min="42" max="16384" width="11.42578125" style="1"/>
  </cols>
  <sheetData>
    <row r="1" spans="1:40" ht="28.5" customHeight="1" x14ac:dyDescent="0.25">
      <c r="B1" s="2" t="s">
        <v>0</v>
      </c>
      <c r="C1" s="3" t="s">
        <v>1</v>
      </c>
      <c r="D1" s="4"/>
      <c r="E1" s="5"/>
      <c r="F1" s="5"/>
      <c r="G1" s="5"/>
      <c r="H1" s="5"/>
      <c r="I1" s="6"/>
      <c r="J1" s="6"/>
      <c r="K1" s="6"/>
      <c r="AG1" s="7"/>
      <c r="AH1" s="8"/>
    </row>
    <row r="2" spans="1:40" ht="28.5" customHeight="1" x14ac:dyDescent="0.25">
      <c r="B2" s="2" t="s">
        <v>2</v>
      </c>
      <c r="C2" s="3" t="s">
        <v>3</v>
      </c>
      <c r="D2" s="4"/>
      <c r="E2" s="5"/>
      <c r="F2" s="5"/>
      <c r="G2" s="5"/>
      <c r="H2" s="5"/>
      <c r="I2" s="6"/>
      <c r="J2" s="6"/>
      <c r="K2" s="6"/>
      <c r="AG2" s="7"/>
    </row>
    <row r="3" spans="1:40" ht="28.5" customHeight="1" x14ac:dyDescent="0.25">
      <c r="B3" s="2" t="s">
        <v>4</v>
      </c>
      <c r="C3" s="9">
        <f ca="1">TODAY()</f>
        <v>44209</v>
      </c>
      <c r="D3" s="4"/>
      <c r="E3" s="5"/>
      <c r="F3" s="5"/>
      <c r="G3" s="5"/>
      <c r="H3" s="5"/>
      <c r="I3" s="6"/>
      <c r="J3" s="6"/>
      <c r="K3" s="6"/>
      <c r="AG3" s="10"/>
    </row>
    <row r="4" spans="1:40" ht="28.5" customHeight="1" x14ac:dyDescent="0.25">
      <c r="B4" s="2" t="s">
        <v>5</v>
      </c>
      <c r="C4" s="3" t="s">
        <v>6</v>
      </c>
      <c r="D4" s="4"/>
      <c r="E4" s="5"/>
      <c r="F4" s="5"/>
      <c r="G4" s="5"/>
      <c r="H4" s="5"/>
      <c r="I4" s="6"/>
      <c r="J4" s="6"/>
      <c r="K4" s="6"/>
    </row>
    <row r="5" spans="1:40" ht="28.5" customHeight="1" x14ac:dyDescent="0.25">
      <c r="B5" s="2" t="s">
        <v>7</v>
      </c>
      <c r="C5" s="3" t="s">
        <v>8</v>
      </c>
      <c r="D5" s="4"/>
      <c r="E5" s="5"/>
      <c r="F5" s="5"/>
      <c r="G5" s="5"/>
      <c r="H5" s="5"/>
      <c r="I5" s="6"/>
      <c r="J5" s="6"/>
      <c r="K5" s="6"/>
    </row>
    <row r="6" spans="1:40" ht="28.5" customHeight="1" x14ac:dyDescent="0.25">
      <c r="B6" s="11" t="s">
        <v>9</v>
      </c>
      <c r="C6" s="3" t="s">
        <v>10</v>
      </c>
      <c r="D6" s="12"/>
      <c r="E6" s="13"/>
      <c r="F6" s="13"/>
      <c r="G6" s="13"/>
      <c r="H6" s="13"/>
      <c r="I6" s="6"/>
      <c r="J6" s="6"/>
      <c r="K6" s="6"/>
      <c r="AG6" s="7"/>
    </row>
    <row r="7" spans="1:40" ht="22.5" customHeight="1" x14ac:dyDescent="0.25"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G7" s="14"/>
      <c r="AH7" s="14"/>
      <c r="AI7" s="14"/>
      <c r="AJ7" s="14"/>
      <c r="AK7" s="14"/>
      <c r="AL7" s="14"/>
      <c r="AM7" s="14"/>
      <c r="AN7" s="14"/>
    </row>
    <row r="8" spans="1:40" ht="22.5" customHeight="1" x14ac:dyDescent="0.25"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G8" s="7"/>
      <c r="AH8" s="14"/>
      <c r="AI8" s="14"/>
      <c r="AJ8" s="14"/>
      <c r="AK8" s="14"/>
      <c r="AL8" s="14"/>
      <c r="AM8" s="14"/>
      <c r="AN8" s="14"/>
    </row>
    <row r="9" spans="1:40" x14ac:dyDescent="0.25">
      <c r="B9" s="15" t="s">
        <v>11</v>
      </c>
      <c r="C9" s="15"/>
      <c r="D9" s="16">
        <v>1990</v>
      </c>
      <c r="E9" s="15">
        <v>1991</v>
      </c>
      <c r="F9" s="16">
        <v>1992</v>
      </c>
      <c r="G9" s="15">
        <v>1993</v>
      </c>
      <c r="H9" s="16">
        <v>1994</v>
      </c>
      <c r="I9" s="15">
        <v>1995</v>
      </c>
      <c r="J9" s="16">
        <v>1996</v>
      </c>
      <c r="K9" s="15">
        <v>1997</v>
      </c>
      <c r="L9" s="16">
        <v>1998</v>
      </c>
      <c r="M9" s="15">
        <v>1999</v>
      </c>
      <c r="N9" s="16">
        <v>2000</v>
      </c>
      <c r="O9" s="15">
        <v>2001</v>
      </c>
      <c r="P9" s="16">
        <v>2002</v>
      </c>
      <c r="Q9" s="15">
        <v>2003</v>
      </c>
      <c r="R9" s="16">
        <v>2004</v>
      </c>
      <c r="S9" s="15">
        <v>2005</v>
      </c>
      <c r="T9" s="16">
        <v>2006</v>
      </c>
      <c r="U9" s="15">
        <v>2007</v>
      </c>
      <c r="V9" s="16">
        <v>2008</v>
      </c>
      <c r="W9" s="15">
        <v>2009</v>
      </c>
      <c r="X9" s="16">
        <v>2010</v>
      </c>
      <c r="Y9" s="15">
        <v>2011</v>
      </c>
      <c r="Z9" s="16">
        <v>2012</v>
      </c>
      <c r="AA9" s="15">
        <v>2013</v>
      </c>
      <c r="AB9" s="16">
        <v>2014</v>
      </c>
      <c r="AC9" s="15">
        <v>2015</v>
      </c>
      <c r="AD9" s="16">
        <v>2016</v>
      </c>
      <c r="AE9" s="15">
        <v>2017</v>
      </c>
      <c r="AF9" s="16">
        <v>2018</v>
      </c>
      <c r="AG9" s="16">
        <v>2019</v>
      </c>
      <c r="AH9" s="16"/>
      <c r="AI9" s="16" t="s">
        <v>12</v>
      </c>
      <c r="AJ9" s="16" t="s">
        <v>13</v>
      </c>
      <c r="AK9" s="16"/>
      <c r="AL9" s="16" t="s">
        <v>14</v>
      </c>
      <c r="AM9" s="16"/>
      <c r="AN9" s="16" t="s">
        <v>15</v>
      </c>
    </row>
    <row r="10" spans="1:40" ht="18.75" customHeight="1" x14ac:dyDescent="0.25">
      <c r="A10" s="17"/>
      <c r="B10" s="18" t="s">
        <v>16</v>
      </c>
      <c r="C10" s="19"/>
      <c r="D10" s="20">
        <f>[1]THG!D9/1000</f>
        <v>466.15274172404702</v>
      </c>
      <c r="E10" s="20">
        <f>[1]THG!E9/1000</f>
        <v>450.99680282531432</v>
      </c>
      <c r="F10" s="20">
        <f>[1]THG!F9/1000</f>
        <v>426.15510923993003</v>
      </c>
      <c r="G10" s="20">
        <f>[1]THG!G9/1000</f>
        <v>416.40436754711214</v>
      </c>
      <c r="H10" s="20">
        <f>[1]THG!H9/1000</f>
        <v>410.5543634124391</v>
      </c>
      <c r="I10" s="20">
        <f>[1]THG!I9/1000</f>
        <v>399.92389778220632</v>
      </c>
      <c r="J10" s="20">
        <f>[1]THG!J9/1000</f>
        <v>406.14788076161653</v>
      </c>
      <c r="K10" s="20">
        <f>[1]THG!K9/1000</f>
        <v>384.62005183715814</v>
      </c>
      <c r="L10" s="20">
        <f>[1]THG!L9/1000</f>
        <v>384.59549271025861</v>
      </c>
      <c r="M10" s="20">
        <f>[1]THG!M9/1000</f>
        <v>373.95384574234498</v>
      </c>
      <c r="N10" s="20">
        <f>[1]THG!N9/1000</f>
        <v>385.3483831711568</v>
      </c>
      <c r="O10" s="20">
        <f>[1]THG!O9/1000</f>
        <v>396.30974205417903</v>
      </c>
      <c r="P10" s="20">
        <f>[1]THG!P9/1000</f>
        <v>396.50085616259054</v>
      </c>
      <c r="Q10" s="20">
        <f>[1]THG!Q9/1000</f>
        <v>408.89890067306743</v>
      </c>
      <c r="R10" s="20">
        <f>[1]THG!R9/1000</f>
        <v>403.62936129114661</v>
      </c>
      <c r="S10" s="20">
        <f>[1]THG!S9/1000</f>
        <v>396.927651889213</v>
      </c>
      <c r="T10" s="20">
        <f>[1]THG!T9/1000</f>
        <v>397.17623341823463</v>
      </c>
      <c r="U10" s="20">
        <f>[1]THG!U9/1000</f>
        <v>402.88513511309139</v>
      </c>
      <c r="V10" s="20">
        <f>[1]THG!V9/1000</f>
        <v>382.52811394574655</v>
      </c>
      <c r="W10" s="20">
        <f>[1]THG!W9/1000</f>
        <v>356.37078191718399</v>
      </c>
      <c r="X10" s="20">
        <f>[1]THG!X9/1000</f>
        <v>368.05362720820727</v>
      </c>
      <c r="Y10" s="20">
        <f>[1]THG!Y9/1000</f>
        <v>365.70677646828324</v>
      </c>
      <c r="Z10" s="20">
        <f>[1]THG!Z9/1000</f>
        <v>376.66844441350281</v>
      </c>
      <c r="AA10" s="20">
        <f>[1]THG!AA9/1000</f>
        <v>379.43849373505032</v>
      </c>
      <c r="AB10" s="20">
        <f>[1]THG!AB9/1000</f>
        <v>359.36663787520069</v>
      </c>
      <c r="AC10" s="20">
        <f>[1]THG!AC9/1000</f>
        <v>347.2783200905476</v>
      </c>
      <c r="AD10" s="20">
        <f>[1]THG!AD9/1000</f>
        <v>343.561553990042</v>
      </c>
      <c r="AE10" s="20">
        <f>[1]THG!AE9/1000</f>
        <v>322.80952742451711</v>
      </c>
      <c r="AF10" s="20">
        <f>[1]THG!AF9/1000</f>
        <v>309.24078253917793</v>
      </c>
      <c r="AG10" s="20">
        <f>[1]THG!AG9/1000</f>
        <v>258.0431866778124</v>
      </c>
      <c r="AH10" s="20"/>
      <c r="AI10" s="20">
        <v>280</v>
      </c>
      <c r="AJ10" s="20"/>
      <c r="AK10" s="20"/>
      <c r="AL10" s="20">
        <v>175</v>
      </c>
      <c r="AM10" s="20"/>
      <c r="AN10" s="20"/>
    </row>
    <row r="11" spans="1:40" ht="18.75" customHeight="1" x14ac:dyDescent="0.25">
      <c r="A11" s="17"/>
      <c r="B11" s="21" t="s">
        <v>17</v>
      </c>
      <c r="C11" s="22"/>
      <c r="D11" s="23">
        <f>[1]THG!D14/1000</f>
        <v>283.60046479956588</v>
      </c>
      <c r="E11" s="23">
        <f>[1]THG!E14/1000</f>
        <v>258.46065600270907</v>
      </c>
      <c r="F11" s="23">
        <f>[1]THG!F14/1000</f>
        <v>248.13324718343722</v>
      </c>
      <c r="G11" s="23">
        <f>[1]THG!G14/1000</f>
        <v>238.4618730528268</v>
      </c>
      <c r="H11" s="23">
        <f>[1]THG!H14/1000</f>
        <v>242.62324917229799</v>
      </c>
      <c r="I11" s="23">
        <f>[1]THG!I14/1000</f>
        <v>244.29272748883523</v>
      </c>
      <c r="J11" s="23">
        <f>[1]THG!J14/1000</f>
        <v>233.12787465033296</v>
      </c>
      <c r="K11" s="23">
        <f>[1]THG!K14/1000</f>
        <v>237.47669935956316</v>
      </c>
      <c r="L11" s="23">
        <f>[1]THG!L14/1000</f>
        <v>219.21109395857695</v>
      </c>
      <c r="M11" s="23">
        <f>[1]THG!M14/1000</f>
        <v>208.72002967770877</v>
      </c>
      <c r="N11" s="23">
        <f>[1]THG!N14/1000</f>
        <v>208.09335716300492</v>
      </c>
      <c r="O11" s="23">
        <f>[1]THG!O14/1000</f>
        <v>197.54950375141087</v>
      </c>
      <c r="P11" s="23">
        <f>[1]THG!P14/1000</f>
        <v>195.23746069691251</v>
      </c>
      <c r="Q11" s="23">
        <f>[1]THG!Q14/1000</f>
        <v>195.93738886358776</v>
      </c>
      <c r="R11" s="23">
        <f>[1]THG!R14/1000</f>
        <v>197.60145089208498</v>
      </c>
      <c r="S11" s="23">
        <f>[1]THG!S14/1000</f>
        <v>191.20795484264517</v>
      </c>
      <c r="T11" s="23">
        <f>[1]THG!T14/1000</f>
        <v>196.29919866488152</v>
      </c>
      <c r="U11" s="23">
        <f>[1]THG!U14/1000</f>
        <v>205.2898188306543</v>
      </c>
      <c r="V11" s="23">
        <f>[1]THG!V14/1000</f>
        <v>201.75813442908247</v>
      </c>
      <c r="W11" s="23">
        <f>[1]THG!W14/1000</f>
        <v>176.12011696348966</v>
      </c>
      <c r="X11" s="23">
        <f>[1]THG!X14/1000</f>
        <v>188.44719091234793</v>
      </c>
      <c r="Y11" s="23">
        <f>[1]THG!Y14/1000</f>
        <v>185.45918521830916</v>
      </c>
      <c r="Z11" s="23">
        <f>[1]THG!Z14/1000</f>
        <v>179.66063234562753</v>
      </c>
      <c r="AA11" s="23">
        <f>[1]THG!AA14/1000</f>
        <v>180.1215791178669</v>
      </c>
      <c r="AB11" s="23">
        <f>[1]THG!AB14/1000</f>
        <v>179.81751405150004</v>
      </c>
      <c r="AC11" s="23">
        <f>[1]THG!AC14/1000</f>
        <v>187.54651040563701</v>
      </c>
      <c r="AD11" s="23">
        <f>[1]THG!AD14/1000</f>
        <v>191.78238503065444</v>
      </c>
      <c r="AE11" s="23">
        <f>[1]THG!AE14/1000</f>
        <v>197.69883332364438</v>
      </c>
      <c r="AF11" s="23">
        <f>[1]THG!AF14/1000</f>
        <v>189.66377222617271</v>
      </c>
      <c r="AG11" s="23">
        <f>[1]THG!AG14/1000</f>
        <v>186.79307090627125</v>
      </c>
      <c r="AH11" s="23"/>
      <c r="AI11" s="23">
        <v>186</v>
      </c>
      <c r="AJ11" s="23"/>
      <c r="AK11" s="23"/>
      <c r="AL11" s="23">
        <v>140</v>
      </c>
      <c r="AM11" s="23"/>
      <c r="AN11" s="23"/>
    </row>
    <row r="12" spans="1:40" ht="18.75" customHeight="1" x14ac:dyDescent="0.25">
      <c r="A12" s="17"/>
      <c r="B12" s="18" t="s">
        <v>18</v>
      </c>
      <c r="C12" s="19"/>
      <c r="D12" s="20">
        <f>[1]THG!D22/1000</f>
        <v>209.74775349409506</v>
      </c>
      <c r="E12" s="20">
        <f>[1]THG!E22/1000</f>
        <v>208.31015806573924</v>
      </c>
      <c r="F12" s="20">
        <f>[1]THG!F22/1000</f>
        <v>190.35187841715231</v>
      </c>
      <c r="G12" s="20">
        <f>[1]THG!G22/1000</f>
        <v>197.09982327331406</v>
      </c>
      <c r="H12" s="20">
        <f>[1]THG!H22/1000</f>
        <v>186.37561133185159</v>
      </c>
      <c r="I12" s="20">
        <f>[1]THG!I22/1000</f>
        <v>187.86682285046183</v>
      </c>
      <c r="J12" s="20">
        <f>[1]THG!J22/1000</f>
        <v>211.09929287239197</v>
      </c>
      <c r="K12" s="20">
        <f>[1]THG!K22/1000</f>
        <v>197.86019042386511</v>
      </c>
      <c r="L12" s="20">
        <f>[1]THG!L22/1000</f>
        <v>189.73234403698908</v>
      </c>
      <c r="M12" s="20">
        <f>[1]THG!M22/1000</f>
        <v>173.02557379183531</v>
      </c>
      <c r="N12" s="20">
        <f>[1]THG!N22/1000</f>
        <v>167.00087093880234</v>
      </c>
      <c r="O12" s="20">
        <f>[1]THG!O22/1000</f>
        <v>187.28582601355103</v>
      </c>
      <c r="P12" s="20">
        <f>[1]THG!P22/1000</f>
        <v>174.28933579301946</v>
      </c>
      <c r="Q12" s="20">
        <f>[1]THG!Q22/1000</f>
        <v>166.94323449131392</v>
      </c>
      <c r="R12" s="20">
        <f>[1]THG!R22/1000</f>
        <v>156.34303455756728</v>
      </c>
      <c r="S12" s="20">
        <f>[1]THG!S22/1000</f>
        <v>153.92477956657876</v>
      </c>
      <c r="T12" s="20">
        <f>[1]THG!T22/1000</f>
        <v>162.25560442069687</v>
      </c>
      <c r="U12" s="20">
        <f>[1]THG!U22/1000</f>
        <v>126.02089942594301</v>
      </c>
      <c r="V12" s="20">
        <f>[1]THG!V22/1000</f>
        <v>151.69166030414675</v>
      </c>
      <c r="W12" s="20">
        <f>[1]THG!W22/1000</f>
        <v>138.98414801036927</v>
      </c>
      <c r="X12" s="20">
        <f>[1]THG!X22/1000</f>
        <v>148.54748086261151</v>
      </c>
      <c r="Y12" s="20">
        <f>[1]THG!Y22/1000</f>
        <v>128.27713850712925</v>
      </c>
      <c r="Z12" s="20">
        <f>[1]THG!Z22/1000</f>
        <v>130.60085519270478</v>
      </c>
      <c r="AA12" s="20">
        <f>[1]THG!AA22/1000</f>
        <v>139.90863833039884</v>
      </c>
      <c r="AB12" s="20">
        <f>[1]THG!AB22/1000</f>
        <v>119.10695646989107</v>
      </c>
      <c r="AC12" s="20">
        <f>[1]THG!AC22/1000</f>
        <v>124.48533232937545</v>
      </c>
      <c r="AD12" s="20">
        <f>[1]THG!AD22/1000</f>
        <v>125.13249715514486</v>
      </c>
      <c r="AE12" s="20">
        <f>[1]THG!AE22/1000</f>
        <v>122.38331001275984</v>
      </c>
      <c r="AF12" s="20">
        <f>[1]THG!AF22/1000</f>
        <v>116.35203154611027</v>
      </c>
      <c r="AG12" s="20">
        <f>[1]THG!AG22/1000</f>
        <v>123.46102144815617</v>
      </c>
      <c r="AH12" s="20"/>
      <c r="AI12" s="20">
        <v>118</v>
      </c>
      <c r="AJ12" s="20"/>
      <c r="AK12" s="20"/>
      <c r="AL12" s="20">
        <v>70</v>
      </c>
      <c r="AM12" s="20"/>
      <c r="AN12" s="20"/>
    </row>
    <row r="13" spans="1:40" ht="18.75" customHeight="1" x14ac:dyDescent="0.25">
      <c r="A13" s="17"/>
      <c r="B13" s="21" t="s">
        <v>19</v>
      </c>
      <c r="C13" s="22"/>
      <c r="D13" s="23">
        <f>[1]THG!D27/1000</f>
        <v>163.82103838466924</v>
      </c>
      <c r="E13" s="23">
        <f>[1]THG!E27/1000</f>
        <v>166.66882416487135</v>
      </c>
      <c r="F13" s="23">
        <f>[1]THG!F27/1000</f>
        <v>172.41975504305159</v>
      </c>
      <c r="G13" s="23">
        <f>[1]THG!G27/1000</f>
        <v>176.77216063188706</v>
      </c>
      <c r="H13" s="23">
        <f>[1]THG!H27/1000</f>
        <v>172.79886857729053</v>
      </c>
      <c r="I13" s="23">
        <f>[1]THG!I27/1000</f>
        <v>176.47685958273684</v>
      </c>
      <c r="J13" s="23">
        <f>[1]THG!J27/1000</f>
        <v>176.29701791446851</v>
      </c>
      <c r="K13" s="23">
        <f>[1]THG!K27/1000</f>
        <v>176.79159044131541</v>
      </c>
      <c r="L13" s="23">
        <f>[1]THG!L27/1000</f>
        <v>180.21900779547778</v>
      </c>
      <c r="M13" s="23">
        <f>[1]THG!M27/1000</f>
        <v>185.38599203023514</v>
      </c>
      <c r="N13" s="23">
        <f>[1]THG!N27/1000</f>
        <v>181.41632531440433</v>
      </c>
      <c r="O13" s="23">
        <f>[1]THG!O27/1000</f>
        <v>177.50116146628216</v>
      </c>
      <c r="P13" s="23">
        <f>[1]THG!P27/1000</f>
        <v>175.10132727420125</v>
      </c>
      <c r="Q13" s="23">
        <f>[1]THG!Q27/1000</f>
        <v>168.74143333738195</v>
      </c>
      <c r="R13" s="23">
        <f>[1]THG!R27/1000</f>
        <v>168.21173428275969</v>
      </c>
      <c r="S13" s="23">
        <f>[1]THG!S27/1000</f>
        <v>160.19618191325731</v>
      </c>
      <c r="T13" s="23">
        <f>[1]THG!T27/1000</f>
        <v>156.22302957560143</v>
      </c>
      <c r="U13" s="23">
        <f>[1]THG!U27/1000</f>
        <v>153.36225380989848</v>
      </c>
      <c r="V13" s="23">
        <f>[1]THG!V27/1000</f>
        <v>152.96755267853524</v>
      </c>
      <c r="W13" s="23">
        <f>[1]THG!W27/1000</f>
        <v>152.32239355773811</v>
      </c>
      <c r="X13" s="23">
        <f>[1]THG!X27/1000</f>
        <v>153.26703299103335</v>
      </c>
      <c r="Y13" s="23">
        <f>[1]THG!Y27/1000</f>
        <v>155.13345632569667</v>
      </c>
      <c r="Z13" s="23">
        <f>[1]THG!Z27/1000</f>
        <v>153.85662970558792</v>
      </c>
      <c r="AA13" s="23">
        <f>[1]THG!AA27/1000</f>
        <v>158.05415930946288</v>
      </c>
      <c r="AB13" s="23">
        <f>[1]THG!AB27/1000</f>
        <v>159.16501955174999</v>
      </c>
      <c r="AC13" s="23">
        <f>[1]THG!AC27/1000</f>
        <v>161.75540488777736</v>
      </c>
      <c r="AD13" s="23">
        <f>[1]THG!AD27/1000</f>
        <v>165.19899358094835</v>
      </c>
      <c r="AE13" s="23">
        <f>[1]THG!AE27/1000</f>
        <v>168.09648326841199</v>
      </c>
      <c r="AF13" s="23">
        <f>[1]THG!AF27/1000</f>
        <v>162.57721439287801</v>
      </c>
      <c r="AG13" s="23">
        <f>[1]THG!AG27/1000</f>
        <v>164.32246804266438</v>
      </c>
      <c r="AH13" s="23"/>
      <c r="AI13" s="23">
        <v>150</v>
      </c>
      <c r="AJ13" s="23"/>
      <c r="AK13" s="23"/>
      <c r="AL13" s="23">
        <v>95</v>
      </c>
      <c r="AM13" s="23"/>
      <c r="AN13" s="23"/>
    </row>
    <row r="14" spans="1:40" ht="18.75" customHeight="1" x14ac:dyDescent="0.25">
      <c r="A14" s="17"/>
      <c r="B14" s="18" t="s">
        <v>20</v>
      </c>
      <c r="C14" s="19"/>
      <c r="D14" s="20">
        <f>[1]THG!D33/1000</f>
        <v>87.019451003030753</v>
      </c>
      <c r="E14" s="20">
        <f>[1]THG!E33/1000</f>
        <v>78.011552865268186</v>
      </c>
      <c r="F14" s="20">
        <f>[1]THG!F33/1000</f>
        <v>74.931697034560429</v>
      </c>
      <c r="G14" s="20">
        <f>[1]THG!G33/1000</f>
        <v>74.107151009790684</v>
      </c>
      <c r="H14" s="20">
        <f>[1]THG!H33/1000</f>
        <v>73.308958941609163</v>
      </c>
      <c r="I14" s="20">
        <f>[1]THG!I33/1000</f>
        <v>73.769321953950438</v>
      </c>
      <c r="J14" s="20">
        <f>[1]THG!J33/1000</f>
        <v>75.341669510767701</v>
      </c>
      <c r="K14" s="20">
        <f>[1]THG!K33/1000</f>
        <v>73.314300197643519</v>
      </c>
      <c r="L14" s="20">
        <f>[1]THG!L33/1000</f>
        <v>73.337265182317367</v>
      </c>
      <c r="M14" s="20">
        <f>[1]THG!M33/1000</f>
        <v>73.803643636136286</v>
      </c>
      <c r="N14" s="20">
        <f>[1]THG!N33/1000</f>
        <v>72.281930201268736</v>
      </c>
      <c r="O14" s="20">
        <f>[1]THG!O33/1000</f>
        <v>73.295621079171895</v>
      </c>
      <c r="P14" s="20">
        <f>[1]THG!P33/1000</f>
        <v>70.687402560726838</v>
      </c>
      <c r="Q14" s="20">
        <f>[1]THG!Q33/1000</f>
        <v>69.709362506102451</v>
      </c>
      <c r="R14" s="20">
        <f>[1]THG!R33/1000</f>
        <v>69.139176520864609</v>
      </c>
      <c r="S14" s="20">
        <f>[1]THG!S33/1000</f>
        <v>69.024520677010202</v>
      </c>
      <c r="T14" s="20">
        <f>[1]THG!T33/1000</f>
        <v>67.993371779855465</v>
      </c>
      <c r="U14" s="20">
        <f>[1]THG!U33/1000</f>
        <v>68.112601281777856</v>
      </c>
      <c r="V14" s="20">
        <f>[1]THG!V33/1000</f>
        <v>68.968515574538159</v>
      </c>
      <c r="W14" s="20">
        <f>[1]THG!W33/1000</f>
        <v>69.246513794310516</v>
      </c>
      <c r="X14" s="20">
        <f>[1]THG!X33/1000</f>
        <v>68.97389655290776</v>
      </c>
      <c r="Y14" s="20">
        <f>[1]THG!Y33/1000</f>
        <v>68.962410854504938</v>
      </c>
      <c r="Z14" s="20">
        <f>[1]THG!Z33/1000</f>
        <v>69.590042497751568</v>
      </c>
      <c r="AA14" s="20">
        <f>[1]THG!AA33/1000</f>
        <v>70.688547033051719</v>
      </c>
      <c r="AB14" s="20">
        <f>[1]THG!AB33/1000</f>
        <v>72.183395710364167</v>
      </c>
      <c r="AC14" s="20">
        <f>[1]THG!AC33/1000</f>
        <v>72.194620520415754</v>
      </c>
      <c r="AD14" s="20">
        <f>[1]THG!AD33/1000</f>
        <v>71.83266328371154</v>
      </c>
      <c r="AE14" s="20">
        <f>[1]THG!AE33/1000</f>
        <v>71.041490994607372</v>
      </c>
      <c r="AF14" s="20">
        <f>[1]THG!AF33/1000</f>
        <v>68.443884206569891</v>
      </c>
      <c r="AG14" s="20">
        <f>[1]THG!AG33/1000</f>
        <v>67.936220790405713</v>
      </c>
      <c r="AH14" s="20"/>
      <c r="AI14" s="20">
        <v>70</v>
      </c>
      <c r="AJ14" s="20"/>
      <c r="AK14" s="20"/>
      <c r="AL14" s="20">
        <v>58</v>
      </c>
      <c r="AM14" s="20"/>
      <c r="AN14" s="20"/>
    </row>
    <row r="15" spans="1:40" ht="18.75" customHeight="1" x14ac:dyDescent="0.25">
      <c r="A15" s="17"/>
      <c r="B15" s="21" t="s">
        <v>21</v>
      </c>
      <c r="C15" s="22"/>
      <c r="D15" s="23">
        <f>[1]THG!D43/1000</f>
        <v>38.235469475580871</v>
      </c>
      <c r="E15" s="23">
        <f>[1]THG!E43/1000</f>
        <v>39.612552100820764</v>
      </c>
      <c r="F15" s="23">
        <f>[1]THG!F43/1000</f>
        <v>40.188137229036172</v>
      </c>
      <c r="G15" s="23">
        <f>[1]THG!G43/1000</f>
        <v>39.999890403374188</v>
      </c>
      <c r="H15" s="23">
        <f>[1]THG!H43/1000</f>
        <v>39.203810945091227</v>
      </c>
      <c r="I15" s="23">
        <f>[1]THG!I43/1000</f>
        <v>38.22561807402429</v>
      </c>
      <c r="J15" s="23">
        <f>[1]THG!J43/1000</f>
        <v>36.77240103663852</v>
      </c>
      <c r="K15" s="23">
        <f>[1]THG!K43/1000</f>
        <v>33.818112689172025</v>
      </c>
      <c r="L15" s="23">
        <f>[1]THG!L43/1000</f>
        <v>31.680428236140102</v>
      </c>
      <c r="M15" s="23">
        <f>[1]THG!M43/1000</f>
        <v>30.038358841560818</v>
      </c>
      <c r="N15" s="23">
        <f>[1]THG!N43/1000</f>
        <v>28.471220338596744</v>
      </c>
      <c r="O15" s="23">
        <f>[1]THG!O43/1000</f>
        <v>26.803204910090514</v>
      </c>
      <c r="P15" s="23">
        <f>[1]THG!P43/1000</f>
        <v>25.418188809372612</v>
      </c>
      <c r="Q15" s="23">
        <f>[1]THG!Q43/1000</f>
        <v>23.907255659414442</v>
      </c>
      <c r="R15" s="23">
        <f>[1]THG!R43/1000</f>
        <v>22.60099081208638</v>
      </c>
      <c r="S15" s="23">
        <f>[1]THG!S43/1000</f>
        <v>21.248425730071155</v>
      </c>
      <c r="T15" s="23">
        <f>[1]THG!T43/1000</f>
        <v>19.407235769887464</v>
      </c>
      <c r="U15" s="23">
        <f>[1]THG!U43/1000</f>
        <v>18.097918778961649</v>
      </c>
      <c r="V15" s="23">
        <f>[1]THG!V43/1000</f>
        <v>16.866369242436459</v>
      </c>
      <c r="W15" s="23">
        <f>[1]THG!W43/1000</f>
        <v>15.644490792921461</v>
      </c>
      <c r="X15" s="23">
        <f>[1]THG!X43/1000</f>
        <v>14.516106836649714</v>
      </c>
      <c r="Y15" s="23">
        <f>[1]THG!Y43/1000</f>
        <v>13.734631150805603</v>
      </c>
      <c r="Z15" s="23">
        <f>[1]THG!Z43/1000</f>
        <v>12.965422662082982</v>
      </c>
      <c r="AA15" s="23">
        <f>[1]THG!AA43/1000</f>
        <v>12.208121898309647</v>
      </c>
      <c r="AB15" s="23">
        <f>[1]THG!AB43/1000</f>
        <v>11.615620865564097</v>
      </c>
      <c r="AC15" s="23">
        <f>[1]THG!AC43/1000</f>
        <v>11.001623532978895</v>
      </c>
      <c r="AD15" s="23">
        <f>[1]THG!AD43/1000</f>
        <v>10.459813041961683</v>
      </c>
      <c r="AE15" s="23">
        <f>[1]THG!AE43/1000</f>
        <v>10.046021896164998</v>
      </c>
      <c r="AF15" s="23">
        <f>[1]THG!AF43/1000</f>
        <v>9.612728527491246</v>
      </c>
      <c r="AG15" s="23">
        <f>[1]THG!AG43/1000</f>
        <v>9.2425689308008963</v>
      </c>
      <c r="AH15" s="23"/>
      <c r="AI15" s="23">
        <v>9</v>
      </c>
      <c r="AJ15" s="23"/>
      <c r="AK15" s="23"/>
      <c r="AL15" s="23">
        <v>5</v>
      </c>
      <c r="AM15" s="23"/>
      <c r="AN15" s="23"/>
    </row>
    <row r="16" spans="1:40" s="27" customFormat="1" ht="18.75" customHeight="1" x14ac:dyDescent="0.25">
      <c r="A16" s="17"/>
      <c r="B16" s="24" t="s">
        <v>22</v>
      </c>
      <c r="C16" s="25"/>
      <c r="D16" s="26">
        <f t="shared" ref="D16:W16" si="0">SUM(D10:D15)</f>
        <v>1248.5769188809888</v>
      </c>
      <c r="E16" s="26">
        <f t="shared" si="0"/>
        <v>1202.060546024723</v>
      </c>
      <c r="F16" s="26">
        <f t="shared" si="0"/>
        <v>1152.1798241471677</v>
      </c>
      <c r="G16" s="26">
        <f t="shared" si="0"/>
        <v>1142.8452659183049</v>
      </c>
      <c r="H16" s="26">
        <f t="shared" si="0"/>
        <v>1124.8648623805796</v>
      </c>
      <c r="I16" s="26">
        <f t="shared" si="0"/>
        <v>1120.5552477322149</v>
      </c>
      <c r="J16" s="26">
        <f t="shared" si="0"/>
        <v>1138.7861367462162</v>
      </c>
      <c r="K16" s="26">
        <f t="shared" si="0"/>
        <v>1103.8809449487173</v>
      </c>
      <c r="L16" s="26">
        <f t="shared" si="0"/>
        <v>1078.7756319197599</v>
      </c>
      <c r="M16" s="26">
        <f t="shared" si="0"/>
        <v>1044.9274437198212</v>
      </c>
      <c r="N16" s="26">
        <f t="shared" si="0"/>
        <v>1042.612087127234</v>
      </c>
      <c r="O16" s="26">
        <f t="shared" si="0"/>
        <v>1058.7450592746854</v>
      </c>
      <c r="P16" s="26">
        <f t="shared" si="0"/>
        <v>1037.2345712968231</v>
      </c>
      <c r="Q16" s="26">
        <f t="shared" si="0"/>
        <v>1034.1375755308679</v>
      </c>
      <c r="R16" s="26">
        <f t="shared" si="0"/>
        <v>1017.5257483565096</v>
      </c>
      <c r="S16" s="26">
        <f t="shared" si="0"/>
        <v>992.52951461877558</v>
      </c>
      <c r="T16" s="26">
        <f t="shared" si="0"/>
        <v>999.35467362915745</v>
      </c>
      <c r="U16" s="26">
        <f t="shared" si="0"/>
        <v>973.76862724032662</v>
      </c>
      <c r="V16" s="26">
        <f t="shared" si="0"/>
        <v>974.78034617448566</v>
      </c>
      <c r="W16" s="26">
        <f t="shared" si="0"/>
        <v>908.68844503601304</v>
      </c>
      <c r="X16" s="26">
        <f t="shared" ref="X16:AI16" si="1">SUM(X10:X15)</f>
        <v>941.80533536375742</v>
      </c>
      <c r="Y16" s="26">
        <f t="shared" si="1"/>
        <v>917.27359852472887</v>
      </c>
      <c r="Z16" s="26">
        <f t="shared" si="1"/>
        <v>923.34202681725765</v>
      </c>
      <c r="AA16" s="26">
        <f t="shared" si="1"/>
        <v>940.41953942414023</v>
      </c>
      <c r="AB16" s="26">
        <f t="shared" si="1"/>
        <v>901.25514452427001</v>
      </c>
      <c r="AC16" s="26">
        <f t="shared" si="1"/>
        <v>904.26181176673197</v>
      </c>
      <c r="AD16" s="26">
        <f t="shared" si="1"/>
        <v>907.96790608246283</v>
      </c>
      <c r="AE16" s="26">
        <f t="shared" si="1"/>
        <v>892.07566692010573</v>
      </c>
      <c r="AF16" s="26">
        <f t="shared" si="1"/>
        <v>855.89041343840017</v>
      </c>
      <c r="AG16" s="26">
        <f t="shared" si="1"/>
        <v>809.79853679611085</v>
      </c>
      <c r="AH16" s="26"/>
      <c r="AI16" s="26">
        <f t="shared" si="1"/>
        <v>813</v>
      </c>
      <c r="AJ16" s="26"/>
      <c r="AK16" s="26"/>
      <c r="AL16" s="26">
        <f t="shared" ref="AL16" si="2">SUM(AL10:AL15)</f>
        <v>543</v>
      </c>
      <c r="AM16" s="26"/>
      <c r="AN16" s="26"/>
    </row>
    <row r="17" spans="2:40" s="27" customFormat="1" ht="18.75" customHeight="1" x14ac:dyDescent="0.25">
      <c r="B17" s="28" t="s">
        <v>23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>
        <f>$D$16*0.6</f>
        <v>749.14615132859331</v>
      </c>
      <c r="AK17" s="30"/>
      <c r="AL17" s="30"/>
      <c r="AM17" s="30"/>
      <c r="AN17" s="30">
        <f>$D$16*0.05</f>
        <v>62.428845944049442</v>
      </c>
    </row>
    <row r="18" spans="2:40" ht="18.75" customHeight="1" x14ac:dyDescent="0.25"/>
  </sheetData>
  <mergeCells count="1">
    <mergeCell ref="A10:A16"/>
  </mergeCells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BC9E0-271A-47D9-B1A8-97B2C88F6964}">
  <sheetPr>
    <tabColor theme="6" tint="0.79998168889431442"/>
    <pageSetUpPr fitToPage="1"/>
  </sheetPr>
  <dimension ref="A1:X35"/>
  <sheetViews>
    <sheetView showGridLines="0" tabSelected="1" zoomScale="130" zoomScaleNormal="130" zoomScaleSheetLayoutView="110" workbookViewId="0">
      <selection activeCell="AH1" sqref="AH1:AH1048576"/>
    </sheetView>
  </sheetViews>
  <sheetFormatPr baseColWidth="10" defaultRowHeight="12.75" x14ac:dyDescent="0.2"/>
  <cols>
    <col min="1" max="1" width="5.7109375" style="31" customWidth="1"/>
    <col min="2" max="2" width="4.28515625" style="31" customWidth="1"/>
    <col min="3" max="3" width="1.7109375" style="31" customWidth="1"/>
    <col min="4" max="4" width="14" style="31" customWidth="1"/>
    <col min="5" max="5" width="1.7109375" style="31" customWidth="1"/>
    <col min="6" max="6" width="14" style="31" customWidth="1"/>
    <col min="7" max="7" width="1.7109375" style="31" customWidth="1"/>
    <col min="8" max="8" width="14" style="31" customWidth="1"/>
    <col min="9" max="9" width="1.7109375" style="31" customWidth="1"/>
    <col min="10" max="10" width="14" style="31" customWidth="1"/>
    <col min="11" max="11" width="1.7109375" style="31" customWidth="1"/>
    <col min="12" max="12" width="14" style="31" customWidth="1"/>
    <col min="13" max="13" width="3.140625" style="31" customWidth="1"/>
    <col min="14" max="14" width="1.42578125" style="31" customWidth="1"/>
    <col min="15" max="15" width="15.140625" style="31" customWidth="1"/>
    <col min="16" max="16" width="2.5703125" style="32" customWidth="1"/>
    <col min="17" max="19" width="11.7109375" style="32" customWidth="1"/>
    <col min="20" max="20" width="4" style="32" customWidth="1"/>
    <col min="21" max="22" width="11.7109375" style="32" customWidth="1"/>
    <col min="23" max="23" width="19.140625" style="32" customWidth="1"/>
    <col min="24" max="24" width="2.5703125" style="32" customWidth="1"/>
    <col min="25" max="16384" width="11.42578125" style="32"/>
  </cols>
  <sheetData>
    <row r="1" spans="1:24" ht="20.25" customHeight="1" x14ac:dyDescent="0.25">
      <c r="A1" s="1"/>
    </row>
    <row r="2" spans="1:24" ht="20.2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P2" s="34" t="s">
        <v>24</v>
      </c>
      <c r="Q2" s="35"/>
      <c r="R2" s="35"/>
      <c r="S2" s="35"/>
      <c r="T2" s="35"/>
      <c r="U2" s="35"/>
      <c r="V2" s="35"/>
      <c r="W2" s="35"/>
      <c r="X2" s="36"/>
    </row>
    <row r="3" spans="1:24" ht="18.7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P3" s="38"/>
      <c r="Q3" s="39"/>
      <c r="R3" s="40"/>
      <c r="S3" s="39"/>
      <c r="T3" s="39"/>
      <c r="U3" s="40"/>
      <c r="V3" s="39"/>
      <c r="W3" s="39"/>
      <c r="X3" s="41"/>
    </row>
    <row r="4" spans="1:24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P4" s="38"/>
      <c r="Q4" s="39"/>
      <c r="R4" s="39"/>
      <c r="S4" s="39"/>
      <c r="T4" s="39"/>
      <c r="U4" s="39"/>
      <c r="V4" s="39"/>
      <c r="W4" s="39"/>
      <c r="X4" s="41"/>
    </row>
    <row r="5" spans="1:24" ht="7.5" customHeigh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P5" s="43"/>
      <c r="Q5" s="44"/>
      <c r="R5" s="44"/>
      <c r="S5" s="44"/>
      <c r="T5" s="44"/>
      <c r="U5" s="44"/>
      <c r="V5" s="44"/>
      <c r="W5" s="44"/>
      <c r="X5" s="45"/>
    </row>
    <row r="6" spans="1:24" ht="16.5" customHeight="1" x14ac:dyDescent="0.2">
      <c r="B6" s="46"/>
      <c r="P6" s="43"/>
      <c r="Q6" s="44"/>
      <c r="R6" s="44"/>
      <c r="S6" s="44"/>
      <c r="T6" s="44"/>
      <c r="U6" s="44"/>
      <c r="V6" s="44"/>
      <c r="W6" s="44"/>
      <c r="X6" s="45"/>
    </row>
    <row r="7" spans="1:24" ht="16.5" customHeight="1" x14ac:dyDescent="0.2">
      <c r="B7" s="46"/>
      <c r="P7" s="43"/>
      <c r="Q7" s="44"/>
      <c r="R7" s="44"/>
      <c r="S7" s="44"/>
      <c r="T7" s="44"/>
      <c r="U7" s="44"/>
      <c r="V7" s="44"/>
      <c r="W7" s="44"/>
      <c r="X7" s="45"/>
    </row>
    <row r="8" spans="1:24" ht="16.5" customHeight="1" x14ac:dyDescent="0.2">
      <c r="B8" s="46"/>
      <c r="P8" s="43"/>
      <c r="Q8" s="44"/>
      <c r="R8" s="44"/>
      <c r="S8" s="44"/>
      <c r="T8" s="44"/>
      <c r="U8" s="44"/>
      <c r="V8" s="44"/>
      <c r="W8" s="44"/>
      <c r="X8" s="45"/>
    </row>
    <row r="9" spans="1:24" ht="16.5" customHeight="1" x14ac:dyDescent="0.2">
      <c r="B9" s="46"/>
      <c r="P9" s="43"/>
      <c r="Q9" s="44"/>
      <c r="R9" s="44"/>
      <c r="S9" s="44"/>
      <c r="T9" s="44"/>
      <c r="U9" s="44"/>
      <c r="V9" s="44"/>
      <c r="W9" s="44"/>
      <c r="X9" s="45"/>
    </row>
    <row r="10" spans="1:24" ht="16.5" customHeight="1" x14ac:dyDescent="0.2">
      <c r="B10" s="46"/>
      <c r="P10" s="43"/>
      <c r="Q10" s="44"/>
      <c r="R10" s="44"/>
      <c r="S10" s="44"/>
      <c r="T10" s="44"/>
      <c r="U10" s="44"/>
      <c r="V10" s="44"/>
      <c r="W10" s="44"/>
      <c r="X10" s="45"/>
    </row>
    <row r="11" spans="1:24" ht="16.5" customHeight="1" x14ac:dyDescent="0.2">
      <c r="B11" s="46"/>
      <c r="P11" s="43"/>
      <c r="Q11" s="47" t="s">
        <v>25</v>
      </c>
      <c r="R11" s="44"/>
      <c r="S11" s="44"/>
      <c r="T11" s="44"/>
      <c r="U11" s="44"/>
      <c r="V11" s="44"/>
      <c r="W11" s="44"/>
      <c r="X11" s="45"/>
    </row>
    <row r="12" spans="1:24" ht="16.5" customHeight="1" x14ac:dyDescent="0.2">
      <c r="B12" s="46"/>
      <c r="P12" s="43"/>
      <c r="Q12" s="44"/>
      <c r="R12" s="44"/>
      <c r="S12" s="44"/>
      <c r="T12" s="44"/>
      <c r="U12" s="44"/>
      <c r="V12" s="44"/>
      <c r="W12" s="44"/>
      <c r="X12" s="45"/>
    </row>
    <row r="13" spans="1:24" ht="17.25" customHeight="1" x14ac:dyDescent="0.2">
      <c r="B13" s="46"/>
      <c r="P13" s="43"/>
      <c r="Q13" s="47" t="s">
        <v>26</v>
      </c>
      <c r="R13" s="44"/>
      <c r="S13" s="44"/>
      <c r="T13" s="44"/>
      <c r="U13" s="44"/>
      <c r="V13" s="44"/>
      <c r="W13" s="44"/>
      <c r="X13" s="45"/>
    </row>
    <row r="14" spans="1:24" ht="16.5" customHeight="1" x14ac:dyDescent="0.2">
      <c r="B14" s="46"/>
      <c r="P14" s="43"/>
      <c r="Q14" s="44"/>
      <c r="R14" s="44"/>
      <c r="S14" s="44"/>
      <c r="T14" s="44"/>
      <c r="U14" s="44"/>
      <c r="V14" s="44"/>
      <c r="W14" s="44"/>
      <c r="X14" s="45"/>
    </row>
    <row r="15" spans="1:24" ht="16.5" customHeight="1" x14ac:dyDescent="0.2">
      <c r="A15" s="48"/>
      <c r="B15" s="49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3"/>
      <c r="Q15" s="44"/>
      <c r="R15" s="47" t="s">
        <v>27</v>
      </c>
      <c r="S15" s="44"/>
      <c r="T15" s="44"/>
      <c r="U15" s="47" t="s">
        <v>27</v>
      </c>
      <c r="V15" s="44"/>
      <c r="W15" s="44"/>
      <c r="X15" s="45"/>
    </row>
    <row r="16" spans="1:24" ht="16.5" customHeight="1" x14ac:dyDescent="0.2">
      <c r="A16" s="48"/>
      <c r="B16" s="49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3"/>
      <c r="Q16" s="44"/>
      <c r="R16" s="44"/>
      <c r="S16" s="44"/>
      <c r="T16" s="44"/>
      <c r="U16" s="44"/>
      <c r="V16" s="44"/>
      <c r="W16" s="44"/>
      <c r="X16" s="45"/>
    </row>
    <row r="17" spans="1:24" ht="16.5" customHeight="1" x14ac:dyDescent="0.2">
      <c r="A17" s="48"/>
      <c r="B17" s="49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3"/>
      <c r="Q17" s="44"/>
      <c r="R17" s="44"/>
      <c r="S17" s="44"/>
      <c r="T17" s="44"/>
      <c r="U17" s="44"/>
      <c r="V17" s="44"/>
      <c r="W17" s="44"/>
      <c r="X17" s="45"/>
    </row>
    <row r="18" spans="1:24" ht="22.5" customHeight="1" x14ac:dyDescent="0.2">
      <c r="A18" s="48"/>
      <c r="B18" s="49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3"/>
      <c r="Q18" s="44"/>
      <c r="R18" s="44"/>
      <c r="S18" s="44"/>
      <c r="T18" s="44"/>
      <c r="U18" s="44"/>
      <c r="V18" s="44"/>
      <c r="W18" s="44"/>
      <c r="X18" s="45"/>
    </row>
    <row r="19" spans="1:24" ht="87" customHeight="1" x14ac:dyDescent="0.2">
      <c r="A19" s="50"/>
      <c r="B19" s="51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48"/>
      <c r="O19" s="48"/>
      <c r="P19" s="52"/>
      <c r="Q19" s="53"/>
      <c r="R19" s="53"/>
      <c r="S19" s="53"/>
      <c r="T19" s="53"/>
      <c r="U19" s="53"/>
      <c r="V19" s="53"/>
      <c r="W19" s="53"/>
      <c r="X19" s="54"/>
    </row>
    <row r="20" spans="1:24" ht="9" customHeight="1" x14ac:dyDescent="0.2">
      <c r="A20" s="50"/>
      <c r="B20" s="51"/>
      <c r="C20" s="50"/>
      <c r="D20" s="55"/>
      <c r="E20" s="50"/>
      <c r="F20" s="55"/>
      <c r="G20" s="50"/>
      <c r="H20" s="55"/>
      <c r="I20" s="50"/>
      <c r="J20" s="55"/>
      <c r="K20" s="50"/>
      <c r="L20" s="55"/>
      <c r="M20" s="50"/>
      <c r="N20" s="48"/>
      <c r="O20" s="48"/>
    </row>
    <row r="21" spans="1:24" ht="11.25" customHeight="1" x14ac:dyDescent="0.2">
      <c r="A21" s="50"/>
      <c r="B21" s="51"/>
      <c r="C21" s="50"/>
      <c r="D21" s="55"/>
      <c r="E21" s="50"/>
      <c r="F21" s="55"/>
      <c r="G21" s="50"/>
      <c r="H21" s="55"/>
      <c r="I21" s="50"/>
      <c r="J21" s="55"/>
      <c r="K21" s="50"/>
      <c r="L21" s="55"/>
      <c r="M21" s="50"/>
      <c r="N21" s="48"/>
      <c r="O21" s="48"/>
    </row>
    <row r="22" spans="1:24" ht="3.75" customHeight="1" x14ac:dyDescent="0.2">
      <c r="A22" s="50"/>
      <c r="B22" s="51"/>
      <c r="C22" s="50"/>
      <c r="D22" s="56"/>
      <c r="E22" s="50"/>
      <c r="F22" s="56"/>
      <c r="G22" s="50"/>
      <c r="H22" s="56"/>
      <c r="I22" s="50"/>
      <c r="J22" s="56"/>
      <c r="K22" s="50"/>
      <c r="L22" s="56"/>
      <c r="M22" s="50"/>
      <c r="N22" s="48"/>
      <c r="O22" s="48"/>
    </row>
    <row r="23" spans="1:24" ht="9" customHeight="1" x14ac:dyDescent="0.2">
      <c r="A23" s="50"/>
      <c r="B23" s="51"/>
      <c r="C23" s="50"/>
      <c r="D23" s="55"/>
      <c r="E23" s="50"/>
      <c r="F23" s="55"/>
      <c r="G23" s="50"/>
      <c r="H23" s="55"/>
      <c r="I23" s="50"/>
      <c r="J23" s="55"/>
      <c r="K23" s="50"/>
      <c r="L23" s="55"/>
      <c r="M23" s="50"/>
      <c r="N23" s="48"/>
      <c r="O23" s="48"/>
    </row>
    <row r="24" spans="1:24" ht="9" customHeight="1" x14ac:dyDescent="0.2">
      <c r="A24" s="50"/>
      <c r="B24" s="51"/>
      <c r="C24" s="50"/>
      <c r="D24" s="55"/>
      <c r="E24" s="50"/>
      <c r="F24" s="55"/>
      <c r="G24" s="50"/>
      <c r="H24" s="55"/>
      <c r="I24" s="50"/>
      <c r="J24" s="55"/>
      <c r="K24" s="50"/>
      <c r="L24" s="55"/>
      <c r="M24" s="50"/>
      <c r="N24" s="48"/>
      <c r="O24" s="48"/>
    </row>
    <row r="25" spans="1:24" ht="16.5" customHeight="1" x14ac:dyDescent="0.2">
      <c r="A25" s="48"/>
      <c r="B25" s="49"/>
      <c r="C25" s="57"/>
      <c r="D25" s="57"/>
      <c r="E25" s="57"/>
      <c r="F25" s="57"/>
      <c r="G25" s="57"/>
      <c r="H25" s="57"/>
      <c r="I25" s="57"/>
      <c r="J25" s="57"/>
      <c r="K25" s="57"/>
      <c r="L25" s="48"/>
      <c r="M25" s="48"/>
      <c r="N25" s="48"/>
      <c r="O25" s="48"/>
    </row>
    <row r="26" spans="1:24" ht="21.75" customHeight="1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</row>
    <row r="27" spans="1:24" ht="6.75" customHeight="1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</row>
    <row r="28" spans="1:24" ht="6" customHeight="1" x14ac:dyDescent="0.2">
      <c r="A28" s="58"/>
      <c r="B28" s="58"/>
      <c r="C28" s="58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</row>
    <row r="29" spans="1:24" ht="4.5" customHeight="1" x14ac:dyDescent="0.2">
      <c r="A29" s="58"/>
      <c r="B29" s="58"/>
      <c r="C29" s="58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</row>
    <row r="30" spans="1:24" ht="6" customHeight="1" x14ac:dyDescent="0.2">
      <c r="A30" s="58"/>
      <c r="B30" s="58"/>
      <c r="C30" s="58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</row>
    <row r="31" spans="1:24" ht="6.75" customHeight="1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</row>
    <row r="32" spans="1:24" ht="4.5" customHeight="1" x14ac:dyDescent="0.2">
      <c r="A32" s="48"/>
      <c r="B32" s="48"/>
      <c r="C32" s="48"/>
      <c r="D32" s="48"/>
      <c r="E32" s="48"/>
      <c r="F32" s="48"/>
      <c r="G32" s="60"/>
      <c r="H32" s="60"/>
      <c r="I32" s="60"/>
      <c r="J32" s="60"/>
      <c r="K32" s="60"/>
      <c r="L32" s="48"/>
      <c r="M32" s="48"/>
      <c r="N32" s="48"/>
      <c r="O32" s="48"/>
    </row>
    <row r="33" spans="1:15" ht="18" customHeight="1" x14ac:dyDescent="0.2">
      <c r="A33" s="61"/>
      <c r="B33" s="61"/>
      <c r="C33" s="61"/>
      <c r="D33" s="61"/>
      <c r="E33" s="61"/>
      <c r="F33" s="60"/>
      <c r="G33" s="60"/>
      <c r="H33" s="60"/>
      <c r="I33" s="60"/>
      <c r="J33" s="60"/>
      <c r="K33" s="60"/>
      <c r="L33" s="48"/>
      <c r="M33" s="48"/>
      <c r="N33" s="48"/>
      <c r="O33" s="48"/>
    </row>
    <row r="34" spans="1:15" x14ac:dyDescent="0.2">
      <c r="A34" s="61"/>
      <c r="B34" s="61"/>
      <c r="C34" s="61"/>
      <c r="D34" s="61"/>
      <c r="E34" s="61"/>
      <c r="F34" s="60"/>
      <c r="G34" s="60"/>
      <c r="H34" s="60"/>
      <c r="I34" s="60"/>
      <c r="J34" s="60"/>
      <c r="K34" s="60"/>
      <c r="L34" s="48"/>
      <c r="M34" s="48"/>
      <c r="N34" s="48"/>
      <c r="O34" s="48"/>
    </row>
    <row r="35" spans="1:15" x14ac:dyDescent="0.2">
      <c r="A35" s="61"/>
      <c r="B35" s="61"/>
      <c r="C35" s="61"/>
      <c r="D35" s="61"/>
      <c r="E35" s="61"/>
      <c r="F35" s="60"/>
      <c r="G35" s="60"/>
      <c r="H35" s="60"/>
      <c r="I35" s="60"/>
      <c r="J35" s="60"/>
      <c r="K35" s="60"/>
      <c r="L35" s="48"/>
      <c r="M35" s="48"/>
      <c r="N35" s="48"/>
      <c r="O35" s="48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 Sektorgrafik</vt:lpstr>
      <vt:lpstr>Sektorgrafik UBA_CI</vt:lpstr>
    </vt:vector>
  </TitlesOfParts>
  <Company>Umweltbundesamt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Günther, Dirk</dc:creator>
  <cp:lastModifiedBy>Günther, Dirk</cp:lastModifiedBy>
  <dcterms:created xsi:type="dcterms:W3CDTF">2021-01-13T16:22:33Z</dcterms:created>
  <dcterms:modified xsi:type="dcterms:W3CDTF">2021-01-13T16:26:43Z</dcterms:modified>
</cp:coreProperties>
</file>