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4.xml" ContentType="application/vnd.openxmlformats-officedocument.drawing+xml"/>
  <Override PartName="/xl/comments1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13_ncr:1_{A554C4D9-7197-49CF-8EAA-2E77E63C98D0}" xr6:coauthVersionLast="47" xr6:coauthVersionMax="47" xr10:uidLastSave="{00000000-0000-0000-0000-000000000000}"/>
  <workbookProtection workbookAlgorithmName="SHA-512" workbookHashValue="i7Ojsl/1iQEIpWrlgol8TculohawC0E3IDdRFTdSijK8Kp3OtawSiJOlYlNJZmAoW4Ap5rtDPXvZ2mOUPbPQKQ==" workbookSaltValue="eBUfazff8VKGsWOtopqArA==" workbookSpinCount="100000" lockStructure="1"/>
  <bookViews>
    <workbookView xWindow="-120" yWindow="-120" windowWidth="29040" windowHeight="15240" tabRatio="877" activeTab="1" xr2:uid="{C4324F35-630D-491D-A4BF-6975C8DCA40C}"/>
  </bookViews>
  <sheets>
    <sheet name="Ausfüllhinweise" sheetId="39" r:id="rId1"/>
    <sheet name="Titelseite Lithium-Altbatterien" sheetId="5" r:id="rId2"/>
    <sheet name="Gesamtergebnis" sheetId="1" r:id="rId3"/>
    <sheet name="Recyclingschritt N_0" sheetId="2" r:id="rId4"/>
    <sheet name="Behandlung vorgelagert N_-1 " sheetId="40" r:id="rId5"/>
    <sheet name="Behandlung vorgelagert N_-2" sheetId="41" r:id="rId6"/>
    <sheet name="Recyclingschritt N_1" sheetId="32" r:id="rId7"/>
    <sheet name="Recyclingschritt N_2" sheetId="34" r:id="rId8"/>
    <sheet name="Recyclingschritt N_3" sheetId="35" r:id="rId9"/>
    <sheet name="Recyclingschritt N_4" sheetId="36" r:id="rId10"/>
    <sheet name="Recyclingschritt N_5" sheetId="42" r:id="rId11"/>
    <sheet name="Recyclingschritt N_6" sheetId="43" r:id="rId12"/>
    <sheet name="Recyclingschritt N_7" sheetId="44" r:id="rId13"/>
    <sheet name="Recyclingschritt N_8" sheetId="46" r:id="rId14"/>
    <sheet name="Anlage A" sheetId="47" r:id="rId15"/>
    <sheet name="Anlage B" sheetId="48" r:id="rId16"/>
    <sheet name="Ihre Bemerkungen" sheetId="49" r:id="rId17"/>
  </sheets>
  <definedNames>
    <definedName name="Dropdown5" localSheetId="1">'Titelseite Lithium-Altbatterien'!#REF!</definedName>
    <definedName name="Dropdown6" localSheetId="1">'Titelseite Lithium-Altbatterien'!#REF!</definedName>
    <definedName name="_xlnm.Print_Area" localSheetId="2">Gesamtergebnis!$A$1:$G$225</definedName>
    <definedName name="_xlnm.Print_Area" localSheetId="1">'Titelseite Lithium-Altbatterien'!$A$1:$L$38</definedName>
    <definedName name="Text44" localSheetId="1">'Titelseite Lithium-Altbatterien'!#REF!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4" i="35" l="1"/>
  <c r="D64" i="35"/>
  <c r="B64" i="35"/>
  <c r="H209" i="2"/>
  <c r="H210" i="2"/>
  <c r="H211" i="2"/>
  <c r="H212" i="2"/>
  <c r="H213" i="2"/>
  <c r="H214" i="2"/>
  <c r="H215" i="2"/>
  <c r="H216" i="2"/>
  <c r="H217" i="2"/>
  <c r="H218" i="2"/>
  <c r="H219" i="2"/>
  <c r="H220" i="2"/>
  <c r="H221" i="2"/>
  <c r="H222" i="2"/>
  <c r="H223" i="2"/>
  <c r="H224" i="2"/>
  <c r="H225" i="2"/>
  <c r="H226" i="2"/>
  <c r="G209" i="2"/>
  <c r="G210" i="2"/>
  <c r="G211" i="2"/>
  <c r="G212" i="2"/>
  <c r="G213" i="2"/>
  <c r="G214" i="2"/>
  <c r="G215" i="2"/>
  <c r="G216" i="2"/>
  <c r="G217" i="2"/>
  <c r="G218" i="2"/>
  <c r="G219" i="2"/>
  <c r="G220" i="2"/>
  <c r="G221" i="2"/>
  <c r="G222" i="2"/>
  <c r="G223" i="2"/>
  <c r="G224" i="2"/>
  <c r="G225" i="2"/>
  <c r="G226" i="2"/>
  <c r="F209" i="2"/>
  <c r="F210" i="2"/>
  <c r="F211" i="2"/>
  <c r="F212" i="2"/>
  <c r="F213" i="2"/>
  <c r="F214" i="2"/>
  <c r="F215" i="2"/>
  <c r="F216" i="2"/>
  <c r="F217" i="2"/>
  <c r="F218" i="2"/>
  <c r="F219" i="2"/>
  <c r="F220" i="2"/>
  <c r="F221" i="2"/>
  <c r="F222" i="2"/>
  <c r="F223" i="2"/>
  <c r="F224" i="2"/>
  <c r="F225" i="2"/>
  <c r="F226" i="2"/>
  <c r="G208" i="2"/>
  <c r="H208" i="2"/>
  <c r="F208" i="2"/>
  <c r="H183" i="2"/>
  <c r="H184" i="2"/>
  <c r="H185" i="2"/>
  <c r="H186" i="2"/>
  <c r="H187" i="2"/>
  <c r="H188" i="2"/>
  <c r="H189" i="2"/>
  <c r="H190" i="2"/>
  <c r="H191" i="2"/>
  <c r="H192" i="2"/>
  <c r="H193" i="2"/>
  <c r="H194" i="2"/>
  <c r="H195" i="2"/>
  <c r="H196" i="2"/>
  <c r="H197" i="2"/>
  <c r="H198" i="2"/>
  <c r="H199" i="2"/>
  <c r="H200" i="2"/>
  <c r="G183" i="2"/>
  <c r="G184" i="2"/>
  <c r="G185" i="2"/>
  <c r="G186" i="2"/>
  <c r="G187" i="2"/>
  <c r="G188" i="2"/>
  <c r="G189" i="2"/>
  <c r="G190" i="2"/>
  <c r="G191" i="2"/>
  <c r="G192" i="2"/>
  <c r="G193" i="2"/>
  <c r="G194" i="2"/>
  <c r="G195" i="2"/>
  <c r="G196" i="2"/>
  <c r="G197" i="2"/>
  <c r="G198" i="2"/>
  <c r="G199" i="2"/>
  <c r="G200" i="2"/>
  <c r="F183" i="2"/>
  <c r="F184" i="2"/>
  <c r="F185" i="2"/>
  <c r="F186" i="2"/>
  <c r="F187" i="2"/>
  <c r="F188" i="2"/>
  <c r="F189" i="2"/>
  <c r="F190" i="2"/>
  <c r="F191" i="2"/>
  <c r="F192" i="2"/>
  <c r="F193" i="2"/>
  <c r="F194" i="2"/>
  <c r="F195" i="2"/>
  <c r="F196" i="2"/>
  <c r="F197" i="2"/>
  <c r="F198" i="2"/>
  <c r="F199" i="2"/>
  <c r="F200" i="2"/>
  <c r="G182" i="2"/>
  <c r="H182" i="2"/>
  <c r="F182" i="2"/>
  <c r="H157" i="2"/>
  <c r="H158" i="2"/>
  <c r="H159" i="2"/>
  <c r="H160" i="2"/>
  <c r="H161" i="2"/>
  <c r="H162" i="2"/>
  <c r="H163" i="2"/>
  <c r="H164" i="2"/>
  <c r="H165" i="2"/>
  <c r="H166" i="2"/>
  <c r="H167" i="2"/>
  <c r="H168" i="2"/>
  <c r="H169" i="2"/>
  <c r="H170" i="2"/>
  <c r="H171" i="2"/>
  <c r="H172" i="2"/>
  <c r="H173" i="2"/>
  <c r="H174" i="2"/>
  <c r="G157" i="2"/>
  <c r="G158" i="2"/>
  <c r="G159" i="2"/>
  <c r="G160" i="2"/>
  <c r="G161" i="2"/>
  <c r="G162" i="2"/>
  <c r="G163" i="2"/>
  <c r="G164" i="2"/>
  <c r="G165" i="2"/>
  <c r="G166" i="2"/>
  <c r="G167" i="2"/>
  <c r="G168" i="2"/>
  <c r="G169" i="2"/>
  <c r="G170" i="2"/>
  <c r="G171" i="2"/>
  <c r="G172" i="2"/>
  <c r="G173" i="2"/>
  <c r="G174" i="2"/>
  <c r="F157" i="2"/>
  <c r="F158" i="2"/>
  <c r="F159" i="2"/>
  <c r="F160" i="2"/>
  <c r="F161" i="2"/>
  <c r="F162" i="2"/>
  <c r="F163" i="2"/>
  <c r="F164" i="2"/>
  <c r="F165" i="2"/>
  <c r="F166" i="2"/>
  <c r="F167" i="2"/>
  <c r="F168" i="2"/>
  <c r="F169" i="2"/>
  <c r="F170" i="2"/>
  <c r="F171" i="2"/>
  <c r="F172" i="2"/>
  <c r="F173" i="2"/>
  <c r="F174" i="2"/>
  <c r="G156" i="2"/>
  <c r="H156" i="2"/>
  <c r="F156" i="2"/>
  <c r="H131" i="2"/>
  <c r="H132" i="2"/>
  <c r="H133" i="2"/>
  <c r="H134" i="2"/>
  <c r="H135" i="2"/>
  <c r="H136" i="2"/>
  <c r="H137" i="2"/>
  <c r="H138" i="2"/>
  <c r="H139" i="2"/>
  <c r="H140" i="2"/>
  <c r="H141" i="2"/>
  <c r="H142" i="2"/>
  <c r="H143" i="2"/>
  <c r="H144" i="2"/>
  <c r="H145" i="2"/>
  <c r="H146" i="2"/>
  <c r="H147" i="2"/>
  <c r="H148" i="2"/>
  <c r="G131" i="2"/>
  <c r="G132" i="2"/>
  <c r="G133" i="2"/>
  <c r="G134" i="2"/>
  <c r="G135" i="2"/>
  <c r="G136" i="2"/>
  <c r="G137" i="2"/>
  <c r="G138" i="2"/>
  <c r="G139" i="2"/>
  <c r="G140" i="2"/>
  <c r="G141" i="2"/>
  <c r="G142" i="2"/>
  <c r="G143" i="2"/>
  <c r="G144" i="2"/>
  <c r="G145" i="2"/>
  <c r="G146" i="2"/>
  <c r="G147" i="2"/>
  <c r="G148" i="2"/>
  <c r="F131" i="2"/>
  <c r="F132" i="2"/>
  <c r="F133" i="2"/>
  <c r="F134" i="2"/>
  <c r="F135" i="2"/>
  <c r="F136" i="2"/>
  <c r="F137" i="2"/>
  <c r="F138" i="2"/>
  <c r="F139" i="2"/>
  <c r="F140" i="2"/>
  <c r="F141" i="2"/>
  <c r="F142" i="2"/>
  <c r="F143" i="2"/>
  <c r="F144" i="2"/>
  <c r="F145" i="2"/>
  <c r="F146" i="2"/>
  <c r="F147" i="2"/>
  <c r="F148" i="2"/>
  <c r="G130" i="2"/>
  <c r="H130" i="2"/>
  <c r="F130" i="2"/>
  <c r="H105" i="2"/>
  <c r="H106" i="2"/>
  <c r="H107" i="2"/>
  <c r="H108" i="2"/>
  <c r="H109" i="2"/>
  <c r="H110" i="2"/>
  <c r="H111" i="2"/>
  <c r="H112" i="2"/>
  <c r="H113" i="2"/>
  <c r="H114" i="2"/>
  <c r="H115" i="2"/>
  <c r="H116" i="2"/>
  <c r="H117" i="2"/>
  <c r="H118" i="2"/>
  <c r="H119" i="2"/>
  <c r="H120" i="2"/>
  <c r="H121" i="2"/>
  <c r="H122" i="2"/>
  <c r="G105" i="2"/>
  <c r="G106" i="2"/>
  <c r="G107" i="2"/>
  <c r="G108" i="2"/>
  <c r="G109" i="2"/>
  <c r="G110" i="2"/>
  <c r="G111" i="2"/>
  <c r="G112" i="2"/>
  <c r="G113" i="2"/>
  <c r="G114" i="2"/>
  <c r="G115" i="2"/>
  <c r="G116" i="2"/>
  <c r="G117" i="2"/>
  <c r="G118" i="2"/>
  <c r="G119" i="2"/>
  <c r="G120" i="2"/>
  <c r="G121" i="2"/>
  <c r="G122" i="2"/>
  <c r="F105" i="2"/>
  <c r="F106" i="2"/>
  <c r="F107" i="2"/>
  <c r="F108" i="2"/>
  <c r="F109" i="2"/>
  <c r="F110" i="2"/>
  <c r="F111" i="2"/>
  <c r="F112" i="2"/>
  <c r="F113" i="2"/>
  <c r="F114" i="2"/>
  <c r="F115" i="2"/>
  <c r="F116" i="2"/>
  <c r="F117" i="2"/>
  <c r="F118" i="2"/>
  <c r="F119" i="2"/>
  <c r="F120" i="2"/>
  <c r="F121" i="2"/>
  <c r="F122" i="2"/>
  <c r="G104" i="2"/>
  <c r="H104" i="2"/>
  <c r="F104" i="2"/>
  <c r="H79" i="2"/>
  <c r="H80" i="2"/>
  <c r="H81" i="2"/>
  <c r="H82" i="2"/>
  <c r="H83" i="2"/>
  <c r="H84" i="2"/>
  <c r="H85" i="2"/>
  <c r="H86" i="2"/>
  <c r="H87" i="2"/>
  <c r="H88" i="2"/>
  <c r="H89" i="2"/>
  <c r="H90" i="2"/>
  <c r="H91" i="2"/>
  <c r="H92" i="2"/>
  <c r="H93" i="2"/>
  <c r="H94" i="2"/>
  <c r="H95" i="2"/>
  <c r="H96" i="2"/>
  <c r="G79" i="2"/>
  <c r="G80" i="2"/>
  <c r="G81" i="2"/>
  <c r="G82" i="2"/>
  <c r="G83" i="2"/>
  <c r="G84" i="2"/>
  <c r="G85" i="2"/>
  <c r="G86" i="2"/>
  <c r="G87" i="2"/>
  <c r="G88" i="2"/>
  <c r="G89" i="2"/>
  <c r="G90" i="2"/>
  <c r="G91" i="2"/>
  <c r="G92" i="2"/>
  <c r="G93" i="2"/>
  <c r="G94" i="2"/>
  <c r="G95" i="2"/>
  <c r="G96" i="2"/>
  <c r="F79" i="2"/>
  <c r="F80" i="2"/>
  <c r="F81" i="2"/>
  <c r="F82" i="2"/>
  <c r="F83" i="2"/>
  <c r="F84" i="2"/>
  <c r="F85" i="2"/>
  <c r="F86" i="2"/>
  <c r="F87" i="2"/>
  <c r="F88" i="2"/>
  <c r="F89" i="2"/>
  <c r="F90" i="2"/>
  <c r="F91" i="2"/>
  <c r="F92" i="2"/>
  <c r="F93" i="2"/>
  <c r="F94" i="2"/>
  <c r="F95" i="2"/>
  <c r="F96" i="2"/>
  <c r="H78" i="2"/>
  <c r="G78" i="2"/>
  <c r="F78" i="2"/>
  <c r="B74" i="2"/>
  <c r="B100" i="2"/>
  <c r="B126" i="2"/>
  <c r="B152" i="2"/>
  <c r="B178" i="2"/>
  <c r="B204" i="2"/>
  <c r="D75" i="2" l="1"/>
  <c r="D30" i="1"/>
  <c r="B114" i="1" s="1"/>
  <c r="D31" i="1"/>
  <c r="B140" i="1" s="1"/>
  <c r="D32" i="1"/>
  <c r="B165" i="1" s="1"/>
  <c r="F32" i="1"/>
  <c r="H227" i="2"/>
  <c r="G227" i="2"/>
  <c r="F227" i="2"/>
  <c r="D166" i="1"/>
  <c r="D141" i="1"/>
  <c r="D115" i="1"/>
  <c r="D89" i="1"/>
  <c r="F31" i="1"/>
  <c r="F30" i="1"/>
  <c r="C30" i="1"/>
  <c r="C31" i="1"/>
  <c r="C32" i="1"/>
  <c r="A30" i="1"/>
  <c r="A31" i="1"/>
  <c r="A32" i="1"/>
  <c r="H201" i="2"/>
  <c r="G201" i="2"/>
  <c r="F201" i="2"/>
  <c r="D205" i="2"/>
  <c r="D179" i="2"/>
  <c r="D153" i="2"/>
  <c r="D127" i="2"/>
  <c r="A223" i="2"/>
  <c r="A184" i="1" s="1"/>
  <c r="A224" i="2"/>
  <c r="A185" i="1" s="1"/>
  <c r="A225" i="2"/>
  <c r="A186" i="1" s="1"/>
  <c r="A226" i="2"/>
  <c r="A187" i="1" s="1"/>
  <c r="A222" i="2"/>
  <c r="A183" i="1" s="1"/>
  <c r="A197" i="2"/>
  <c r="A159" i="1" s="1"/>
  <c r="A198" i="2"/>
  <c r="A160" i="1" s="1"/>
  <c r="A199" i="2"/>
  <c r="A161" i="1" s="1"/>
  <c r="A200" i="2"/>
  <c r="A162" i="1" s="1"/>
  <c r="A196" i="2"/>
  <c r="A158" i="1" s="1"/>
  <c r="A171" i="2"/>
  <c r="A133" i="1" s="1"/>
  <c r="A172" i="2"/>
  <c r="A134" i="1" s="1"/>
  <c r="A173" i="2"/>
  <c r="A135" i="1" s="1"/>
  <c r="A174" i="2"/>
  <c r="A136" i="1" s="1"/>
  <c r="A170" i="2"/>
  <c r="A132" i="1" s="1"/>
  <c r="A230" i="2"/>
  <c r="D32" i="2"/>
  <c r="G30" i="2" s="1"/>
  <c r="A2" i="35"/>
  <c r="D40" i="41"/>
  <c r="D40" i="40"/>
  <c r="D25" i="44"/>
  <c r="D25" i="46"/>
  <c r="C25" i="46"/>
  <c r="A25" i="46" a="1"/>
  <c r="A25" i="46" s="1"/>
  <c r="C25" i="44"/>
  <c r="A25" i="44" a="1"/>
  <c r="A25" i="44" s="1"/>
  <c r="D25" i="43"/>
  <c r="C25" i="43"/>
  <c r="A25" i="43" a="1"/>
  <c r="A25" i="43" s="1"/>
  <c r="B5" i="46"/>
  <c r="B5" i="44"/>
  <c r="B5" i="43"/>
  <c r="A67" i="46"/>
  <c r="D64" i="46"/>
  <c r="E64" i="46" s="1"/>
  <c r="C64" i="46"/>
  <c r="B64" i="46"/>
  <c r="E63" i="46"/>
  <c r="E62" i="46"/>
  <c r="E61" i="46"/>
  <c r="E60" i="46"/>
  <c r="E59" i="46"/>
  <c r="E58" i="46"/>
  <c r="E57" i="46"/>
  <c r="E56" i="46"/>
  <c r="E55" i="46"/>
  <c r="E54" i="46"/>
  <c r="E53" i="46"/>
  <c r="E52" i="46"/>
  <c r="E51" i="46"/>
  <c r="E50" i="46"/>
  <c r="E49" i="46"/>
  <c r="E48" i="46"/>
  <c r="E47" i="46"/>
  <c r="E46" i="46"/>
  <c r="E45" i="46"/>
  <c r="H42" i="46"/>
  <c r="D40" i="46"/>
  <c r="H31" i="46"/>
  <c r="H22" i="46"/>
  <c r="C7" i="46"/>
  <c r="A2" i="46"/>
  <c r="H1" i="46"/>
  <c r="A67" i="44"/>
  <c r="D64" i="44"/>
  <c r="C64" i="44"/>
  <c r="E64" i="44" s="1"/>
  <c r="B64" i="44"/>
  <c r="E63" i="44"/>
  <c r="E62" i="44"/>
  <c r="E61" i="44"/>
  <c r="E60" i="44"/>
  <c r="E59" i="44"/>
  <c r="E58" i="44"/>
  <c r="E57" i="44"/>
  <c r="E56" i="44"/>
  <c r="E55" i="44"/>
  <c r="E54" i="44"/>
  <c r="E53" i="44"/>
  <c r="E52" i="44"/>
  <c r="E51" i="44"/>
  <c r="E50" i="44"/>
  <c r="E49" i="44"/>
  <c r="E48" i="44"/>
  <c r="E47" i="44"/>
  <c r="E46" i="44"/>
  <c r="E45" i="44"/>
  <c r="H42" i="44"/>
  <c r="D40" i="44"/>
  <c r="H31" i="44"/>
  <c r="H22" i="44"/>
  <c r="C7" i="44"/>
  <c r="A2" i="44"/>
  <c r="H1" i="44"/>
  <c r="A67" i="43"/>
  <c r="D64" i="43"/>
  <c r="C64" i="43"/>
  <c r="E64" i="43" s="1"/>
  <c r="B64" i="43"/>
  <c r="E63" i="43"/>
  <c r="E62" i="43"/>
  <c r="E61" i="43"/>
  <c r="E60" i="43"/>
  <c r="E59" i="43"/>
  <c r="E58" i="43"/>
  <c r="E57" i="43"/>
  <c r="E56" i="43"/>
  <c r="E55" i="43"/>
  <c r="E54" i="43"/>
  <c r="E53" i="43"/>
  <c r="E52" i="43"/>
  <c r="E51" i="43"/>
  <c r="E50" i="43"/>
  <c r="E49" i="43"/>
  <c r="E48" i="43"/>
  <c r="E47" i="43"/>
  <c r="E46" i="43"/>
  <c r="E45" i="43"/>
  <c r="H42" i="43"/>
  <c r="D40" i="43"/>
  <c r="H31" i="43"/>
  <c r="H22" i="43"/>
  <c r="C7" i="43"/>
  <c r="A2" i="43"/>
  <c r="H1" i="43"/>
  <c r="B5" i="42"/>
  <c r="D25" i="42"/>
  <c r="C25" i="42"/>
  <c r="A25" i="42" a="1"/>
  <c r="A25" i="42" s="1"/>
  <c r="A67" i="42"/>
  <c r="D64" i="42"/>
  <c r="C64" i="42"/>
  <c r="E64" i="42" s="1"/>
  <c r="B64" i="42"/>
  <c r="E63" i="42"/>
  <c r="E62" i="42"/>
  <c r="E61" i="42"/>
  <c r="E60" i="42"/>
  <c r="E59" i="42"/>
  <c r="E58" i="42"/>
  <c r="E57" i="42"/>
  <c r="E56" i="42"/>
  <c r="E55" i="42"/>
  <c r="E54" i="42"/>
  <c r="E53" i="42"/>
  <c r="E52" i="42"/>
  <c r="E51" i="42"/>
  <c r="E50" i="42"/>
  <c r="E49" i="42"/>
  <c r="E48" i="42"/>
  <c r="E47" i="42"/>
  <c r="E46" i="42"/>
  <c r="E45" i="42"/>
  <c r="H42" i="42"/>
  <c r="D40" i="42"/>
  <c r="H31" i="42"/>
  <c r="H22" i="42"/>
  <c r="C7" i="42"/>
  <c r="A2" i="42"/>
  <c r="H1" i="42"/>
  <c r="E46" i="41"/>
  <c r="E47" i="41"/>
  <c r="E48" i="41"/>
  <c r="E49" i="41"/>
  <c r="E50" i="41"/>
  <c r="E51" i="41"/>
  <c r="E52" i="41"/>
  <c r="E53" i="41"/>
  <c r="E54" i="41"/>
  <c r="E55" i="41"/>
  <c r="E56" i="41"/>
  <c r="E57" i="41"/>
  <c r="E58" i="41"/>
  <c r="E59" i="41"/>
  <c r="E60" i="41"/>
  <c r="E61" i="41"/>
  <c r="E62" i="41"/>
  <c r="E63" i="41"/>
  <c r="E45" i="41"/>
  <c r="D64" i="41"/>
  <c r="C64" i="41"/>
  <c r="B5" i="41"/>
  <c r="E46" i="36"/>
  <c r="E47" i="36"/>
  <c r="E48" i="36"/>
  <c r="E49" i="36"/>
  <c r="E50" i="36"/>
  <c r="E51" i="36"/>
  <c r="E52" i="36"/>
  <c r="E53" i="36"/>
  <c r="E54" i="36"/>
  <c r="E55" i="36"/>
  <c r="E56" i="36"/>
  <c r="E57" i="36"/>
  <c r="E58" i="36"/>
  <c r="E59" i="36"/>
  <c r="E60" i="36"/>
  <c r="E61" i="36"/>
  <c r="E62" i="36"/>
  <c r="E63" i="36"/>
  <c r="E45" i="36"/>
  <c r="D64" i="36"/>
  <c r="C64" i="36"/>
  <c r="B64" i="36"/>
  <c r="B64" i="34"/>
  <c r="E46" i="35"/>
  <c r="E47" i="35"/>
  <c r="E48" i="35"/>
  <c r="E49" i="35"/>
  <c r="E50" i="35"/>
  <c r="E51" i="35"/>
  <c r="E52" i="35"/>
  <c r="E53" i="35"/>
  <c r="E54" i="35"/>
  <c r="E55" i="35"/>
  <c r="E56" i="35"/>
  <c r="E57" i="35"/>
  <c r="E58" i="35"/>
  <c r="E59" i="35"/>
  <c r="E60" i="35"/>
  <c r="E61" i="35"/>
  <c r="E62" i="35"/>
  <c r="E63" i="35"/>
  <c r="E45" i="35"/>
  <c r="E46" i="34"/>
  <c r="E47" i="34"/>
  <c r="E48" i="34"/>
  <c r="E49" i="34"/>
  <c r="E50" i="34"/>
  <c r="E51" i="34"/>
  <c r="E52" i="34"/>
  <c r="E53" i="34"/>
  <c r="E54" i="34"/>
  <c r="E55" i="34"/>
  <c r="E56" i="34"/>
  <c r="E57" i="34"/>
  <c r="E58" i="34"/>
  <c r="E59" i="34"/>
  <c r="E60" i="34"/>
  <c r="E61" i="34"/>
  <c r="E62" i="34"/>
  <c r="E63" i="34"/>
  <c r="E45" i="34"/>
  <c r="D64" i="34"/>
  <c r="C64" i="34"/>
  <c r="E46" i="32"/>
  <c r="E47" i="32"/>
  <c r="E48" i="32"/>
  <c r="E49" i="32"/>
  <c r="E50" i="32"/>
  <c r="E51" i="32"/>
  <c r="E52" i="32"/>
  <c r="E53" i="32"/>
  <c r="E54" i="32"/>
  <c r="E55" i="32"/>
  <c r="E56" i="32"/>
  <c r="E57" i="32"/>
  <c r="E58" i="32"/>
  <c r="E59" i="32"/>
  <c r="E60" i="32"/>
  <c r="E61" i="32"/>
  <c r="E62" i="32"/>
  <c r="E63" i="32"/>
  <c r="E45" i="32"/>
  <c r="D64" i="32"/>
  <c r="C64" i="32"/>
  <c r="B64" i="32"/>
  <c r="A92" i="2"/>
  <c r="A59" i="43" s="1"/>
  <c r="G29" i="2" l="1"/>
  <c r="C165" i="2" s="1"/>
  <c r="G28" i="2"/>
  <c r="G27" i="2"/>
  <c r="G26" i="2"/>
  <c r="G31" i="2"/>
  <c r="E64" i="32"/>
  <c r="A59" i="46"/>
  <c r="A59" i="42"/>
  <c r="A59" i="44"/>
  <c r="A93" i="2"/>
  <c r="A94" i="2"/>
  <c r="A95" i="2"/>
  <c r="A96" i="2"/>
  <c r="C71" i="2"/>
  <c r="E70" i="2"/>
  <c r="E69" i="2"/>
  <c r="E68" i="2"/>
  <c r="E67" i="2"/>
  <c r="E66" i="2"/>
  <c r="E65" i="2"/>
  <c r="E64" i="2"/>
  <c r="E63" i="2"/>
  <c r="E62" i="2"/>
  <c r="E61" i="2"/>
  <c r="E60" i="2"/>
  <c r="E59" i="2"/>
  <c r="E58" i="2"/>
  <c r="E57" i="2"/>
  <c r="E56" i="2"/>
  <c r="E55" i="2"/>
  <c r="E54" i="2"/>
  <c r="E53" i="2"/>
  <c r="E52" i="2"/>
  <c r="E46" i="40"/>
  <c r="E47" i="40"/>
  <c r="E48" i="40"/>
  <c r="E49" i="40"/>
  <c r="E50" i="40"/>
  <c r="E51" i="40"/>
  <c r="E52" i="40"/>
  <c r="E53" i="40"/>
  <c r="E54" i="40"/>
  <c r="E55" i="40"/>
  <c r="E56" i="40"/>
  <c r="E57" i="40"/>
  <c r="E58" i="40"/>
  <c r="E59" i="40"/>
  <c r="E60" i="40"/>
  <c r="E61" i="40"/>
  <c r="E62" i="40"/>
  <c r="E63" i="40"/>
  <c r="E45" i="40"/>
  <c r="D64" i="40"/>
  <c r="C64" i="40"/>
  <c r="C156" i="2" l="1"/>
  <c r="E32" i="2"/>
  <c r="C164" i="2"/>
  <c r="C166" i="2"/>
  <c r="B160" i="2"/>
  <c r="B122" i="1" s="1"/>
  <c r="C161" i="2"/>
  <c r="B168" i="2"/>
  <c r="B130" i="1" s="1"/>
  <c r="B167" i="2"/>
  <c r="B129" i="1" s="1"/>
  <c r="C174" i="2"/>
  <c r="C159" i="2"/>
  <c r="B171" i="2"/>
  <c r="B133" i="1" s="1"/>
  <c r="B173" i="2"/>
  <c r="B135" i="1" s="1"/>
  <c r="C171" i="2"/>
  <c r="B172" i="2"/>
  <c r="B134" i="1" s="1"/>
  <c r="C173" i="2"/>
  <c r="C170" i="2"/>
  <c r="C168" i="2"/>
  <c r="C172" i="2"/>
  <c r="B174" i="2"/>
  <c r="B136" i="1" s="1"/>
  <c r="C163" i="2"/>
  <c r="C157" i="2"/>
  <c r="B157" i="2"/>
  <c r="B119" i="1" s="1"/>
  <c r="C169" i="2"/>
  <c r="B169" i="2"/>
  <c r="B131" i="1" s="1"/>
  <c r="C167" i="2"/>
  <c r="C160" i="2"/>
  <c r="C162" i="2"/>
  <c r="C158" i="2"/>
  <c r="C183" i="2"/>
  <c r="C195" i="2"/>
  <c r="C182" i="2"/>
  <c r="C184" i="2"/>
  <c r="C196" i="2"/>
  <c r="C185" i="2"/>
  <c r="C197" i="2"/>
  <c r="C188" i="2"/>
  <c r="B183" i="2"/>
  <c r="B145" i="1" s="1"/>
  <c r="C186" i="2"/>
  <c r="C198" i="2"/>
  <c r="B194" i="2"/>
  <c r="B156" i="1" s="1"/>
  <c r="C189" i="2"/>
  <c r="B195" i="2"/>
  <c r="B157" i="1" s="1"/>
  <c r="B200" i="2"/>
  <c r="B162" i="1" s="1"/>
  <c r="C187" i="2"/>
  <c r="C199" i="2"/>
  <c r="B193" i="2"/>
  <c r="B155" i="1" s="1"/>
  <c r="C200" i="2"/>
  <c r="C194" i="2"/>
  <c r="C190" i="2"/>
  <c r="C191" i="2"/>
  <c r="B197" i="2"/>
  <c r="B159" i="1" s="1"/>
  <c r="C192" i="2"/>
  <c r="B186" i="2"/>
  <c r="B148" i="1" s="1"/>
  <c r="B198" i="2"/>
  <c r="B160" i="1" s="1"/>
  <c r="C193" i="2"/>
  <c r="B199" i="2"/>
  <c r="B161" i="1" s="1"/>
  <c r="C209" i="2"/>
  <c r="C222" i="2"/>
  <c r="C211" i="2"/>
  <c r="C223" i="2"/>
  <c r="C212" i="2"/>
  <c r="C224" i="2"/>
  <c r="B223" i="2"/>
  <c r="B184" i="1" s="1"/>
  <c r="C213" i="2"/>
  <c r="C225" i="2"/>
  <c r="B219" i="2"/>
  <c r="B180" i="1" s="1"/>
  <c r="C217" i="2"/>
  <c r="C214" i="2"/>
  <c r="C226" i="2"/>
  <c r="B220" i="2"/>
  <c r="B181" i="1" s="1"/>
  <c r="C210" i="2"/>
  <c r="C215" i="2"/>
  <c r="B209" i="2"/>
  <c r="B170" i="1" s="1"/>
  <c r="B221" i="2"/>
  <c r="B182" i="1" s="1"/>
  <c r="C216" i="2"/>
  <c r="C218" i="2"/>
  <c r="B212" i="2"/>
  <c r="B173" i="1" s="1"/>
  <c r="B224" i="2"/>
  <c r="B185" i="1" s="1"/>
  <c r="C219" i="2"/>
  <c r="B225" i="2"/>
  <c r="B186" i="1" s="1"/>
  <c r="C220" i="2"/>
  <c r="B226" i="2"/>
  <c r="B187" i="1" s="1"/>
  <c r="C221" i="2"/>
  <c r="C208" i="2"/>
  <c r="A63" i="43"/>
  <c r="A63" i="44"/>
  <c r="A63" i="42"/>
  <c r="A63" i="46"/>
  <c r="A62" i="46"/>
  <c r="A62" i="43"/>
  <c r="A62" i="44"/>
  <c r="A62" i="42"/>
  <c r="A60" i="44"/>
  <c r="A60" i="42"/>
  <c r="A60" i="43"/>
  <c r="A60" i="46"/>
  <c r="A61" i="42"/>
  <c r="A61" i="43"/>
  <c r="A61" i="46"/>
  <c r="A61" i="44"/>
  <c r="E71" i="2"/>
  <c r="A67" i="41" l="1"/>
  <c r="E64" i="41"/>
  <c r="A63" i="41"/>
  <c r="A62" i="41"/>
  <c r="A61" i="41"/>
  <c r="A60" i="41"/>
  <c r="H42" i="41"/>
  <c r="H31" i="41"/>
  <c r="D28" i="41"/>
  <c r="H22" i="41"/>
  <c r="C7" i="41"/>
  <c r="A2" i="41"/>
  <c r="H1" i="41"/>
  <c r="B5" i="40"/>
  <c r="B5" i="36"/>
  <c r="B5" i="35"/>
  <c r="B5" i="34"/>
  <c r="B5" i="32"/>
  <c r="D28" i="40"/>
  <c r="A67" i="40"/>
  <c r="E64" i="40"/>
  <c r="A63" i="40"/>
  <c r="A62" i="40"/>
  <c r="A61" i="40"/>
  <c r="A60" i="40"/>
  <c r="H42" i="40"/>
  <c r="H31" i="40"/>
  <c r="H22" i="40"/>
  <c r="C7" i="40"/>
  <c r="A2" i="40"/>
  <c r="H1" i="40"/>
  <c r="A63" i="32"/>
  <c r="A63" i="36"/>
  <c r="A62" i="36"/>
  <c r="A61" i="36"/>
  <c r="A60" i="36"/>
  <c r="A63" i="35"/>
  <c r="A62" i="35"/>
  <c r="A61" i="35"/>
  <c r="A60" i="35"/>
  <c r="A63" i="34"/>
  <c r="A62" i="34"/>
  <c r="A61" i="34"/>
  <c r="A60" i="34"/>
  <c r="A62" i="32"/>
  <c r="A148" i="2"/>
  <c r="A147" i="2"/>
  <c r="A122" i="2"/>
  <c r="A121" i="2"/>
  <c r="A119" i="2"/>
  <c r="A120" i="2"/>
  <c r="D46" i="2"/>
  <c r="A145" i="2" l="1"/>
  <c r="A146" i="2"/>
  <c r="A60" i="32"/>
  <c r="A61" i="32"/>
  <c r="A107" i="1" l="1"/>
  <c r="A108" i="1"/>
  <c r="A109" i="1"/>
  <c r="A110" i="1"/>
  <c r="A67" i="36"/>
  <c r="A67" i="34"/>
  <c r="A67" i="32"/>
  <c r="A83" i="1"/>
  <c r="A84" i="1"/>
  <c r="A58" i="1"/>
  <c r="A2" i="36"/>
  <c r="A2" i="34"/>
  <c r="A2" i="32"/>
  <c r="C7" i="32"/>
  <c r="C25" i="36"/>
  <c r="C25" i="35"/>
  <c r="A25" i="34" a="1"/>
  <c r="A25" i="34" s="1"/>
  <c r="F29" i="1"/>
  <c r="D29" i="1"/>
  <c r="B88" i="1" s="1"/>
  <c r="A57" i="1"/>
  <c r="F28" i="1"/>
  <c r="F27" i="1"/>
  <c r="D25" i="36"/>
  <c r="A25" i="36" a="1"/>
  <c r="A25" i="36" s="1"/>
  <c r="D25" i="35"/>
  <c r="A25" i="35" a="1"/>
  <c r="A25" i="35" s="1"/>
  <c r="H42" i="36"/>
  <c r="D40" i="36"/>
  <c r="H31" i="36"/>
  <c r="H22" i="36"/>
  <c r="C7" i="36"/>
  <c r="H1" i="36"/>
  <c r="H42" i="35"/>
  <c r="D40" i="35"/>
  <c r="H31" i="35"/>
  <c r="H22" i="35"/>
  <c r="C7" i="35"/>
  <c r="H1" i="35"/>
  <c r="D25" i="34"/>
  <c r="C25" i="34"/>
  <c r="B49" i="2" l="1"/>
  <c r="E64" i="36"/>
  <c r="E64" i="35"/>
  <c r="B81" i="2" l="1"/>
  <c r="B43" i="1" s="1"/>
  <c r="B159" i="2"/>
  <c r="B121" i="1" s="1"/>
  <c r="B133" i="2"/>
  <c r="B107" i="2"/>
  <c r="B69" i="1" s="1"/>
  <c r="B211" i="2"/>
  <c r="B172" i="1" s="1"/>
  <c r="B185" i="2"/>
  <c r="B147" i="1" s="1"/>
  <c r="B83" i="2"/>
  <c r="B45" i="1" s="1"/>
  <c r="B187" i="2"/>
  <c r="B149" i="1" s="1"/>
  <c r="B161" i="2"/>
  <c r="B123" i="1" s="1"/>
  <c r="B135" i="2"/>
  <c r="B109" i="2"/>
  <c r="B71" i="1" s="1"/>
  <c r="B213" i="2"/>
  <c r="B174" i="1" s="1"/>
  <c r="B84" i="2"/>
  <c r="B46" i="1" s="1"/>
  <c r="B162" i="2"/>
  <c r="B124" i="1" s="1"/>
  <c r="B188" i="2"/>
  <c r="B150" i="1" s="1"/>
  <c r="B136" i="2"/>
  <c r="B110" i="2"/>
  <c r="B72" i="1" s="1"/>
  <c r="B214" i="2"/>
  <c r="B175" i="1" s="1"/>
  <c r="B85" i="2"/>
  <c r="B47" i="1" s="1"/>
  <c r="B189" i="2"/>
  <c r="B151" i="1" s="1"/>
  <c r="B111" i="2"/>
  <c r="B73" i="1" s="1"/>
  <c r="B163" i="2"/>
  <c r="B125" i="1" s="1"/>
  <c r="B137" i="2"/>
  <c r="B215" i="2"/>
  <c r="B176" i="1" s="1"/>
  <c r="B86" i="2"/>
  <c r="B48" i="1" s="1"/>
  <c r="B190" i="2"/>
  <c r="B152" i="1" s="1"/>
  <c r="B216" i="2"/>
  <c r="B177" i="1" s="1"/>
  <c r="B164" i="2"/>
  <c r="B126" i="1" s="1"/>
  <c r="B138" i="2"/>
  <c r="B112" i="2"/>
  <c r="B74" i="1" s="1"/>
  <c r="B87" i="2"/>
  <c r="B49" i="1" s="1"/>
  <c r="B217" i="2"/>
  <c r="B178" i="1" s="1"/>
  <c r="B191" i="2"/>
  <c r="B153" i="1" s="1"/>
  <c r="B139" i="2"/>
  <c r="B165" i="2"/>
  <c r="B127" i="1" s="1"/>
  <c r="B113" i="2"/>
  <c r="B75" i="1" s="1"/>
  <c r="B88" i="2"/>
  <c r="B50" i="1" s="1"/>
  <c r="B218" i="2"/>
  <c r="B179" i="1" s="1"/>
  <c r="B192" i="2"/>
  <c r="B154" i="1" s="1"/>
  <c r="B166" i="2"/>
  <c r="B128" i="1" s="1"/>
  <c r="B140" i="2"/>
  <c r="B114" i="2"/>
  <c r="B76" i="1" s="1"/>
  <c r="B92" i="2"/>
  <c r="B54" i="1" s="1"/>
  <c r="B118" i="2"/>
  <c r="B80" i="1" s="1"/>
  <c r="B222" i="2"/>
  <c r="B183" i="1" s="1"/>
  <c r="B144" i="2"/>
  <c r="B196" i="2"/>
  <c r="B158" i="1" s="1"/>
  <c r="B170" i="2"/>
  <c r="B132" i="1" s="1"/>
  <c r="B78" i="2"/>
  <c r="B182" i="2"/>
  <c r="B144" i="1" s="1"/>
  <c r="B130" i="2"/>
  <c r="B156" i="2"/>
  <c r="B118" i="1" s="1"/>
  <c r="B104" i="2"/>
  <c r="B208" i="2"/>
  <c r="B169" i="1" s="1"/>
  <c r="C111" i="2"/>
  <c r="B105" i="2"/>
  <c r="B67" i="1" s="1"/>
  <c r="B117" i="2"/>
  <c r="B79" i="1" s="1"/>
  <c r="C112" i="2"/>
  <c r="C110" i="2"/>
  <c r="C113" i="2"/>
  <c r="B119" i="2"/>
  <c r="B81" i="1" s="1"/>
  <c r="C117" i="2"/>
  <c r="C122" i="2"/>
  <c r="C114" i="2"/>
  <c r="B108" i="2"/>
  <c r="B70" i="1" s="1"/>
  <c r="B120" i="2"/>
  <c r="B82" i="1" s="1"/>
  <c r="C105" i="2"/>
  <c r="C104" i="2"/>
  <c r="C106" i="2"/>
  <c r="C118" i="2"/>
  <c r="C115" i="2"/>
  <c r="B121" i="2"/>
  <c r="B83" i="1" s="1"/>
  <c r="C116" i="2"/>
  <c r="B122" i="2"/>
  <c r="B84" i="1" s="1"/>
  <c r="B116" i="2"/>
  <c r="B78" i="1" s="1"/>
  <c r="C107" i="2"/>
  <c r="C119" i="2"/>
  <c r="C108" i="2"/>
  <c r="C120" i="2"/>
  <c r="C109" i="2"/>
  <c r="C121" i="2"/>
  <c r="B115" i="2"/>
  <c r="B77" i="1" s="1"/>
  <c r="B106" i="2"/>
  <c r="B68" i="1" s="1"/>
  <c r="B132" i="2"/>
  <c r="B210" i="2"/>
  <c r="B171" i="1" s="1"/>
  <c r="B184" i="2"/>
  <c r="B146" i="1" s="1"/>
  <c r="B158" i="2"/>
  <c r="B120" i="1" s="1"/>
  <c r="C139" i="2"/>
  <c r="B145" i="2"/>
  <c r="C140" i="2"/>
  <c r="B134" i="2"/>
  <c r="B146" i="2"/>
  <c r="C146" i="2"/>
  <c r="C141" i="2"/>
  <c r="B147" i="2"/>
  <c r="C132" i="2"/>
  <c r="C133" i="2"/>
  <c r="C138" i="2"/>
  <c r="C142" i="2"/>
  <c r="B148" i="2"/>
  <c r="C145" i="2"/>
  <c r="C134" i="2"/>
  <c r="C131" i="2"/>
  <c r="C143" i="2"/>
  <c r="C130" i="2"/>
  <c r="C144" i="2"/>
  <c r="C135" i="2"/>
  <c r="C147" i="2"/>
  <c r="B141" i="2"/>
  <c r="C136" i="2"/>
  <c r="C148" i="2"/>
  <c r="B142" i="2"/>
  <c r="C137" i="2"/>
  <c r="B131" i="2"/>
  <c r="B143" i="2"/>
  <c r="C79" i="2"/>
  <c r="C80" i="2"/>
  <c r="C81" i="2"/>
  <c r="C93" i="2"/>
  <c r="C82" i="2"/>
  <c r="C83" i="2"/>
  <c r="C95" i="2"/>
  <c r="C84" i="2"/>
  <c r="C96" i="2"/>
  <c r="B89" i="2"/>
  <c r="B51" i="1" s="1"/>
  <c r="C85" i="2"/>
  <c r="C78" i="2"/>
  <c r="B90" i="2"/>
  <c r="B52" i="1" s="1"/>
  <c r="B79" i="2"/>
  <c r="B41" i="1" s="1"/>
  <c r="B91" i="2"/>
  <c r="B53" i="1" s="1"/>
  <c r="C86" i="2"/>
  <c r="C87" i="2"/>
  <c r="C88" i="2"/>
  <c r="B93" i="2"/>
  <c r="B55" i="1" s="1"/>
  <c r="C89" i="2"/>
  <c r="B82" i="2"/>
  <c r="B44" i="1" s="1"/>
  <c r="B94" i="2"/>
  <c r="B56" i="1" s="1"/>
  <c r="C90" i="2"/>
  <c r="B95" i="2"/>
  <c r="B57" i="1" s="1"/>
  <c r="C91" i="2"/>
  <c r="B96" i="2"/>
  <c r="B58" i="1" s="1"/>
  <c r="C92" i="2"/>
  <c r="C94" i="2"/>
  <c r="B80" i="2"/>
  <c r="B42" i="1" s="1"/>
  <c r="B71" i="2"/>
  <c r="H22" i="34"/>
  <c r="H42" i="34"/>
  <c r="D40" i="34"/>
  <c r="H31" i="34"/>
  <c r="C7" i="34"/>
  <c r="H1" i="34"/>
  <c r="B188" i="1" l="1"/>
  <c r="B163" i="1"/>
  <c r="B137" i="1"/>
  <c r="E170" i="2"/>
  <c r="E163" i="2"/>
  <c r="B105" i="1"/>
  <c r="B101" i="1"/>
  <c r="B109" i="1"/>
  <c r="B100" i="1"/>
  <c r="B94" i="1"/>
  <c r="E156" i="2"/>
  <c r="B97" i="1"/>
  <c r="B106" i="1"/>
  <c r="E157" i="2"/>
  <c r="E165" i="2"/>
  <c r="E162" i="2"/>
  <c r="E161" i="2"/>
  <c r="B107" i="1"/>
  <c r="E172" i="2"/>
  <c r="E158" i="2"/>
  <c r="B108" i="1"/>
  <c r="B99" i="1"/>
  <c r="B96" i="1"/>
  <c r="B103" i="1"/>
  <c r="E167" i="2"/>
  <c r="B102" i="1"/>
  <c r="E166" i="2"/>
  <c r="B95" i="1"/>
  <c r="B110" i="1"/>
  <c r="B93" i="1"/>
  <c r="E169" i="2"/>
  <c r="E171" i="2"/>
  <c r="B98" i="1"/>
  <c r="E173" i="2"/>
  <c r="E159" i="2"/>
  <c r="B104" i="1"/>
  <c r="E160" i="2"/>
  <c r="E164" i="2"/>
  <c r="E168" i="2"/>
  <c r="E143" i="2"/>
  <c r="E83" i="2"/>
  <c r="E120" i="2"/>
  <c r="E105" i="2"/>
  <c r="E82" i="2"/>
  <c r="E141" i="2"/>
  <c r="E115" i="2"/>
  <c r="E108" i="2"/>
  <c r="E113" i="2"/>
  <c r="E131" i="2"/>
  <c r="E144" i="2"/>
  <c r="E117" i="2"/>
  <c r="E79" i="2"/>
  <c r="E104" i="2"/>
  <c r="C123" i="2"/>
  <c r="E88" i="2"/>
  <c r="E84" i="2"/>
  <c r="E89" i="2"/>
  <c r="E135" i="2"/>
  <c r="E139" i="2"/>
  <c r="E95" i="2"/>
  <c r="E133" i="2"/>
  <c r="E145" i="2"/>
  <c r="E119" i="2"/>
  <c r="E112" i="2"/>
  <c r="E116" i="2"/>
  <c r="E111" i="2"/>
  <c r="E138" i="2"/>
  <c r="E146" i="2"/>
  <c r="E132" i="2"/>
  <c r="E107" i="2"/>
  <c r="E81" i="2"/>
  <c r="E140" i="2"/>
  <c r="E137" i="2"/>
  <c r="E136" i="2"/>
  <c r="E118" i="2"/>
  <c r="E87" i="2"/>
  <c r="E142" i="2"/>
  <c r="E78" i="2"/>
  <c r="C97" i="2"/>
  <c r="E80" i="2"/>
  <c r="E85" i="2"/>
  <c r="E130" i="2"/>
  <c r="C149" i="2"/>
  <c r="E147" i="2"/>
  <c r="E121" i="2"/>
  <c r="E106" i="2"/>
  <c r="E114" i="2"/>
  <c r="E86" i="2"/>
  <c r="B97" i="2"/>
  <c r="B40" i="1"/>
  <c r="B66" i="1"/>
  <c r="B123" i="2"/>
  <c r="B92" i="1"/>
  <c r="B149" i="2"/>
  <c r="E148" i="2"/>
  <c r="E134" i="2"/>
  <c r="E109" i="2"/>
  <c r="E110" i="2"/>
  <c r="E64" i="34"/>
  <c r="E191" i="2" l="1"/>
  <c r="E217" i="2"/>
  <c r="E194" i="2"/>
  <c r="E220" i="2"/>
  <c r="E183" i="2"/>
  <c r="E209" i="2"/>
  <c r="E192" i="2"/>
  <c r="E218" i="2"/>
  <c r="E184" i="2"/>
  <c r="E210" i="2"/>
  <c r="E193" i="2"/>
  <c r="E219" i="2"/>
  <c r="E197" i="2"/>
  <c r="E223" i="2"/>
  <c r="E190" i="2"/>
  <c r="E216" i="2"/>
  <c r="E198" i="2"/>
  <c r="E224" i="2"/>
  <c r="E195" i="2"/>
  <c r="E221" i="2"/>
  <c r="E186" i="2"/>
  <c r="E212" i="2"/>
  <c r="E185" i="2"/>
  <c r="E211" i="2"/>
  <c r="E187" i="2"/>
  <c r="E213" i="2"/>
  <c r="E196" i="2"/>
  <c r="E222" i="2"/>
  <c r="E208" i="2"/>
  <c r="E189" i="2"/>
  <c r="E215" i="2"/>
  <c r="E199" i="2"/>
  <c r="E225" i="2"/>
  <c r="E188" i="2"/>
  <c r="E214" i="2"/>
  <c r="E174" i="2"/>
  <c r="E175" i="2" s="1"/>
  <c r="C201" i="2"/>
  <c r="B111" i="1"/>
  <c r="B175" i="2"/>
  <c r="E182" i="2"/>
  <c r="C175" i="2"/>
  <c r="E149" i="2"/>
  <c r="H1" i="32"/>
  <c r="H1" i="2"/>
  <c r="H203" i="2" s="1"/>
  <c r="E122" i="2"/>
  <c r="E123" i="2" s="1"/>
  <c r="E91" i="2"/>
  <c r="E92" i="2"/>
  <c r="E93" i="2"/>
  <c r="E94" i="2"/>
  <c r="E96" i="2"/>
  <c r="E90" i="2"/>
  <c r="H42" i="32"/>
  <c r="H22" i="32"/>
  <c r="H31" i="32"/>
  <c r="D40" i="32"/>
  <c r="A3" i="1" a="1"/>
  <c r="A3" i="1" s="1"/>
  <c r="C10" i="1"/>
  <c r="B5" i="2"/>
  <c r="D37" i="1"/>
  <c r="D101" i="2"/>
  <c r="D63" i="1"/>
  <c r="D25" i="32"/>
  <c r="C25" i="32"/>
  <c r="A25" i="32" a="1"/>
  <c r="A25" i="32" s="1"/>
  <c r="A81" i="1"/>
  <c r="A82" i="1"/>
  <c r="A55" i="1"/>
  <c r="A56" i="1"/>
  <c r="E34" i="1"/>
  <c r="D27" i="1"/>
  <c r="B36" i="1" s="1"/>
  <c r="D28" i="1"/>
  <c r="B62" i="1" s="1"/>
  <c r="A29" i="1"/>
  <c r="A28" i="1"/>
  <c r="D33" i="1" l="1"/>
  <c r="E32" i="1" s="1"/>
  <c r="B201" i="2"/>
  <c r="B227" i="2"/>
  <c r="E200" i="2"/>
  <c r="E201" i="2" s="1"/>
  <c r="E226" i="2"/>
  <c r="E227" i="2" s="1"/>
  <c r="H48" i="2"/>
  <c r="H177" i="2"/>
  <c r="H151" i="2"/>
  <c r="E97" i="2"/>
  <c r="H99" i="2"/>
  <c r="H125" i="2"/>
  <c r="H34" i="2"/>
  <c r="H23" i="2"/>
  <c r="H73" i="2"/>
  <c r="A27" i="1"/>
  <c r="C28" i="1"/>
  <c r="C29" i="1"/>
  <c r="C33" i="1"/>
  <c r="C27" i="1"/>
  <c r="E30" i="1" l="1"/>
  <c r="E31" i="1"/>
  <c r="E27" i="1"/>
  <c r="E29" i="1"/>
  <c r="E28" i="1"/>
  <c r="C227" i="2"/>
  <c r="C14" i="1"/>
  <c r="C15" i="1"/>
  <c r="C16" i="1"/>
  <c r="C17" i="1"/>
  <c r="C18" i="1"/>
  <c r="C19" i="1"/>
  <c r="C20" i="1"/>
  <c r="C13" i="1"/>
  <c r="C8" i="2"/>
  <c r="F1" i="1"/>
  <c r="B85" i="1"/>
  <c r="D43" i="1" l="1"/>
  <c r="D55" i="1"/>
  <c r="D44" i="1"/>
  <c r="D56" i="1"/>
  <c r="D46" i="1"/>
  <c r="D58" i="1"/>
  <c r="D47" i="1"/>
  <c r="D50" i="1"/>
  <c r="D41" i="1"/>
  <c r="D42" i="1"/>
  <c r="D57" i="1"/>
  <c r="D48" i="1"/>
  <c r="D49" i="1"/>
  <c r="D40" i="1"/>
  <c r="D45" i="1"/>
  <c r="D51" i="1"/>
  <c r="D52" i="1"/>
  <c r="D53" i="1"/>
  <c r="D54" i="1"/>
  <c r="C44" i="1"/>
  <c r="C47" i="1"/>
  <c r="C55" i="1"/>
  <c r="E55" i="1" s="1"/>
  <c r="C58" i="1"/>
  <c r="E58" i="1" s="1"/>
  <c r="C43" i="1"/>
  <c r="E43" i="1" s="1"/>
  <c r="G43" i="1" s="1"/>
  <c r="C48" i="1"/>
  <c r="C41" i="1"/>
  <c r="C51" i="1"/>
  <c r="C50" i="1"/>
  <c r="C46" i="1"/>
  <c r="C57" i="1"/>
  <c r="C56" i="1"/>
  <c r="E56" i="1" s="1"/>
  <c r="C40" i="1"/>
  <c r="C45" i="1"/>
  <c r="C53" i="1"/>
  <c r="C49" i="1"/>
  <c r="E49" i="1" s="1"/>
  <c r="C54" i="1"/>
  <c r="C42" i="1"/>
  <c r="C52" i="1"/>
  <c r="D93" i="1"/>
  <c r="D105" i="1"/>
  <c r="D106" i="1"/>
  <c r="D94" i="1"/>
  <c r="D95" i="1"/>
  <c r="D107" i="1"/>
  <c r="D96" i="1"/>
  <c r="D108" i="1"/>
  <c r="D97" i="1"/>
  <c r="D109" i="1"/>
  <c r="D98" i="1"/>
  <c r="D110" i="1"/>
  <c r="D99" i="1"/>
  <c r="D92" i="1"/>
  <c r="D100" i="1"/>
  <c r="D101" i="1"/>
  <c r="D103" i="1"/>
  <c r="D102" i="1"/>
  <c r="D104" i="1"/>
  <c r="C101" i="1"/>
  <c r="C105" i="1"/>
  <c r="C109" i="1"/>
  <c r="C102" i="1"/>
  <c r="C99" i="1"/>
  <c r="C100" i="1"/>
  <c r="C93" i="1"/>
  <c r="C103" i="1"/>
  <c r="C92" i="1"/>
  <c r="C107" i="1"/>
  <c r="C108" i="1"/>
  <c r="C94" i="1"/>
  <c r="C110" i="1"/>
  <c r="C98" i="1"/>
  <c r="C104" i="1"/>
  <c r="C97" i="1"/>
  <c r="C95" i="1"/>
  <c r="C106" i="1"/>
  <c r="C96" i="1"/>
  <c r="D77" i="1"/>
  <c r="D78" i="1"/>
  <c r="D67" i="1"/>
  <c r="D79" i="1"/>
  <c r="D72" i="1"/>
  <c r="D68" i="1"/>
  <c r="D80" i="1"/>
  <c r="D69" i="1"/>
  <c r="D81" i="1"/>
  <c r="D84" i="1"/>
  <c r="D70" i="1"/>
  <c r="D82" i="1"/>
  <c r="D71" i="1"/>
  <c r="D83" i="1"/>
  <c r="D73" i="1"/>
  <c r="D66" i="1"/>
  <c r="D74" i="1"/>
  <c r="D75" i="1"/>
  <c r="D76" i="1"/>
  <c r="C69" i="1"/>
  <c r="C67" i="1"/>
  <c r="C81" i="1"/>
  <c r="C66" i="1"/>
  <c r="C74" i="1"/>
  <c r="C83" i="1"/>
  <c r="C71" i="1"/>
  <c r="C78" i="1"/>
  <c r="C73" i="1"/>
  <c r="C68" i="1"/>
  <c r="C70" i="1"/>
  <c r="C77" i="1"/>
  <c r="E77" i="1" s="1"/>
  <c r="C79" i="1"/>
  <c r="C76" i="1"/>
  <c r="C80" i="1"/>
  <c r="C84" i="1"/>
  <c r="C75" i="1"/>
  <c r="C72" i="1"/>
  <c r="C82" i="1"/>
  <c r="D124" i="1"/>
  <c r="D136" i="1"/>
  <c r="D126" i="1"/>
  <c r="D127" i="1"/>
  <c r="D118" i="1"/>
  <c r="D128" i="1"/>
  <c r="D130" i="1"/>
  <c r="D131" i="1"/>
  <c r="D129" i="1"/>
  <c r="D119" i="1"/>
  <c r="D132" i="1"/>
  <c r="D120" i="1"/>
  <c r="D121" i="1"/>
  <c r="D133" i="1"/>
  <c r="D122" i="1"/>
  <c r="D134" i="1"/>
  <c r="D123" i="1"/>
  <c r="D135" i="1"/>
  <c r="D125" i="1"/>
  <c r="C122" i="1"/>
  <c r="C131" i="1"/>
  <c r="C118" i="1"/>
  <c r="C135" i="1"/>
  <c r="C128" i="1"/>
  <c r="C121" i="1"/>
  <c r="C127" i="1"/>
  <c r="C133" i="1"/>
  <c r="C125" i="1"/>
  <c r="C136" i="1"/>
  <c r="C129" i="1"/>
  <c r="C134" i="1"/>
  <c r="C119" i="1"/>
  <c r="C126" i="1"/>
  <c r="C124" i="1"/>
  <c r="C120" i="1"/>
  <c r="C123" i="1"/>
  <c r="C132" i="1"/>
  <c r="C130" i="1"/>
  <c r="D152" i="1"/>
  <c r="D154" i="1"/>
  <c r="D155" i="1"/>
  <c r="D156" i="1"/>
  <c r="D158" i="1"/>
  <c r="D147" i="1"/>
  <c r="D145" i="1"/>
  <c r="D157" i="1"/>
  <c r="D146" i="1"/>
  <c r="D159" i="1"/>
  <c r="D148" i="1"/>
  <c r="D153" i="1"/>
  <c r="D160" i="1"/>
  <c r="D149" i="1"/>
  <c r="D161" i="1"/>
  <c r="D150" i="1"/>
  <c r="D162" i="1"/>
  <c r="D151" i="1"/>
  <c r="D144" i="1"/>
  <c r="C155" i="1"/>
  <c r="C152" i="1"/>
  <c r="C158" i="1"/>
  <c r="C149" i="1"/>
  <c r="C162" i="1"/>
  <c r="C160" i="1"/>
  <c r="C145" i="1"/>
  <c r="C159" i="1"/>
  <c r="C153" i="1"/>
  <c r="C150" i="1"/>
  <c r="C147" i="1"/>
  <c r="C154" i="1"/>
  <c r="C148" i="1"/>
  <c r="C151" i="1"/>
  <c r="C156" i="1"/>
  <c r="C146" i="1"/>
  <c r="C161" i="1"/>
  <c r="C144" i="1"/>
  <c r="C157" i="1"/>
  <c r="D170" i="1"/>
  <c r="D182" i="1"/>
  <c r="D172" i="1"/>
  <c r="D184" i="1"/>
  <c r="D171" i="1"/>
  <c r="D183" i="1"/>
  <c r="D185" i="1"/>
  <c r="D186" i="1"/>
  <c r="D175" i="1"/>
  <c r="D187" i="1"/>
  <c r="D174" i="1"/>
  <c r="D176" i="1"/>
  <c r="D169" i="1"/>
  <c r="D177" i="1"/>
  <c r="D178" i="1"/>
  <c r="D179" i="1"/>
  <c r="D180" i="1"/>
  <c r="D181" i="1"/>
  <c r="D173" i="1"/>
  <c r="C169" i="1"/>
  <c r="C183" i="1"/>
  <c r="C186" i="1"/>
  <c r="C176" i="1"/>
  <c r="C181" i="1"/>
  <c r="C171" i="1"/>
  <c r="C174" i="1"/>
  <c r="C178" i="1"/>
  <c r="C182" i="1"/>
  <c r="C175" i="1"/>
  <c r="C180" i="1"/>
  <c r="C187" i="1"/>
  <c r="C173" i="1"/>
  <c r="C185" i="1"/>
  <c r="C177" i="1"/>
  <c r="C184" i="1"/>
  <c r="C172" i="1"/>
  <c r="C179" i="1"/>
  <c r="C170" i="1"/>
  <c r="E33" i="1"/>
  <c r="B59" i="1"/>
  <c r="E40" i="1" l="1"/>
  <c r="G40" i="1" s="1"/>
  <c r="E44" i="1"/>
  <c r="E45" i="1"/>
  <c r="E105" i="1"/>
  <c r="E46" i="1"/>
  <c r="E53" i="1"/>
  <c r="E54" i="1"/>
  <c r="E51" i="1"/>
  <c r="E57" i="1"/>
  <c r="E47" i="1"/>
  <c r="E50" i="1"/>
  <c r="E99" i="1"/>
  <c r="E52" i="1"/>
  <c r="E41" i="1"/>
  <c r="G41" i="1" s="1"/>
  <c r="E42" i="1"/>
  <c r="G42" i="1" s="1"/>
  <c r="E48" i="1"/>
  <c r="E121" i="1"/>
  <c r="G121" i="1" s="1"/>
  <c r="E122" i="1"/>
  <c r="E95" i="1"/>
  <c r="G95" i="1" s="1"/>
  <c r="E67" i="1"/>
  <c r="G67" i="1" s="1"/>
  <c r="E101" i="1"/>
  <c r="E94" i="1"/>
  <c r="G94" i="1" s="1"/>
  <c r="E76" i="1"/>
  <c r="E97" i="1"/>
  <c r="E73" i="1"/>
  <c r="E80" i="1"/>
  <c r="E70" i="1"/>
  <c r="E82" i="1"/>
  <c r="E104" i="1"/>
  <c r="E79" i="1"/>
  <c r="E81" i="1"/>
  <c r="E93" i="1"/>
  <c r="G93" i="1" s="1"/>
  <c r="E102" i="1"/>
  <c r="E109" i="1"/>
  <c r="E69" i="1"/>
  <c r="G69" i="1" s="1"/>
  <c r="E71" i="1"/>
  <c r="E92" i="1"/>
  <c r="G92" i="1" s="1"/>
  <c r="E68" i="1"/>
  <c r="G68" i="1" s="1"/>
  <c r="E110" i="1"/>
  <c r="E78" i="1"/>
  <c r="E107" i="1"/>
  <c r="E72" i="1"/>
  <c r="E83" i="1"/>
  <c r="E75" i="1"/>
  <c r="E74" i="1"/>
  <c r="E84" i="1"/>
  <c r="E106" i="1"/>
  <c r="E98" i="1"/>
  <c r="E108" i="1"/>
  <c r="E169" i="1"/>
  <c r="G169" i="1" s="1"/>
  <c r="E156" i="1"/>
  <c r="E158" i="1"/>
  <c r="E123" i="1"/>
  <c r="E128" i="1"/>
  <c r="E103" i="1"/>
  <c r="E148" i="1"/>
  <c r="E124" i="1"/>
  <c r="E96" i="1"/>
  <c r="E154" i="1"/>
  <c r="E126" i="1"/>
  <c r="E66" i="1"/>
  <c r="G66" i="1" s="1"/>
  <c r="E100" i="1"/>
  <c r="E170" i="1"/>
  <c r="G170" i="1" s="1"/>
  <c r="E153" i="1"/>
  <c r="E133" i="1"/>
  <c r="E160" i="1"/>
  <c r="E136" i="1"/>
  <c r="E155" i="1"/>
  <c r="E118" i="1"/>
  <c r="G118" i="1" s="1"/>
  <c r="E182" i="1"/>
  <c r="E178" i="1"/>
  <c r="E131" i="1"/>
  <c r="E119" i="1"/>
  <c r="G119" i="1" s="1"/>
  <c r="E149" i="1"/>
  <c r="E151" i="1"/>
  <c r="E152" i="1"/>
  <c r="E120" i="1"/>
  <c r="G120" i="1" s="1"/>
  <c r="E135" i="1"/>
  <c r="E150" i="1"/>
  <c r="E134" i="1"/>
  <c r="E159" i="1"/>
  <c r="E147" i="1"/>
  <c r="G147" i="1" s="1"/>
  <c r="E177" i="1"/>
  <c r="E130" i="1"/>
  <c r="E127" i="1"/>
  <c r="E180" i="1"/>
  <c r="E129" i="1"/>
  <c r="E172" i="1"/>
  <c r="G172" i="1" s="1"/>
  <c r="E181" i="1"/>
  <c r="E157" i="1"/>
  <c r="E145" i="1"/>
  <c r="G145" i="1" s="1"/>
  <c r="E125" i="1"/>
  <c r="E184" i="1"/>
  <c r="E144" i="1"/>
  <c r="G144" i="1" s="1"/>
  <c r="E186" i="1"/>
  <c r="E161" i="1"/>
  <c r="E162" i="1"/>
  <c r="E185" i="1"/>
  <c r="E183" i="1"/>
  <c r="E146" i="1"/>
  <c r="G146" i="1" s="1"/>
  <c r="E132" i="1"/>
  <c r="E176" i="1"/>
  <c r="E173" i="1"/>
  <c r="E187" i="1"/>
  <c r="E175" i="1"/>
  <c r="E174" i="1"/>
  <c r="E179" i="1"/>
  <c r="E171" i="1"/>
  <c r="G171" i="1" s="1"/>
  <c r="D188" i="1"/>
  <c r="C188" i="1"/>
  <c r="C137" i="1"/>
  <c r="C163" i="1"/>
  <c r="D163" i="1"/>
  <c r="D137" i="1"/>
  <c r="D111" i="1"/>
  <c r="C111" i="1"/>
  <c r="C85" i="1"/>
  <c r="D85" i="1"/>
  <c r="D59" i="1"/>
  <c r="C59" i="1"/>
  <c r="E188" i="1" l="1"/>
  <c r="F188" i="1" s="1"/>
  <c r="E163" i="1"/>
  <c r="F163" i="1" s="1"/>
  <c r="E137" i="1"/>
  <c r="F137" i="1" s="1"/>
  <c r="E111" i="1"/>
  <c r="F111" i="1" s="1"/>
  <c r="E85" i="1"/>
  <c r="F85" i="1" s="1"/>
  <c r="E59" i="1"/>
  <c r="F59" i="1" s="1"/>
  <c r="A118" i="2"/>
  <c r="A80" i="1" s="1"/>
  <c r="A144" i="2"/>
  <c r="A106" i="1" s="1"/>
  <c r="A54" i="1"/>
  <c r="A59" i="32"/>
  <c r="A59" i="34"/>
  <c r="A59" i="40"/>
  <c r="A59" i="36"/>
  <c r="A59" i="35"/>
  <c r="A59"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17E2799C-A1BE-460C-88FD-9A2A08E4108E}">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AAB3912F-347D-44C9-B78F-4EC9BC353018}">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6DF373F3-D3E3-4A83-93C3-7DB164EF18B6}">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0" shapeId="0" xr:uid="{F6860BFE-9318-4292-829E-38B60710A8B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H15" authorId="0" shapeId="0" xr:uid="{A1C18A2C-C90B-484C-A176-8D9B3C0EBDA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J15" authorId="0" shapeId="0" xr:uid="{DA938458-36DE-462F-9D95-7E39BE959589}">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B18" authorId="0" shapeId="0" xr:uid="{87F1B7CD-DAF3-4068-BED6-5D48CDFBA32E}">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E586B01A-9C38-40FE-AE3B-A00FB0D45180}">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BA3EC91E-F2A2-4ADF-8CD6-5D59EF8C52D7}">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C4204823-5931-4BE5-8EE6-FA72EAE3CF3C}">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F60DAE71-DF4C-4E8D-962B-E5486EDEA119}">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DB9C0C5E-4940-4BBC-9E98-49CC9C814890}">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FA4ABE8D-CADF-4E33-B898-955AE861999E}">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640E99BE-6021-45D3-BB4C-408D019F6ED4}">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66007B2F-489F-457A-9602-2F04410934EF}">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8"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0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2" authorId="1" shapeId="0" xr:uid="{41166529-8F6D-4D6D-884A-57A4F283B2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3" authorId="1" shapeId="0" xr:uid="{2FE27541-CFC7-4E8A-B17A-06B97816D7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4" authorId="1" shapeId="0" xr:uid="{CA4B04AD-67BD-4CF5-886B-81249615EB5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5" authorId="1" shapeId="0" xr:uid="{53935CF1-3A73-4CCE-965D-2D14F96DFACD}">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6" authorId="1" shapeId="0" xr:uid="{88242D03-A7D5-426E-B5C3-784EA0CD87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8" authorId="1" shapeId="0" xr:uid="{8B200D1C-3252-4D91-BDB8-A7A98B6FD1A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9" authorId="1" shapeId="0" xr:uid="{83597DF1-B58C-45D2-89D4-A940376FF80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0" authorId="1" shapeId="0" xr:uid="{4AF6CD88-5567-4DFC-9621-6E3B2D955D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1" authorId="1" shapeId="0" xr:uid="{A35C0D9E-D04A-408F-A844-74398ADC82C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2" authorId="1" shapeId="0" xr:uid="{FA3787D2-CD8B-4491-A466-DACE2C7FDAD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3" authorId="1" shapeId="0" xr:uid="{C4E29516-1E25-4E8D-9289-C92F62602B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4" authorId="1" shapeId="0" xr:uid="{C893D0CB-FF84-4F98-8FFE-127D172B8EA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5" authorId="1" shapeId="0" xr:uid="{FF476E6A-49C6-4207-878F-4AADB6A296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6" authorId="1" shapeId="0" xr:uid="{03AFB0D5-55C9-4A51-B611-6FB6C706DCC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09699DB4-C640-482C-B10D-146067EB4E96}">
      <text>
        <r>
          <rPr>
            <b/>
            <sz val="9"/>
            <color indexed="81"/>
            <rFont val="Tahoma"/>
            <family val="2"/>
          </rPr>
          <t>UBA:</t>
        </r>
        <r>
          <rPr>
            <sz val="9"/>
            <color indexed="81"/>
            <rFont val="Tahoma"/>
            <family val="2"/>
          </rPr>
          <t xml:space="preserve">
z.B. "Blei-Säure-Altbatterien"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H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H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H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H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H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H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H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H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BC6F89E1-EC71-4973-9798-31F406AF513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6" authorId="1" shapeId="0" xr:uid="{8C971ED3-ABB8-4D7C-89F3-6BDDD95845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7" authorId="1" shapeId="0" xr:uid="{47E4B221-43B8-4CEF-BCD0-9EDF4D4C730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8" authorId="1" shapeId="0" xr:uid="{AB46F064-2494-4C41-B4BF-AFB166A16F3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9" authorId="1" shapeId="0" xr:uid="{A9B14486-F30E-4D8D-ADA9-70020C4F48B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70" authorId="1" shapeId="0" xr:uid="{AA1E87BB-D4B5-46D2-B63C-D4477E24CCB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76"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6"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6"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6"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6" authorId="3" shapeId="0" xr:uid="{12358C2B-1A55-4446-8621-E2FF577B57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92" authorId="1" shapeId="0" xr:uid="{31748F83-294F-4B8E-BCEE-DB2DEED9135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3" authorId="1" shapeId="0" xr:uid="{8A9CC17E-73DF-4289-828E-03737AEE39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4" authorId="1" shapeId="0" xr:uid="{5AAD0F71-2FBB-47F1-8EC0-7AC30F42C1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5" authorId="1" shapeId="0" xr:uid="{CF42ADB5-74BC-4F93-A419-CD5E9C9F87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6" authorId="1" shapeId="0" xr:uid="{C09C6E2E-6103-4B4F-8E47-9880EC3287A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102"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2"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2"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2"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2" authorId="3" shapeId="0" xr:uid="{9C6007DE-90B3-4737-BFCC-D5E51502A4A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18" authorId="1" shapeId="0" xr:uid="{432E655C-445C-4220-8C57-8BAAF777230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19" authorId="1" shapeId="0" xr:uid="{FC254BB9-81BA-41D8-945B-EDF29F921C04}">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0" authorId="1" shapeId="0" xr:uid="{37E5CA44-C2AA-41CA-B1DE-9F291406272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1" authorId="1" shapeId="0" xr:uid="{B03BE321-8333-43A9-8514-66050074A27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2" authorId="1" shapeId="0" xr:uid="{B69263F9-8F00-4F77-89DA-323138A1A3B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C128"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28"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28"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28" authorId="3" shapeId="0" xr:uid="{9E457401-0544-4A0A-881B-CB40E5225F26}">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44" authorId="1" shapeId="0" xr:uid="{5F58C69B-3C41-4342-8719-B519DA6423F1}">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5" authorId="1" shapeId="0" xr:uid="{2D59AFA6-BFB7-4787-8D5B-E1C7EE4A7AC8}">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 Für weitere Hinweise siehe auch Fußnote 11. Die Eingaben werden in das Formblatt "Gesamtergebnis" übernommen.</t>
        </r>
      </text>
    </comment>
    <comment ref="A146" authorId="1" shapeId="0" xr:uid="{CF4C32BA-EF30-4C51-B3FA-1A5AABCD81C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7" authorId="1" shapeId="0" xr:uid="{3B66537F-0093-429C-B206-F38E8236D3B9}">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8" authorId="1" shapeId="0" xr:uid="{0F96FA98-0AEE-4002-8E6B-FC12ABE1A9F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C154"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54"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54"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54"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54" authorId="3" shapeId="0" xr:uid="{BAA2A200-BE5B-4109-A270-84FFDF82C32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70" authorId="1" shapeId="0" xr:uid="{2B8479D3-1732-4275-802B-22A51DF0E9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1" authorId="1" shapeId="0" xr:uid="{F8A21263-0531-4DA7-9AFF-AFB0EB1AF01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2" authorId="1" shapeId="0" xr:uid="{D350B8D3-603A-434D-A9A8-92EE40D30B3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3" authorId="1" shapeId="0" xr:uid="{05C1FE9D-01E9-4FA5-B71D-EFA519B5478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4" authorId="1" shapeId="0" xr:uid="{36B173B8-C510-4C00-BABF-948B9686F3D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180"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80"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80"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80"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80" authorId="3" shapeId="0" xr:uid="{36023AAB-CB59-456A-9CD9-626C5AC88A54}">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96" authorId="1" shapeId="0" xr:uid="{56AF3F75-1618-4557-A035-3A9AFC62415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7" authorId="1" shapeId="0" xr:uid="{A81A9342-6ACA-42D0-99CD-61E04B4AA82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8" authorId="1" shapeId="0" xr:uid="{04133456-839C-4CFA-9ED5-9DDB0C4243A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9" authorId="1" shapeId="0" xr:uid="{9A716EC6-AF52-4B36-ABBD-9B96A56296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00" authorId="1" shapeId="0" xr:uid="{C1A587E5-1ACF-470D-AFBA-705F7A7FB9A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206"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06"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06"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06"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06" authorId="3" shapeId="0" xr:uid="{43C4D6BB-E5E8-41D2-ABD8-900607B9FD11}">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22" authorId="1" shapeId="0" xr:uid="{A0CCEBE9-510B-4180-918F-72710A2E762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3" authorId="1" shapeId="0" xr:uid="{2B954453-6140-420A-981C-4063BB15A89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4" authorId="1" shapeId="0" xr:uid="{A24C0EBE-A1F6-49E1-89D9-CA303840CDD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5" authorId="1" shapeId="0" xr:uid="{FD66B973-FCE7-44AD-A730-146ED5F0AE5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6" authorId="1" shapeId="0" xr:uid="{E89AD2DC-1805-458A-9FBE-00486DF569F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30"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1793D6DB-AADB-48A5-B7F8-B70814CE125A}">
      <text>
        <r>
          <rPr>
            <b/>
            <sz val="9"/>
            <color indexed="81"/>
            <rFont val="Tahoma"/>
            <family val="2"/>
          </rPr>
          <t>UBA:</t>
        </r>
        <r>
          <rPr>
            <sz val="9"/>
            <color indexed="81"/>
            <rFont val="Tahoma"/>
            <family val="2"/>
          </rPr>
          <t xml:space="preserve">
Angaben werden von der Titelseite übernommen.</t>
        </r>
      </text>
    </comment>
    <comment ref="C10" authorId="1" shapeId="0" xr:uid="{621690B6-445E-4718-BBA7-7B8EC3433A8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35DEDB7-3056-4E7D-AD7B-F02FA92549B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D4825C09-4F3A-4750-BA13-4E239D1985B6}">
      <text>
        <r>
          <rPr>
            <b/>
            <sz val="9"/>
            <color indexed="81"/>
            <rFont val="Tahoma"/>
            <family val="2"/>
          </rPr>
          <t>UBA:</t>
        </r>
        <r>
          <rPr>
            <sz val="9"/>
            <color indexed="81"/>
            <rFont val="Tahoma"/>
            <family val="2"/>
          </rPr>
          <t xml:space="preserve">
z.B. "Lithium-Altbatterien"</t>
        </r>
      </text>
    </comment>
    <comment ref="C23" authorId="3" shapeId="0" xr:uid="{195F016D-2568-47BE-8750-3FBE76ADD35E}">
      <text>
        <r>
          <rPr>
            <b/>
            <sz val="9"/>
            <color indexed="81"/>
            <rFont val="Tahoma"/>
            <family val="2"/>
          </rPr>
          <t>UBA:</t>
        </r>
        <r>
          <rPr>
            <sz val="9"/>
            <color indexed="81"/>
            <rFont val="Tahoma"/>
            <family val="2"/>
          </rPr>
          <t xml:space="preserve">
Bitte Abfallschlüssel nach dem Europäischen Abfallverzeichnis eintragen (Bsp.: 16 06 01*).</t>
        </r>
      </text>
    </comment>
    <comment ref="H35" authorId="3" shapeId="0" xr:uid="{FF8C7D45-18F2-4C98-980A-0FF5D720AFF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8EF1D976-3192-48D6-9127-2DD774DFD23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C8072995-36AF-47B4-96A8-76A5EF9B880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75BD4D1-E378-478D-A320-05C1B443A591}">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B7070D5A-452A-493E-BC56-09805497642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1F84B6F-8868-4684-9ABC-AD37C330B03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3206E79F-432F-4FE7-9D3D-F0B7D678B87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82B9C68-6880-4AE8-9096-0C0CD015109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8AEF2F2-7C76-4C13-9346-DFD0F99B4437}">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CCD81EE2-34D3-401B-9D76-29DFD82B2EB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0339D92A-D994-4956-9FB7-9558AA22B55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15039EF6-4A94-4706-B4AA-EEC8CB4A47C4}">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DB0E4F2-59C8-4B88-A722-A9D8FC8E71D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659B8B30-8930-45AE-871B-5443FAAB25D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060D1FE-6D18-44FD-B2F4-94C706CB6F4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DBB41D1-D686-4029-9322-588C1A7376FA}">
      <text>
        <r>
          <rPr>
            <b/>
            <sz val="9"/>
            <color indexed="81"/>
            <rFont val="Tahoma"/>
            <family val="2"/>
          </rPr>
          <t>UBA:</t>
        </r>
        <r>
          <rPr>
            <sz val="9"/>
            <color indexed="81"/>
            <rFont val="Tahoma"/>
            <family val="2"/>
          </rPr>
          <t xml:space="preserve">
Angaben werden von der Titelseite übernommen.</t>
        </r>
      </text>
    </comment>
    <comment ref="C10" authorId="1" shapeId="0" xr:uid="{CA11F94C-86F0-4B76-BE39-AB17AECEF640}">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8BE65432-8BA4-4DB1-8289-ACE161FCE78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7D2C83F-12D2-4DD3-8227-573A5E416211}">
      <text>
        <r>
          <rPr>
            <b/>
            <sz val="9"/>
            <color indexed="81"/>
            <rFont val="Tahoma"/>
            <family val="2"/>
          </rPr>
          <t>UBA:</t>
        </r>
        <r>
          <rPr>
            <sz val="9"/>
            <color indexed="81"/>
            <rFont val="Tahoma"/>
            <family val="2"/>
          </rPr>
          <t xml:space="preserve">
z.B. "Lithium-Altbatterien"</t>
        </r>
      </text>
    </comment>
    <comment ref="C23" authorId="3" shapeId="0" xr:uid="{B1B71266-A5D6-41FB-AEF9-73E1B01592DB}">
      <text>
        <r>
          <rPr>
            <b/>
            <sz val="9"/>
            <color indexed="81"/>
            <rFont val="Tahoma"/>
            <family val="2"/>
          </rPr>
          <t>UBA:</t>
        </r>
        <r>
          <rPr>
            <sz val="9"/>
            <color indexed="81"/>
            <rFont val="Tahoma"/>
            <family val="2"/>
          </rPr>
          <t xml:space="preserve">
Bitte Abfallschlüssel nach dem Europäischen Abfallverzeichnis eintragen (Bsp.: 16 06 01*).</t>
        </r>
      </text>
    </comment>
    <comment ref="H35" authorId="3" shapeId="0" xr:uid="{80CDCB8A-514A-4047-B76D-43C65CAFD34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F6A49463-C762-47BE-8992-E4559613AA5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AD88E31-8119-4A04-9787-421FE78C2A9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56D1AAE4-59EB-4FA1-BBE4-BE6FF526B1B5}">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6CDA90B-3D52-436C-9E17-1120F73B003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649B92D-58C7-47FE-9DC5-3B40D54EDD5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79F5084-750C-4AAD-9C8C-2F5A1FB0D2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D070B1E-5EAE-4FA6-8191-D5670A58615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5343B766-33AD-4EF5-BAD9-A31940343A1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B6D21B2F-9F33-4477-B741-0FC57EE4119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DD7E36D1-0598-4810-98D5-78B276A78F4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19CD8DE8-1898-4460-A54D-BBDBB1C87DBB}">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DB15DB13-720C-412B-8E9B-F19685A8E945}">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81874F5F-8A48-449D-B915-882A596B71D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4A2FE510-4824-48F8-A63D-D6C2880331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9063C4E6-C8D8-42F2-B67A-1D95F2AFA36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502D56CF-497C-4452-A831-9DE44B1982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7F30188C-FD70-4A29-A5BE-6A10B4C23F4F}">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D588344C-1BD0-4DDC-8BC7-4EFB4C6BCC8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CE50F511-50FF-412C-B9D9-86D3AB69B23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0E2CE5DF-2FDF-4E65-A691-D7098802691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33891FCC-F55E-4ECF-9BE6-0470FE46FFAB}">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E503BFB-5103-48C3-9FF0-D42FDB15043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FCD20D47-B91E-45D4-B0E1-078C160DE9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EF50D57-AC8B-44CF-A86B-9F89BB1DE16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149806ED-723A-4814-B3CC-1A2CCC88096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0ABE822-5355-4E3F-B513-862DC2448CF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0BB97E61-D423-483D-B82A-28E577936CE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D479E4E0-05A4-46A1-A443-2B451EFCBA29}">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8023C93-9C08-4E51-910C-A4B4A303857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1B31955A-4AA1-471A-A501-39B68E84AB99}">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6401DFA-EF42-44C8-BB6B-3677AA3B553F}">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ACF2A2-3D97-443C-BEFC-DD3B1233FAD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20C53-AA3A-4002-B230-6D7147E5110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53A4A22C-FD82-40C6-93EC-898676DA475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9E2C691-01FA-426A-BBC5-AB269CC2368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27A2791-F294-4FE4-A40A-994C58778B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EAC6F94-CADF-4FC9-B911-5083292135C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3EE941FC-F221-4EF1-8BD2-2E1B6BF56292}">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24B923A-F3CB-4354-A10D-D96A39119A3D}">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A873D8F-395F-4401-B193-5591158B87C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713DF9CD-4803-4D17-9BD8-5FCF7D25800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669BE5B-6065-41A6-BD9F-5E1BAAAA94B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779F417D-3E2C-4DA7-B081-4FDF64EACEF8}">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8FB51E-BF5C-4DB7-AE48-1A62B74E105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E8D8476A-676D-4365-B2C7-78599EBDFE3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4D811BD-2E15-41E4-BBAD-8B3134723E5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5F2426B6-E915-4E05-AE39-E6EBE527F43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E28C92C-7E91-4594-9D3C-6D804A1A08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9818C08-23A9-4340-AE43-75A22ABA60B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4F258B61-4D42-4DEF-94D5-FCB641A28E7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EA61724E-8D57-45C2-B804-DEAC82EC1580}">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27F24620-0841-4EEF-84D5-CB5AC58107A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27F6C88F-8333-4B06-BB42-CCB565EDEC6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2ED62A56-69F2-4DAE-84C1-3BCBFBD91E5D}">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633545A-598E-49F9-85FB-3C79AE242201}">
      <text>
        <r>
          <rPr>
            <b/>
            <sz val="9"/>
            <color indexed="81"/>
            <rFont val="Tahoma"/>
            <family val="2"/>
          </rPr>
          <t>UBA:</t>
        </r>
        <r>
          <rPr>
            <sz val="9"/>
            <color indexed="81"/>
            <rFont val="Tahoma"/>
            <family val="2"/>
          </rPr>
          <t xml:space="preserve">
Angaben werden von der Titelseite übernommen.</t>
        </r>
      </text>
    </comment>
    <comment ref="C10" authorId="1" shapeId="0" xr:uid="{A55BD41F-57B2-4EFB-A535-D396A676768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DF4021D-2607-4542-95F5-C5D917399E1A}">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B8B7FF5-23EE-4E59-ACEC-0E1DFC3EAE7C}">
      <text>
        <r>
          <rPr>
            <b/>
            <sz val="9"/>
            <color indexed="81"/>
            <rFont val="Tahoma"/>
            <family val="2"/>
          </rPr>
          <t>UBA:</t>
        </r>
        <r>
          <rPr>
            <sz val="9"/>
            <color indexed="81"/>
            <rFont val="Tahoma"/>
            <family val="2"/>
          </rPr>
          <t xml:space="preserve">
Art oder Beschreibung des Inputs - bspw. "Alt-Schwefelsäure".</t>
        </r>
      </text>
    </comment>
    <comment ref="C23" authorId="3" shapeId="0" xr:uid="{939B793E-0429-47BD-8D68-4EB64692C9AE}">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6036F336-152A-459F-8524-320FF53AFAA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8C747D31-A097-4548-9068-4446E3F8504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59E9216-5953-481B-A270-DCC77DCCE1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CECE1105-C0D2-4B8E-B227-5C72EC38680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8040D5D0-25AE-4C33-960D-8723EA73DC4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F7F2CE68-207B-4436-837E-594E801F3BB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07FA30D-1C07-4E23-9B84-9B1490998FD1}">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4077C90-CE09-4B75-B9E1-88E8D7DBB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CE89F4F-78EF-4499-B4F4-D5968AB6E7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D969933-DB3D-467D-B885-1E451481FAE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39574C0E-7694-48A6-986F-B9414E778CC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4CDB6B86-10DD-4B5A-B222-F04C3E72B7B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58B6278A-9542-49AA-B84B-52F41A054A25}">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8142ACB8-B860-4CDE-9A64-0AD320CCC26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54D3BE62-2F2C-4244-A4A8-B2926E743D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EA7EC83B-4A1A-487C-86CF-D9D95AFF04E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C212D7C-92AE-480C-82CA-AE7D389908D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80AA356-706D-46E1-A1FE-50612330ADBD}">
      <text>
        <r>
          <rPr>
            <b/>
            <sz val="9"/>
            <color indexed="81"/>
            <rFont val="Tahoma"/>
            <family val="2"/>
          </rPr>
          <t>UBA:</t>
        </r>
        <r>
          <rPr>
            <sz val="9"/>
            <color indexed="81"/>
            <rFont val="Tahoma"/>
            <family val="2"/>
          </rPr>
          <t xml:space="preserve">
Angaben werden von der Titelseite übernommen.</t>
        </r>
      </text>
    </comment>
    <comment ref="C10" authorId="1" shapeId="0" xr:uid="{02159910-22DB-40E4-8FA6-3CA48DF8734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079457E9-5373-477E-9B1E-4D87B1E47C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1A4F0EF-2E59-412F-8F8F-48D9EA96B08E}">
      <text>
        <r>
          <rPr>
            <b/>
            <sz val="9"/>
            <color indexed="81"/>
            <rFont val="Tahoma"/>
            <family val="2"/>
          </rPr>
          <t>UBA:</t>
        </r>
        <r>
          <rPr>
            <sz val="9"/>
            <color indexed="81"/>
            <rFont val="Tahoma"/>
            <family val="2"/>
          </rPr>
          <t xml:space="preserve">
Art oder Beschreibung des Inputs - bspw. "Alt-Schwefelsäure".</t>
        </r>
      </text>
    </comment>
    <comment ref="C23" authorId="3" shapeId="0" xr:uid="{DD323F75-9C0A-43CC-801F-5CE2D109681B}">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BAB3D629-321D-4477-8A5D-414149123AB6}">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37848A9-83D6-4EEA-A0D6-23EF58C3EC5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BA5DBFAA-8A7E-4B99-89DA-A3EB0749C4F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4D655AF2-A16D-46DE-BE93-60613A73539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416C3CDF-3A47-4D64-B62A-71662FC98A8F}">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2BB550D-7E6A-445A-8C7B-50DF3CF552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C5E51BC3-66C8-4C35-8BEB-8E3D9657D46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8E4228C-05F2-44A7-966B-21F608FEB23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D25001ED-0AF5-4C16-9CE5-31EDC3DD92B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CBA52877-08B6-422D-92CE-DD88D27DBFF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6885D664-65C5-4D5B-8E11-99F20EFB77A6}">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C3F6E32B-747A-4310-AB89-23E8FE444A3F}">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4294107-0B02-4DCA-A3F7-8BA485A84866}">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1B987770-B771-4838-B44B-30EAE07B0C1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336B9F6D-359E-4277-BDB7-326CB072555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DFADC0D-0890-4606-BEE6-795E5E9D376D}">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F8AE95C1-5B9B-40DC-80E6-8BD5EEB3C22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50ADC9B-1351-4BE7-8301-12A386A54D35}">
      <text>
        <r>
          <rPr>
            <b/>
            <sz val="9"/>
            <color indexed="81"/>
            <rFont val="Tahoma"/>
            <family val="2"/>
          </rPr>
          <t>UBA:</t>
        </r>
        <r>
          <rPr>
            <sz val="9"/>
            <color indexed="81"/>
            <rFont val="Tahoma"/>
            <family val="2"/>
          </rPr>
          <t xml:space="preserve">
Angaben werden von der Titelseite übernommen.</t>
        </r>
      </text>
    </comment>
    <comment ref="C10" authorId="1" shapeId="0" xr:uid="{D541286F-B4BB-4695-B0D4-6A0D647A699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50CA857-4B12-44B7-82C9-68CED42C24D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C8E5CA5-3B7C-4E58-93B0-2435C9B750B4}">
      <text>
        <r>
          <rPr>
            <b/>
            <sz val="9"/>
            <color indexed="81"/>
            <rFont val="Tahoma"/>
            <family val="2"/>
          </rPr>
          <t>UBA:</t>
        </r>
        <r>
          <rPr>
            <sz val="9"/>
            <color indexed="81"/>
            <rFont val="Tahoma"/>
            <family val="2"/>
          </rPr>
          <t xml:space="preserve">
Art oder Beschreibung des Inputs - bspw. "Alt-Schwefelsäure".</t>
        </r>
      </text>
    </comment>
    <comment ref="C23" authorId="3" shapeId="0" xr:uid="{651B774F-E062-4063-A7F4-6DA1C9BC8100}">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0DB776E-9462-403D-8E2B-49C7490114A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9831C83F-1FE2-464D-BA84-704AD942E03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0538E861-FE2B-4D86-A8DF-E33F35B6A62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A5049D54-D8EC-4A94-B5C8-576D7D4B4AF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736D2FF9-BB6C-4544-BAA4-71C7C9972853}">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F9A40F48-AD9A-4586-A6F0-F4102B5E379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EC4933F-0B0B-4D4F-A83D-6C4392D0BF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634CD87-51B8-477B-860A-1F433B493FA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AD627A-C3D5-4944-B323-FDFB478A2968}">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3573C87B-DD5F-4185-ADA1-20187E78BC06}">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08216B1-E2DB-478D-9CBD-03FFC726529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25DDE917-5401-4FF1-9765-290C8E93A38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EAA3EFEC-A535-4A27-8270-4F3EEE8597BA}">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31B458C-304D-4E59-B6C7-C7DD1BB0EA5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2EE8133E-F0BE-4A2B-8E1C-4F014D15C55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2AEDD7E4-6F29-48C3-878C-169E47959C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CD445EE8-632D-4C40-8B7F-E513DCA05BF9}">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5F18E9C-328E-4BC1-8525-5FD074A338E1}">
      <text>
        <r>
          <rPr>
            <b/>
            <sz val="9"/>
            <color indexed="81"/>
            <rFont val="Tahoma"/>
            <family val="2"/>
          </rPr>
          <t>UBA:</t>
        </r>
        <r>
          <rPr>
            <sz val="9"/>
            <color indexed="81"/>
            <rFont val="Tahoma"/>
            <family val="2"/>
          </rPr>
          <t xml:space="preserve">
Angaben werden von der Titelseite übernommen.</t>
        </r>
      </text>
    </comment>
    <comment ref="C10" authorId="1" shapeId="0" xr:uid="{3D9AAB8F-3B3D-409C-A0F1-7CC92E5B4242}">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FC38DBB0-1294-4063-9111-225AF6890734}">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4312E966-4C4B-4E91-BD4D-36C654C64229}">
      <text>
        <r>
          <rPr>
            <b/>
            <sz val="9"/>
            <color indexed="81"/>
            <rFont val="Tahoma"/>
            <family val="2"/>
          </rPr>
          <t>UBA:</t>
        </r>
        <r>
          <rPr>
            <sz val="9"/>
            <color indexed="81"/>
            <rFont val="Tahoma"/>
            <family val="2"/>
          </rPr>
          <t xml:space="preserve">
Art oder Beschreibung des Inputs - bspw. "Alt-Schwefelsäure".</t>
        </r>
      </text>
    </comment>
    <comment ref="C23" authorId="3" shapeId="0" xr:uid="{1B03816C-A7AC-4FE8-BCCB-93D03156259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2F02E66-2DB6-4B5F-857D-246F6F963EB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93C2FC-50EC-4558-9826-ED1A2D1519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92859D0E-CA44-49FD-9D00-0F0464063E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39D0198E-611A-478F-9039-EB9E596F156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7F3C8C1E-9F8E-404E-8A04-E78D59EED2C5}">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6DF7EA60-C43C-493F-8BBF-142847DBA7A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71B61F4A-C23B-4BBC-A83F-FBA75E91489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48E3D93-538D-4C7B-9D9D-BA7F903828B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FFCB613-C483-4A09-A353-70C3319DB7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8D24F36D-DBEA-4F0F-BD37-7F91FF8499E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780293D5-5856-45A5-B283-9902F708B5DD}">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2B13B38B-2D9D-4E17-9DE2-F7C36D66D3B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A42148F1-0413-4929-87A4-A2A86F83D551}">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C58559C1-8843-45C0-ABBE-D08A22F4F02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A80C281F-04DA-42E7-BEF4-A8C71F2AE4B0}">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30EB1CF4-6EF6-46C9-8907-94BC6C6ADB1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1BB423D9-1004-4F0A-A8BB-D94245D61FA0}">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<sst xmlns="http://schemas.openxmlformats.org/spreadsheetml/2006/main" count="1393" uniqueCount="214">
  <si>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</si>
  <si>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</si>
  <si>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</si>
  <si>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</si>
  <si>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</si>
  <si>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</si>
  <si>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</si>
  <si>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</si>
  <si>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</si>
  <si>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</si>
  <si>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</si>
  <si>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</si>
  <si>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</si>
  <si>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</si>
  <si>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</si>
  <si>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</si>
  <si>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</si>
  <si>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</si>
  <si>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</si>
  <si>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</si>
  <si>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</si>
  <si>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</si>
  <si>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</si>
  <si>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</si>
  <si>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</si>
  <si>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</si>
  <si>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</si>
  <si>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</si>
  <si>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</si>
  <si>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</si>
  <si>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</si>
  <si>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</si>
  <si>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</si>
  <si>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</si>
  <si>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</si>
  <si>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</si>
  <si>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</si>
  <si>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</si>
  <si>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</si>
  <si>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</si>
  <si>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</si>
  <si>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</si>
  <si>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</si>
  <si>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</si>
  <si>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</si>
  <si>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</si>
  <si>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</si>
  <si>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</si>
  <si>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</si>
  <si>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</si>
  <si>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</si>
  <si>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</si>
  <si>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</si>
  <si>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</si>
  <si>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</si>
  <si>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</si>
  <si>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</si>
  <si>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</si>
  <si>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</si>
  <si>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</si>
  <si>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</si>
  <si>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</si>
  <si>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</si>
  <si>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</si>
  <si>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</si>
  <si>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</si>
  <si>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</si>
  <si>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</si>
  <si>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</si>
  <si>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</si>
  <si>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</si>
  <si>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</si>
  <si>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</si>
  <si>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</si>
  <si>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</si>
  <si>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</si>
  <si>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</si>
  <si>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</si>
  <si>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</si>
  <si>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</si>
  <si>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</si>
  <si>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t>Anmerkungen (vgl. DV Abschnitt 6):</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</si>
  <si>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</si>
  <si>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</si>
  <si>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</si>
  <si>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</si>
  <si>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</si>
  <si>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</si>
  <si>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</si>
  <si>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</si>
  <si>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</si>
  <si>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t xml:space="preserve">Ergebnis </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</si>
  <si>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</si>
  <si>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</si>
  <si>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</si>
  <si>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</si>
  <si>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</si>
  <si>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</si>
  <si>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</si>
  <si>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</si>
  <si>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</si>
  <si>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</si>
  <si>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</si>
  <si>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</si>
  <si>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</si>
  <si>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</si>
  <si>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</si>
  <si>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</si>
  <si>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</si>
  <si>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</si>
  <si>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N_X, etc. entspricht der Input jeweils dem Recyclingoutput der Zwischenfraktion aus dem vorangegangenen Schritt.</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</si>
  <si>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</si>
  <si>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</si>
  <si>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</si>
  <si>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</si>
  <si>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Lithium-Altbatterien</t>
  </si>
  <si>
    <t>DV Abschnitt 7 (Teil 1)</t>
  </si>
  <si>
    <t>DV Abschnitt  7 (Teil 2)</t>
  </si>
  <si>
    <t>Kobalt (Co)</t>
  </si>
  <si>
    <t>Kupfer (Cu)</t>
  </si>
  <si>
    <t>Lithium (Li)</t>
  </si>
  <si>
    <t>Nickel (Ni)</t>
  </si>
  <si>
    <t>Mangan (Mn)</t>
  </si>
  <si>
    <t>Aluminium (Al)</t>
  </si>
  <si>
    <r>
      <t>Kunststoffe (</t>
    </r>
    <r>
      <rPr>
        <vertAlign val="superscript"/>
        <sz val="12"/>
        <rFont val="Calibri"/>
        <family val="2"/>
        <scheme val="minor"/>
      </rPr>
      <t>6</t>
    </r>
    <r>
      <rPr>
        <sz val="11"/>
        <rFont val="Calibri"/>
        <family val="2"/>
        <scheme val="minor"/>
      </rPr>
      <t>)</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</si>
  <si>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7</t>
    </r>
    <r>
      <rPr>
        <sz val="11"/>
        <rFont val="Calibri"/>
        <family val="2"/>
        <scheme val="minor"/>
      </rPr>
      <t>)</t>
    </r>
  </si>
  <si>
    <r>
      <t>Eisen aus Eisenquellen auf Zellebene (Fe)  (</t>
    </r>
    <r>
      <rPr>
        <vertAlign val="superscript"/>
        <sz val="11"/>
        <rFont val="Calibri"/>
        <family val="2"/>
        <scheme val="minor"/>
      </rPr>
      <t>7</t>
    </r>
    <r>
      <rPr>
        <sz val="11"/>
        <rFont val="Calibri"/>
        <family val="2"/>
        <scheme val="minor"/>
      </rPr>
      <t>)</t>
    </r>
  </si>
  <si>
    <r>
      <t>Phosphor (P) (</t>
    </r>
    <r>
      <rPr>
        <vertAlign val="superscript"/>
        <sz val="11"/>
        <rFont val="Calibri"/>
        <family val="2"/>
        <scheme val="minor"/>
      </rPr>
      <t>7</t>
    </r>
    <r>
      <rPr>
        <sz val="11"/>
        <rFont val="Calibri"/>
        <family val="2"/>
        <scheme val="minor"/>
      </rPr>
      <t>)</t>
    </r>
  </si>
  <si>
    <r>
      <t>Chlor (Cl) (</t>
    </r>
    <r>
      <rPr>
        <vertAlign val="superscript"/>
        <sz val="11"/>
        <rFont val="Calibri"/>
        <family val="2"/>
        <scheme val="minor"/>
      </rPr>
      <t>7</t>
    </r>
    <r>
      <rPr>
        <sz val="11"/>
        <rFont val="Calibri"/>
        <family val="2"/>
        <scheme val="minor"/>
      </rPr>
      <t>)</t>
    </r>
  </si>
  <si>
    <r>
      <t>Schwefel (S) (</t>
    </r>
    <r>
      <rPr>
        <vertAlign val="superscript"/>
        <sz val="11"/>
        <rFont val="Calibri"/>
        <family val="2"/>
        <scheme val="minor"/>
      </rPr>
      <t>7</t>
    </r>
    <r>
      <rPr>
        <sz val="11"/>
        <rFont val="Calibri"/>
        <family val="2"/>
        <scheme val="minor"/>
      </rPr>
      <t>)</t>
    </r>
  </si>
  <si>
    <t>Anmerkungen (vgl. DV Abschnitt 7):</t>
  </si>
  <si>
    <r>
      <t>Kohlenstoff aus Kohlenstoffquellen auf  Zellebene (C) (</t>
    </r>
    <r>
      <rPr>
        <vertAlign val="superscript"/>
        <sz val="11"/>
        <rFont val="Calibri"/>
        <family val="2"/>
        <scheme val="minor"/>
      </rPr>
      <t>7</t>
    </r>
    <r>
      <rPr>
        <sz val="11"/>
        <rFont val="Calibri"/>
        <family val="2"/>
        <scheme val="minor"/>
      </rPr>
      <t>)</t>
    </r>
  </si>
  <si>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</si>
  <si>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</si>
  <si>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</si>
  <si>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</si>
  <si>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</si>
  <si>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</si>
  <si>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</si>
  <si>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</si>
  <si>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</si>
  <si>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</si>
  <si>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</si>
  <si>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</si>
  <si>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</si>
  <si>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</si>
  <si>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10</t>
    </r>
    <r>
      <rPr>
        <sz val="11"/>
        <rFont val="Calibri"/>
        <family val="2"/>
        <scheme val="minor"/>
      </rPr>
      <t>)</t>
    </r>
  </si>
  <si>
    <r>
      <t>Kohlenstoff aus Kohlenstoffquellen auf  Zellebene (C) (</t>
    </r>
    <r>
      <rPr>
        <vertAlign val="superscript"/>
        <sz val="11"/>
        <rFont val="Calibri"/>
        <family val="2"/>
        <scheme val="minor"/>
      </rPr>
      <t>10</t>
    </r>
    <r>
      <rPr>
        <sz val="11"/>
        <rFont val="Calibri"/>
        <family val="2"/>
        <scheme val="minor"/>
      </rPr>
      <t>)</t>
    </r>
  </si>
  <si>
    <r>
      <t>Eisen aus Eisenquellen auf Zellebene (Fe)  (</t>
    </r>
    <r>
      <rPr>
        <vertAlign val="superscript"/>
        <sz val="11"/>
        <rFont val="Calibri"/>
        <family val="2"/>
        <scheme val="minor"/>
      </rPr>
      <t>10</t>
    </r>
    <r>
      <rPr>
        <sz val="11"/>
        <rFont val="Calibri"/>
        <family val="2"/>
        <scheme val="minor"/>
      </rPr>
      <t>)</t>
    </r>
  </si>
  <si>
    <r>
      <t>Phosphor (P) (</t>
    </r>
    <r>
      <rPr>
        <vertAlign val="superscript"/>
        <sz val="11"/>
        <rFont val="Calibri"/>
        <family val="2"/>
        <scheme val="minor"/>
      </rPr>
      <t>10</t>
    </r>
    <r>
      <rPr>
        <sz val="11"/>
        <rFont val="Calibri"/>
        <family val="2"/>
        <scheme val="minor"/>
      </rPr>
      <t>)</t>
    </r>
  </si>
  <si>
    <r>
      <t>Chlor (Cl) (</t>
    </r>
    <r>
      <rPr>
        <vertAlign val="superscript"/>
        <sz val="11"/>
        <rFont val="Calibri"/>
        <family val="2"/>
        <scheme val="minor"/>
      </rPr>
      <t>10</t>
    </r>
    <r>
      <rPr>
        <sz val="11"/>
        <rFont val="Calibri"/>
        <family val="2"/>
        <scheme val="minor"/>
      </rPr>
      <t>)</t>
    </r>
  </si>
  <si>
    <r>
      <t>Schwefel (S) (</t>
    </r>
    <r>
      <rPr>
        <vertAlign val="superscript"/>
        <sz val="11"/>
        <rFont val="Calibri"/>
        <family val="2"/>
        <scheme val="minor"/>
      </rPr>
      <t>10</t>
    </r>
    <r>
      <rPr>
        <sz val="11"/>
        <rFont val="Calibri"/>
        <family val="2"/>
        <scheme val="minor"/>
      </rPr>
      <t>)</t>
    </r>
  </si>
  <si>
    <r>
      <t>Ergebnis</t>
    </r>
    <r>
      <rPr>
        <b/>
        <vertAlign val="superscript"/>
        <sz val="11"/>
        <color theme="1"/>
        <rFont val="Calibri"/>
        <family val="2"/>
        <scheme val="minor"/>
      </rPr>
      <t>12</t>
    </r>
  </si>
  <si>
    <r>
      <rPr>
        <vertAlign val="superscript"/>
        <sz val="11"/>
        <color theme="1"/>
        <rFont val="Calibri"/>
        <family val="2"/>
        <scheme val="minor"/>
      </rPr>
      <t xml:space="preserve">10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</si>
  <si>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11</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</si>
  <si>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color theme="1"/>
        <rFont val="Calibri"/>
        <family val="2"/>
        <scheme val="minor"/>
      </rPr>
      <t>12</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</si>
  <si>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</si>
  <si>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</si>
  <si>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</si>
  <si>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</si>
  <si>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</si>
  <si>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</si>
  <si>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</si>
  <si>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</si>
  <si>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N_0</t>
  </si>
  <si>
    <r>
      <rPr>
        <vertAlign val="superscript"/>
        <sz val="11"/>
        <color theme="1"/>
        <rFont val="Calibri"/>
        <family val="2"/>
        <scheme val="minor"/>
      </rPr>
      <t>1</t>
    </r>
    <r>
      <rPr>
        <sz val="11"/>
        <color theme="1"/>
        <rFont val="Calibri"/>
        <family val="2"/>
        <scheme val="minor"/>
      </rPr>
      <t xml:space="preserve"> Anlage, in der ein bestimmter Behandlungsschritt erfolgt. Für weitere Recyclingschritte (N_X, etc.) in verschiedenen Anlagen füllen Sie bitte nach Bedarf die Formblätter N_0 bis N_8 entsprechend aus.</t>
    </r>
  </si>
  <si>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</si>
  <si>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</si>
  <si>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</si>
  <si>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</si>
  <si>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</si>
  <si>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r>
      <t>Ergebnis</t>
    </r>
    <r>
      <rPr>
        <b/>
        <vertAlign val="superscript"/>
        <sz val="11"/>
        <color rgb="FF0070C0"/>
        <rFont val="Calibri"/>
        <family val="2"/>
        <scheme val="minor"/>
      </rPr>
      <t>12</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</si>
  <si>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</si>
  <si>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</si>
  <si>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</si>
  <si>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</si>
  <si>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</si>
  <si>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</si>
  <si>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</si>
  <si>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</si>
  <si>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</si>
  <si>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</si>
  <si>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</si>
  <si>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</si>
  <si>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</si>
  <si>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</si>
  <si>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Bitte bei Bedarf weitere Angaben hinzufügen.</t>
  </si>
  <si>
    <r>
      <rPr>
        <b/>
        <sz val="11"/>
        <color indexed="8"/>
        <rFont val="Calibri"/>
        <family val="2"/>
      </rPr>
      <t>E-Mail:</t>
    </r>
    <r>
      <rPr>
        <sz val="11"/>
        <color theme="1"/>
        <rFont val="Calibri"/>
        <family val="2"/>
        <scheme val="minor"/>
      </rPr>
      <t xml:space="preserve"> batterierecht@uba.de</t>
    </r>
  </si>
  <si>
    <r>
      <t xml:space="preserve">Einzelbetrachtung je Herkunftsland </t>
    </r>
    <r>
      <rPr>
        <b/>
        <sz val="11"/>
        <color rgb="FF0070C0"/>
        <rFont val="Calibri"/>
        <family val="2"/>
        <scheme val="minor"/>
      </rPr>
      <t>(RS N_0)</t>
    </r>
    <r>
      <rPr>
        <b/>
        <sz val="11"/>
        <rFont val="Calibri"/>
        <family val="2"/>
        <scheme val="minor"/>
      </rPr>
      <t xml:space="preserve">
Masse Altbatterieinput:</t>
    </r>
  </si>
  <si>
    <t xml:space="preserve">Dokumentation gem. § 29 Abs. 2 BattDG
der Recyclingbetriebe von </t>
  </si>
  <si>
    <r>
      <rPr>
        <b/>
        <sz val="10"/>
        <color indexed="8"/>
        <rFont val="Calibri"/>
        <family val="2"/>
      </rPr>
      <t>E-Mail:</t>
    </r>
    <r>
      <rPr>
        <sz val="10"/>
        <color theme="1"/>
        <rFont val="Calibri"/>
        <family val="2"/>
        <scheme val="minor"/>
      </rPr>
      <t xml:space="preserve"> batterierecht@uba.de</t>
    </r>
  </si>
  <si>
    <r>
      <t xml:space="preserve">Output
ERGEBNISSE je Herkunftsland— Berechnete Recyclingergebnisse von in DE gesammelten Altbatterien </t>
    </r>
    <r>
      <rPr>
        <b/>
        <vertAlign val="superscript"/>
        <sz val="11"/>
        <color theme="1"/>
        <rFont val="Calibri"/>
        <family val="2"/>
        <scheme val="minor"/>
      </rPr>
      <t>10</t>
    </r>
    <r>
      <rPr>
        <b/>
        <sz val="11"/>
        <color theme="1"/>
        <rFont val="Calibri"/>
        <family val="2"/>
        <scheme val="minor"/>
      </rPr>
      <t xml:space="preserve">
 (RS N_0  + N_1 + N_2, etc.)</t>
    </r>
  </si>
  <si>
    <t>Masse Altbatterieinput:</t>
  </si>
  <si>
    <r>
      <t xml:space="preserve">Output
ERGEBNISSE je Herkunftsland— Berechnete Recyclingergebnisse, von in einem MS gesammelten Altbatterien </t>
    </r>
    <r>
      <rPr>
        <b/>
        <vertAlign val="superscript"/>
        <sz val="11"/>
        <color theme="1"/>
        <rFont val="Calibri"/>
        <family val="2"/>
        <scheme val="minor"/>
      </rPr>
      <t>9</t>
    </r>
    <r>
      <rPr>
        <b/>
        <sz val="11"/>
        <color theme="1"/>
        <rFont val="Calibri"/>
        <family val="2"/>
        <scheme val="minor"/>
      </rPr>
      <t xml:space="preserve">
 (RS N_0  + N_1 + N_2, etc.)</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</si>
  <si>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</si>
  <si>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</si>
  <si>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</si>
  <si>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</si>
  <si>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</si>
  <si>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</si>
  <si>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</si>
  <si>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 xml:space="preserve"> Die benötigte Aufteilung nach Ländern, in den die Altbatterien gesammelt wurden, erfolgt in weiteren Schritten automatisiert gemäß den Masseanteilen unter 1., Spalte G.</t>
  </si>
  <si>
    <t>Art/Beschreibung der Altbatterien und
 -akkumulatoren</t>
  </si>
  <si>
    <r>
      <t xml:space="preserve">3.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</si>
  <si>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r>
      <t xml:space="preserve">4.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</si>
  <si>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</si>
  <si>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6.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</si>
  <si>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7.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</si>
  <si>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8.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</si>
  <si>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9.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</si>
  <si>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rPr>
        <vertAlign val="superscript"/>
        <sz val="11"/>
        <rFont val="Calibri"/>
        <family val="2"/>
        <scheme val="minor"/>
      </rPr>
      <t>13</t>
    </r>
    <r>
      <rPr>
        <sz val="11"/>
        <rFont val="Calibri"/>
        <family val="2"/>
        <scheme val="minor"/>
      </rPr>
      <t xml:space="preserve">  Werden Altbatterien aus weiteren Mitgliedstaaten recycelt und weitere Eingabefelder benötigt, wenden Sie sich bitte an den UBA-Ansprechpartner (siehe auch Bearbeitungshinweise und Kontaktadresse auf der "Titelseite"). In diesem Fall wird das Formular nach individuellem Bedarf erweitert. Eigenständige Formularanpassungen sind zur Sicherstellung der Funktionalitäten nicht möglich.</t>
    </r>
  </si>
  <si>
    <r>
      <t xml:space="preserve">Hinweise zur Bearbeitung: 
</t>
    </r>
    <r>
      <rPr>
        <b/>
        <sz val="11"/>
        <rFont val="Calibri"/>
        <family val="2"/>
      </rPr>
      <t>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r>
  </si>
  <si>
    <t>Zur Dokumentation gem. § 29 Abs. 2 BattDG der Recyclingbetriebe</t>
  </si>
  <si>
    <t>Bezeichnung des Recyclingschrittes: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</si>
</sst>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6"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vertAlign val="superscript"/>
      <sz val="12"/>
      <name val="Calibri"/>
      <family val="2"/>
      <scheme val="minor"/>
    </font>
    <font>
      <vertAlign val="subscript"/>
      <sz val="12"/>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sz val="9"/>
      <color rgb="FF0070C0"/>
      <name val="Calibri"/>
      <family val="2"/>
      <scheme val="minor"/>
    </font>
    <font>
      <sz val="11"/>
      <color rgb="FF00B05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656">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164" fontId="0" fillId="0" borderId="0" xfId="0" applyNumberFormat="1" applyAlignment="1">
      <alignment horizontal="center"/>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0" xfId="0" applyNumberFormat="1" applyFill="1" applyAlignment="1">
      <alignment horizontal="center"/>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164" fontId="0" fillId="3" borderId="0" xfId="0" applyNumberFormat="1" applyFill="1" applyAlignment="1">
      <alignment horizontal="center"/>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33" fillId="2" borderId="9"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0" fontId="0" fillId="3" borderId="0" xfId="0" applyFill="1" applyAlignment="1">
      <alignment wrapText="1"/>
    </xf>
    <xf numFmtId="165" fontId="0" fillId="3" borderId="0" xfId="0" applyNumberFormat="1" applyFill="1" applyAlignment="1">
      <alignment horizontal="center"/>
    </xf>
    <xf numFmtId="0" fontId="0" fillId="2" borderId="0" xfId="0" applyFill="1" applyAlignment="1">
      <alignment horizontal="left"/>
    </xf>
    <xf numFmtId="0" fontId="0" fillId="2" borderId="10" xfId="0" applyFill="1" applyBorder="1" applyAlignment="1">
      <alignment wrapText="1"/>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165" fontId="0" fillId="0" borderId="0" xfId="0" applyNumberFormat="1" applyAlignment="1">
      <alignment horizontal="center"/>
    </xf>
    <xf numFmtId="164" fontId="0" fillId="0" borderId="0" xfId="0" applyNumberFormat="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49" fontId="13" fillId="2" borderId="6" xfId="0" applyNumberFormat="1" applyFont="1" applyFill="1" applyBorder="1" applyAlignment="1">
      <alignment horizontal="right"/>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0" fontId="0" fillId="0" borderId="9"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0" fillId="0" borderId="0" xfId="0" applyAlignment="1">
      <alignment vertical="top"/>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0" xfId="0" applyFill="1" applyAlignment="1">
      <alignment wrapText="1"/>
    </xf>
    <xf numFmtId="0" fontId="9" fillId="2" borderId="6" xfId="0" applyFont="1" applyFill="1" applyBorder="1" applyAlignment="1">
      <alignment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0" fontId="0" fillId="3" borderId="8" xfId="0" applyFill="1" applyBorder="1"/>
    <xf numFmtId="0" fontId="0" fillId="3" borderId="9" xfId="0" applyFill="1" applyBorder="1"/>
    <xf numFmtId="0" fontId="9" fillId="2" borderId="1" xfId="0" applyFont="1" applyFill="1" applyBorder="1" applyProtection="1">
      <protection locked="0"/>
    </xf>
    <xf numFmtId="0" fontId="0" fillId="2" borderId="3" xfId="0" applyFill="1" applyBorder="1" applyProtection="1">
      <protection locked="0"/>
    </xf>
    <xf numFmtId="164" fontId="33" fillId="2" borderId="7" xfId="0" applyNumberFormat="1" applyFont="1" applyFill="1" applyBorder="1" applyAlignment="1">
      <alignment horizontal="center"/>
    </xf>
    <xf numFmtId="49" fontId="13" fillId="2" borderId="9" xfId="0" applyNumberFormat="1" applyFont="1" applyFill="1" applyBorder="1" applyAlignment="1">
      <alignment horizontal="right"/>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0" xfId="0" applyFill="1" applyAlignment="1">
      <alignment wrapText="1"/>
    </xf>
    <xf numFmtId="0" fontId="0" fillId="3" borderId="8" xfId="0" applyFill="1" applyBorder="1"/>
    <xf numFmtId="0" fontId="0" fillId="3" borderId="9" xfId="0" applyFill="1" applyBorder="1"/>
    <xf numFmtId="0" fontId="0" fillId="2" borderId="4"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0" xfId="0" applyFill="1"/>
    <xf numFmtId="0" fontId="33" fillId="2" borderId="6" xfId="0" applyFont="1" applyFill="1" applyBorder="1" applyAlignment="1" applyProtection="1">
      <alignment wrapText="1"/>
    </xf>
    <xf numFmtId="0" fontId="0" fillId="2" borderId="6"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0" fillId="2" borderId="7" xfId="0" applyFill="1" applyBorder="1" applyProtection="1">
      <protection locked="0"/>
    </xf>
    <xf numFmtId="0" fontId="0" fillId="2" borderId="9" xfId="0" applyFill="1" applyBorder="1" applyProtection="1">
      <protection locked="0"/>
    </xf>
    <xf numFmtId="0" fontId="0" fillId="2" borderId="8" xfId="0" applyFill="1" applyBorder="1" applyAlignment="1" applyProtection="1">
      <alignment vertical="top"/>
      <protection locked="0"/>
    </xf>
    <xf numFmtId="0" fontId="0" fillId="2" borderId="9" xfId="0" applyFill="1" applyBorder="1" applyAlignment="1" applyProtection="1">
      <alignment vertical="top"/>
      <protection locked="0"/>
    </xf>
    <xf numFmtId="49" fontId="13" fillId="2" borderId="6" xfId="0" applyNumberFormat="1" applyFont="1" applyFill="1" applyBorder="1" applyAlignment="1" applyProtection="1">
      <alignment horizontal="right"/>
    </xf>
    <xf numFmtId="0" fontId="0" fillId="5" borderId="9" xfId="0" applyFill="1" applyBorder="1" applyAlignment="1" applyProtection="1">
      <alignment horizontal="center" vertical="center" wrapText="1"/>
    </xf>
    <xf numFmtId="164" fontId="0" fillId="5" borderId="9" xfId="0" applyNumberFormat="1" applyFill="1" applyBorder="1" applyAlignment="1" applyProtection="1">
      <alignment horizontal="center"/>
    </xf>
    <xf numFmtId="0" fontId="0" fillId="2" borderId="0" xfId="0" applyFill="1" applyAlignment="1">
      <alignment vertical="center" wrapText="1"/>
    </xf>
    <xf numFmtId="0" fontId="0" fillId="0" borderId="0" xfId="0" applyAlignment="1">
      <alignment wrapText="1"/>
    </xf>
    <xf numFmtId="0" fontId="33" fillId="2" borderId="7" xfId="0" applyFont="1" applyFill="1" applyBorder="1" applyAlignment="1">
      <alignment horizontal="center" vertical="top"/>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33" fillId="2" borderId="9" xfId="0" applyFont="1" applyFill="1" applyBorder="1"/>
    <xf numFmtId="0" fontId="0" fillId="3" borderId="8" xfId="0" applyFill="1" applyBorder="1"/>
    <xf numFmtId="0" fontId="0" fillId="3" borderId="9" xfId="0" applyFill="1" applyBorder="1"/>
    <xf numFmtId="0" fontId="0" fillId="2" borderId="4" xfId="0" applyFill="1" applyBorder="1" applyAlignment="1">
      <alignment horizontal="center" wrapText="1"/>
    </xf>
    <xf numFmtId="0" fontId="0" fillId="2" borderId="8" xfId="0" applyFill="1" applyBorder="1" applyProtection="1">
      <protection locked="0"/>
    </xf>
    <xf numFmtId="0" fontId="0" fillId="2" borderId="8" xfId="0" applyFill="1" applyBorder="1" applyAlignment="1" applyProtection="1">
      <alignment vertical="top" wrapText="1"/>
      <protection locked="0"/>
    </xf>
    <xf numFmtId="164" fontId="9" fillId="2" borderId="8" xfId="0" applyNumberFormat="1" applyFont="1" applyFill="1" applyBorder="1" applyAlignment="1" applyProtection="1">
      <alignment vertical="top"/>
      <protection locked="0"/>
    </xf>
    <xf numFmtId="164" fontId="0" fillId="2" borderId="8" xfId="0" applyNumberFormat="1" applyFill="1" applyBorder="1" applyAlignment="1" applyProtection="1">
      <alignment vertical="top"/>
      <protection locked="0"/>
    </xf>
    <xf numFmtId="164" fontId="33" fillId="2" borderId="6" xfId="0" applyNumberFormat="1" applyFont="1" applyFill="1" applyBorder="1" applyAlignment="1" applyProtection="1">
      <alignment horizontal="center"/>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0" fontId="34" fillId="2" borderId="6" xfId="0" applyFont="1" applyFill="1" applyBorder="1" applyAlignment="1">
      <alignment wrapText="1"/>
    </xf>
    <xf numFmtId="164" fontId="0" fillId="0" borderId="6" xfId="0" applyNumberFormat="1" applyBorder="1" applyAlignment="1" applyProtection="1">
      <alignment horizontal="center" vertical="center" wrapText="1"/>
      <protection locked="0"/>
    </xf>
    <xf numFmtId="0" fontId="0" fillId="0" borderId="13" xfId="0" applyBorder="1" applyAlignment="1">
      <alignment horizontal="center" vertical="center" wrapText="1"/>
    </xf>
    <xf numFmtId="0" fontId="0" fillId="0" borderId="6" xfId="0" applyBorder="1" applyAlignment="1" applyProtection="1">
      <alignment vertical="center" wrapText="1"/>
      <protection locked="0"/>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top"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51" fillId="2" borderId="4" xfId="0" applyFont="1" applyFill="1" applyBorder="1" applyAlignment="1">
      <alignment vertical="center"/>
    </xf>
    <xf numFmtId="0" fontId="0" fillId="2" borderId="10" xfId="0" applyFill="1" applyBorder="1" applyAlignment="1">
      <alignment vertical="center"/>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0" fillId="0" borderId="6" xfId="0" applyNumberFormat="1" applyBorder="1" applyAlignment="1" applyProtection="1">
      <alignment horizontal="center"/>
      <protection locked="0"/>
    </xf>
    <xf numFmtId="4" fontId="33" fillId="2" borderId="6" xfId="0" applyNumberFormat="1" applyFont="1" applyFill="1" applyBorder="1" applyAlignment="1" applyProtection="1">
      <alignment horizontal="center"/>
    </xf>
    <xf numFmtId="4" fontId="33" fillId="2" borderId="6" xfId="0" applyNumberFormat="1" applyFont="1" applyFill="1" applyBorder="1" applyAlignment="1">
      <alignment horizontal="center"/>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wrapText="1"/>
    </xf>
    <xf numFmtId="0" fontId="0" fillId="2" borderId="7" xfId="0" applyFill="1" applyBorder="1" applyProtection="1"/>
    <xf numFmtId="0" fontId="0" fillId="2" borderId="9" xfId="0" applyFill="1" applyBorder="1" applyProtection="1"/>
    <xf numFmtId="0" fontId="0" fillId="2" borderId="6" xfId="0" applyFill="1" applyBorder="1" applyAlignment="1" applyProtection="1">
      <alignment vertical="top" wrapText="1"/>
    </xf>
    <xf numFmtId="164" fontId="0" fillId="2" borderId="7" xfId="0" applyNumberFormat="1" applyFill="1" applyBorder="1" applyAlignment="1" applyProtection="1">
      <alignment vertical="top"/>
    </xf>
    <xf numFmtId="0" fontId="0" fillId="2" borderId="8" xfId="0" applyFill="1" applyBorder="1" applyAlignment="1" applyProtection="1">
      <alignment vertical="top"/>
    </xf>
    <xf numFmtId="0" fontId="0" fillId="2" borderId="9" xfId="0" applyFill="1" applyBorder="1" applyAlignment="1" applyProtection="1">
      <alignment vertical="top"/>
    </xf>
    <xf numFmtId="4" fontId="0" fillId="0" borderId="7" xfId="0" applyNumberFormat="1" applyBorder="1" applyAlignment="1" applyProtection="1">
      <alignment horizontal="center" vertical="top"/>
      <protection locked="0"/>
    </xf>
    <xf numFmtId="4" fontId="13" fillId="7" borderId="7" xfId="0" applyNumberFormat="1" applyFont="1" applyFill="1" applyBorder="1" applyAlignment="1" applyProtection="1">
      <alignment horizontal="center"/>
      <protection locked="0"/>
    </xf>
    <xf numFmtId="4" fontId="0" fillId="7" borderId="7" xfId="0" applyNumberFormat="1" applyFill="1" applyBorder="1" applyAlignment="1" applyProtection="1">
      <alignment horizontal="center" vertical="top"/>
      <protection locked="0"/>
    </xf>
    <xf numFmtId="4" fontId="34" fillId="2" borderId="6" xfId="0" applyNumberFormat="1" applyFont="1" applyFill="1" applyBorder="1" applyAlignment="1" applyProtection="1">
      <alignment horizontal="center" vertical="top"/>
    </xf>
    <xf numFmtId="0" fontId="34" fillId="2" borderId="6" xfId="0" applyFont="1" applyFill="1" applyBorder="1" applyAlignment="1" applyProtection="1">
      <alignment wrapText="1"/>
    </xf>
    <xf numFmtId="4" fontId="33" fillId="2" borderId="7" xfId="0" applyNumberFormat="1" applyFont="1" applyFill="1" applyBorder="1"/>
    <xf numFmtId="10" fontId="0" fillId="0" borderId="6" xfId="0" applyNumberFormat="1" applyFill="1" applyBorder="1" applyAlignment="1" applyProtection="1">
      <alignment horizontal="center" vertical="center" wrapText="1"/>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164" fontId="13" fillId="7" borderId="7" xfId="0" applyNumberFormat="1" applyFont="1" applyFill="1" applyBorder="1" applyAlignment="1" applyProtection="1">
      <alignment horizontal="center"/>
      <protection locked="0"/>
    </xf>
    <xf numFmtId="164" fontId="13" fillId="7" borderId="7" xfId="0" applyNumberFormat="1" applyFont="1" applyFill="1" applyBorder="1" applyAlignment="1" applyProtection="1">
      <alignment horizontal="center" vertical="top"/>
      <protection locked="0"/>
    </xf>
    <xf numFmtId="16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7" borderId="7" xfId="0" applyFont="1" applyFill="1" applyBorder="1" applyAlignment="1" applyProtection="1">
      <alignment horizontal="center" vertical="top"/>
      <protection locked="0"/>
    </xf>
    <xf numFmtId="4" fontId="13" fillId="7" borderId="7" xfId="0" applyNumberFormat="1" applyFont="1" applyFill="1" applyBorder="1" applyProtection="1">
      <protection locked="0"/>
    </xf>
    <xf numFmtId="4" fontId="13" fillId="7" borderId="7" xfId="0" applyNumberFormat="1" applyFont="1" applyFill="1" applyBorder="1" applyAlignment="1" applyProtection="1">
      <alignment vertical="top"/>
      <protection locked="0"/>
    </xf>
    <xf numFmtId="4" fontId="13" fillId="7" borderId="1" xfId="0" applyNumberFormat="1" applyFont="1" applyFill="1" applyBorder="1" applyAlignment="1" applyProtection="1">
      <alignment vertical="top"/>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10" fontId="0" fillId="0" borderId="6" xfId="0" applyNumberFormat="1" applyFill="1" applyBorder="1" applyAlignment="1">
      <alignment horizontal="center" vertical="center"/>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0" borderId="6" xfId="0" applyBorder="1" applyAlignment="1">
      <alignment horizontal="center" vertical="center"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3" fillId="2" borderId="9"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4" fontId="33" fillId="2" borderId="6" xfId="0" applyNumberFormat="1" applyFont="1" applyFill="1" applyBorder="1" applyAlignment="1" applyProtection="1">
      <alignment horizontal="center" vertical="center"/>
    </xf>
    <xf numFmtId="165" fontId="0" fillId="2" borderId="6" xfId="0" applyNumberFormat="1" applyFill="1" applyBorder="1" applyAlignment="1" applyProtection="1">
      <alignment horizontal="center" vertical="center"/>
    </xf>
    <xf numFmtId="164" fontId="0" fillId="2" borderId="6" xfId="0" applyNumberFormat="1" applyFill="1" applyBorder="1" applyAlignment="1" applyProtection="1">
      <alignment horizontal="center" vertical="center"/>
    </xf>
    <xf numFmtId="0" fontId="0" fillId="2" borderId="6" xfId="0"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164" fontId="34" fillId="2" borderId="15" xfId="0" applyNumberFormat="1" applyFont="1" applyFill="1" applyBorder="1" applyAlignment="1">
      <alignment horizontal="center" vertical="center" wrapText="1"/>
    </xf>
    <xf numFmtId="0" fontId="13" fillId="7" borderId="7"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protection locked="0"/>
    </xf>
    <xf numFmtId="0" fontId="33" fillId="2" borderId="7" xfId="0" applyFont="1" applyFill="1" applyBorder="1" applyAlignment="1">
      <alignment horizontal="left" vertical="center"/>
    </xf>
    <xf numFmtId="2" fontId="33" fillId="2" borderId="7" xfId="0" applyNumberFormat="1" applyFont="1" applyFill="1" applyBorder="1" applyAlignment="1">
      <alignment horizontal="center" vertical="center"/>
    </xf>
    <xf numFmtId="2" fontId="13" fillId="7" borderId="7" xfId="0" applyNumberFormat="1" applyFont="1" applyFill="1" applyBorder="1" applyAlignment="1" applyProtection="1">
      <alignment horizontal="center" vertical="center"/>
      <protection locked="0"/>
    </xf>
    <xf numFmtId="2" fontId="13" fillId="7" borderId="1" xfId="0" applyNumberFormat="1" applyFont="1" applyFill="1" applyBorder="1" applyAlignment="1" applyProtection="1">
      <alignment horizontal="center" vertical="center"/>
      <protection locked="0"/>
    </xf>
    <xf numFmtId="0" fontId="13" fillId="7" borderId="7" xfId="0" applyFont="1" applyFill="1" applyBorder="1" applyAlignment="1" applyProtection="1">
      <alignment horizontal="center" vertical="center"/>
      <protection locked="0"/>
    </xf>
    <xf numFmtId="0" fontId="13" fillId="7" borderId="6" xfId="0" applyFont="1" applyFill="1" applyBorder="1" applyAlignment="1" applyProtection="1">
      <alignment horizontal="center" vertical="center" wrapText="1"/>
      <protection locked="0"/>
    </xf>
    <xf numFmtId="0" fontId="13" fillId="7" borderId="15" xfId="0" applyFont="1" applyFill="1" applyBorder="1" applyAlignment="1" applyProtection="1">
      <alignment horizontal="center" vertical="center" wrapText="1"/>
      <protection locked="0"/>
    </xf>
    <xf numFmtId="0" fontId="33" fillId="2" borderId="7" xfId="0" applyFon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4" fontId="13" fillId="7" borderId="7" xfId="0" applyNumberFormat="1" applyFont="1" applyFill="1" applyBorder="1" applyAlignment="1" applyProtection="1">
      <alignment vertical="center"/>
      <protection locked="0"/>
    </xf>
    <xf numFmtId="4" fontId="13" fillId="7" borderId="1" xfId="0" applyNumberFormat="1" applyFont="1" applyFill="1" applyBorder="1" applyAlignment="1" applyProtection="1">
      <alignment vertical="center"/>
      <protection locked="0"/>
    </xf>
    <xf numFmtId="164" fontId="0" fillId="2" borderId="6" xfId="0" applyNumberFormat="1" applyFill="1" applyBorder="1" applyAlignment="1">
      <alignment vertical="center"/>
    </xf>
    <xf numFmtId="0" fontId="0" fillId="2" borderId="6" xfId="0" applyFill="1" applyBorder="1" applyAlignment="1">
      <alignment vertical="center"/>
    </xf>
    <xf numFmtId="4"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vertical="top"/>
      <protection locked="0"/>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10" fontId="54" fillId="2" borderId="6" xfId="0" applyNumberFormat="1" applyFont="1" applyFill="1" applyBorder="1" applyAlignment="1">
      <alignment horizontal="center" vertic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0" borderId="0" xfId="0" applyProtection="1">
      <protection locked="0"/>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4" fontId="33" fillId="2" borderId="6" xfId="0" applyNumberFormat="1" applyFont="1" applyFill="1" applyBorder="1" applyAlignment="1" applyProtection="1">
      <alignment horizontal="center" vertical="center" wrapText="1"/>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Protection="1">
      <protection locked="0"/>
    </xf>
    <xf numFmtId="0" fontId="0" fillId="0" borderId="0" xfId="0" applyAlignment="1">
      <alignment vertical="top" wrapText="1"/>
    </xf>
    <xf numFmtId="0" fontId="0" fillId="0" borderId="0" xfId="0" applyAlignment="1">
      <alignment wrapText="1"/>
    </xf>
    <xf numFmtId="0" fontId="13" fillId="0" borderId="0" xfId="0" applyFont="1" applyAlignment="1">
      <alignment vertical="top" wrapText="1"/>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51"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9" fillId="0" borderId="1" xfId="0" applyFont="1" applyFill="1" applyBorder="1" applyAlignment="1">
      <alignment wrapText="1"/>
    </xf>
    <xf numFmtId="4" fontId="34" fillId="0" borderId="2" xfId="0" applyNumberFormat="1" applyFont="1" applyFill="1" applyBorder="1" applyAlignment="1">
      <alignment horizontal="center"/>
    </xf>
    <xf numFmtId="10" fontId="34" fillId="0" borderId="2" xfId="0" applyNumberFormat="1" applyFont="1" applyFill="1" applyBorder="1" applyAlignment="1">
      <alignment vertical="top"/>
    </xf>
    <xf numFmtId="10" fontId="0" fillId="0" borderId="3" xfId="0" applyNumberFormat="1" applyBorder="1" applyAlignment="1">
      <alignment vertical="top"/>
    </xf>
    <xf numFmtId="0" fontId="9" fillId="0" borderId="10" xfId="0" applyFont="1" applyFill="1" applyBorder="1" applyAlignment="1">
      <alignment wrapText="1"/>
    </xf>
    <xf numFmtId="4" fontId="34" fillId="0" borderId="11" xfId="0" applyNumberFormat="1" applyFont="1" applyFill="1" applyBorder="1" applyAlignment="1">
      <alignment horizontal="center"/>
    </xf>
    <xf numFmtId="10" fontId="34" fillId="0" borderId="11" xfId="0" applyNumberFormat="1" applyFont="1" applyFill="1" applyBorder="1" applyAlignment="1">
      <alignment vertical="top"/>
    </xf>
    <xf numFmtId="10" fontId="0" fillId="0" borderId="12" xfId="0" applyNumberFormat="1" applyBorder="1" applyAlignment="1">
      <alignment vertical="top"/>
    </xf>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51" fillId="2" borderId="0" xfId="0" applyFont="1" applyFill="1" applyAlignment="1">
      <alignment vertical="center" wrapText="1"/>
    </xf>
    <xf numFmtId="0" fontId="51"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19" fillId="8" borderId="4" xfId="0" applyFont="1" applyFill="1" applyBorder="1" applyAlignment="1">
      <alignment horizontal="left" vertical="center" wrapText="1"/>
    </xf>
    <xf numFmtId="0" fontId="0" fillId="8" borderId="0" xfId="0"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wrapText="1"/>
    </xf>
    <xf numFmtId="0" fontId="12" fillId="0" borderId="5" xfId="0" applyFont="1" applyBorder="1" applyAlignment="1">
      <alignment wrapText="1"/>
    </xf>
    <xf numFmtId="0" fontId="12" fillId="0" borderId="4" xfId="0" applyFont="1" applyBorder="1" applyAlignment="1">
      <alignment vertical="center" wrapText="1"/>
    </xf>
    <xf numFmtId="0" fontId="12" fillId="0" borderId="4" xfId="0" applyFont="1" applyBorder="1" applyAlignment="1">
      <alignment wrapText="1"/>
    </xf>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0" borderId="0" xfId="0" applyAlignment="1">
      <alignment vertical="top" wrapText="1"/>
    </xf>
    <xf numFmtId="0" fontId="0" fillId="0" borderId="0" xfId="0" applyAlignment="1">
      <alignment wrapText="1"/>
    </xf>
    <xf numFmtId="0" fontId="9" fillId="2" borderId="6" xfId="0" applyFont="1" applyFill="1" applyBorder="1" applyAlignment="1">
      <alignment horizontal="left" wrapText="1"/>
    </xf>
    <xf numFmtId="0" fontId="0" fillId="0" borderId="6" xfId="0" applyBorder="1" applyAlignment="1">
      <alignment horizontal="left"/>
    </xf>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0" fontId="0" fillId="3" borderId="2" xfId="0" applyFill="1" applyBorder="1" applyAlignment="1">
      <alignment wrapText="1"/>
    </xf>
    <xf numFmtId="0" fontId="0" fillId="0" borderId="2" xfId="0" applyBorder="1" applyAlignment="1"/>
    <xf numFmtId="0" fontId="0" fillId="0" borderId="3" xfId="0" applyBorder="1" applyAlignment="1"/>
    <xf numFmtId="10" fontId="0" fillId="2" borderId="15" xfId="0" applyNumberFormat="1" applyFill="1" applyBorder="1" applyAlignment="1">
      <alignment vertical="top"/>
    </xf>
    <xf numFmtId="10" fontId="0" fillId="0" borderId="14" xfId="0" applyNumberFormat="1" applyBorder="1" applyAlignment="1">
      <alignment vertical="top"/>
    </xf>
    <xf numFmtId="10" fontId="0" fillId="0" borderId="13" xfId="0" applyNumberFormat="1" applyBorder="1" applyAlignment="1">
      <alignment vertical="top"/>
    </xf>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0" fontId="33" fillId="2" borderId="7" xfId="0" applyFont="1" applyFill="1" applyBorder="1" applyAlignment="1">
      <alignment horizontal="center" vertical="top"/>
    </xf>
    <xf numFmtId="0" fontId="33" fillId="2" borderId="9" xfId="0" applyFont="1" applyFill="1" applyBorder="1" applyAlignment="1">
      <alignment horizontal="center" vertical="top"/>
    </xf>
    <xf numFmtId="0" fontId="33" fillId="2" borderId="6" xfId="0" applyFont="1" applyFill="1" applyBorder="1"/>
    <xf numFmtId="0" fontId="0" fillId="2" borderId="6" xfId="0" applyFill="1" applyBorder="1" applyAlignment="1">
      <alignment horizontal="center" vertical="center" wrapText="1"/>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2" xfId="0" applyFill="1" applyBorder="1" applyAlignment="1">
      <alignment horizontal="center" vertical="top" wrapText="1"/>
    </xf>
    <xf numFmtId="0" fontId="0" fillId="0" borderId="0" xfId="0" applyAlignment="1">
      <alignment vertical="center" wrapText="1"/>
    </xf>
    <xf numFmtId="0" fontId="9" fillId="2" borderId="7" xfId="0" applyFont="1" applyFill="1" applyBorder="1" applyAlignment="1">
      <alignment wrapText="1"/>
    </xf>
    <xf numFmtId="0" fontId="9" fillId="2" borderId="8" xfId="0" applyFont="1" applyFill="1" applyBorder="1" applyAlignment="1">
      <alignment wrapText="1"/>
    </xf>
    <xf numFmtId="0" fontId="9" fillId="2" borderId="9" xfId="0" applyFont="1" applyFill="1" applyBorder="1" applyAlignment="1">
      <alignment wrapText="1"/>
    </xf>
    <xf numFmtId="10" fontId="0" fillId="2" borderId="15" xfId="0" applyNumberFormat="1" applyFill="1"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0" borderId="14" xfId="0" applyNumberFormat="1" applyBorder="1" applyAlignment="1">
      <alignment vertical="center"/>
    </xf>
    <xf numFmtId="10" fontId="0" fillId="0" borderId="13" xfId="0" applyNumberFormat="1" applyBorder="1" applyAlignment="1">
      <alignment vertical="center"/>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13" fillId="0" borderId="0" xfId="0" applyFont="1" applyAlignment="1">
      <alignment vertical="top" wrapText="1"/>
    </xf>
    <xf numFmtId="0" fontId="0" fillId="3" borderId="7" xfId="0" applyFill="1" applyBorder="1" applyAlignment="1">
      <alignment wrapText="1"/>
    </xf>
    <xf numFmtId="0" fontId="0" fillId="0" borderId="8" xfId="0" applyBorder="1" applyAlignment="1"/>
    <xf numFmtId="0" fontId="0" fillId="0" borderId="9" xfId="0" applyBorder="1" applyAlignment="1"/>
    <xf numFmtId="0" fontId="0" fillId="2" borderId="0" xfId="0" applyFill="1" applyAlignment="1">
      <alignment wrapText="1"/>
    </xf>
    <xf numFmtId="0" fontId="0" fillId="2" borderId="5" xfId="0" applyFill="1" applyBorder="1" applyAlignment="1">
      <alignment wrapText="1"/>
    </xf>
    <xf numFmtId="0" fontId="13" fillId="3" borderId="6" xfId="0" applyFont="1" applyFill="1" applyBorder="1" applyAlignment="1">
      <alignment vertical="top" wrapText="1"/>
    </xf>
    <xf numFmtId="0" fontId="0" fillId="3" borderId="6" xfId="0" applyFill="1" applyBorder="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0" borderId="9" xfId="0" applyFont="1" applyBorder="1"/>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164" fontId="0" fillId="0" borderId="7" xfId="0" applyNumberFormat="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33" fillId="2" borderId="9" xfId="0" applyFont="1" applyFill="1" applyBorder="1"/>
    <xf numFmtId="0" fontId="0" fillId="0" borderId="0" xfId="0" applyAlignment="1"/>
    <xf numFmtId="0" fontId="0" fillId="0" borderId="6" xfId="0" applyBorder="1" applyAlignment="1">
      <alignment horizontal="center" vertical="center"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3" xfId="0" applyNumberFormat="1" applyFill="1" applyBorder="1" applyAlignment="1">
      <alignment vertical="top"/>
    </xf>
    <xf numFmtId="164" fontId="0" fillId="0" borderId="9" xfId="0" applyNumberFormat="1" applyBorder="1" applyAlignment="1" applyProtection="1">
      <alignment horizontal="center" vertical="center" wrapText="1"/>
      <protection locked="0"/>
    </xf>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4" borderId="8" xfId="0" applyFill="1" applyBorder="1" applyAlignment="1">
      <alignment wrapText="1"/>
    </xf>
    <xf numFmtId="0" fontId="0" fillId="4" borderId="2" xfId="0" applyFill="1" applyBorder="1" applyAlignment="1">
      <alignment wrapText="1"/>
    </xf>
    <xf numFmtId="0" fontId="38" fillId="2" borderId="8" xfId="0" applyFont="1" applyFill="1" applyBorder="1" applyAlignment="1">
      <alignment horizontal="center" vertical="center"/>
    </xf>
    <xf numFmtId="0" fontId="13" fillId="2" borderId="8" xfId="0"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0" fillId="0" borderId="7" xfId="0"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0" fillId="0" borderId="3" xfId="0" applyBorder="1" applyAlignment="1">
      <alignment horizontal="center" vertical="center" wrapText="1"/>
    </xf>
    <xf numFmtId="0" fontId="0" fillId="0" borderId="12" xfId="0" applyBorder="1" applyAlignment="1">
      <alignment horizontal="center" vertical="center" wrapText="1"/>
    </xf>
    <xf numFmtId="164" fontId="0" fillId="0" borderId="7" xfId="0" applyNumberFormat="1" applyBorder="1" applyAlignment="1" applyProtection="1">
      <alignment wrapText="1"/>
      <protection locked="0"/>
    </xf>
    <xf numFmtId="0" fontId="0" fillId="0" borderId="9" xfId="0"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164" fontId="0" fillId="0" borderId="7"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7" xfId="0" applyBorder="1" applyAlignment="1" applyProtection="1">
      <alignment wrapText="1"/>
      <protection locked="0"/>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0" fontId="0" fillId="2" borderId="10" xfId="0" applyFill="1" applyBorder="1" applyAlignment="1">
      <alignment wrapText="1"/>
    </xf>
    <xf numFmtId="0" fontId="0" fillId="0" borderId="11" xfId="0" applyBorder="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52" fillId="2" borderId="4" xfId="0" applyFont="1" applyFill="1" applyBorder="1" applyAlignment="1">
      <alignment vertical="center" wrapText="1"/>
    </xf>
    <xf numFmtId="0" fontId="52" fillId="2" borderId="0" xfId="0" applyFont="1" applyFill="1" applyAlignment="1">
      <alignment wrapText="1"/>
    </xf>
    <xf numFmtId="0" fontId="52" fillId="2" borderId="5" xfId="0" applyFont="1" applyFill="1" applyBorder="1" applyAlignment="1">
      <alignment wrapText="1"/>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2" borderId="10" xfId="0" applyFill="1" applyBorder="1" applyAlignment="1" applyProtection="1">
      <alignment wrapText="1"/>
    </xf>
    <xf numFmtId="0" fontId="0" fillId="0" borderId="11" xfId="0" applyBorder="1" applyProtection="1"/>
    <xf numFmtId="0" fontId="0" fillId="0" borderId="12" xfId="0" applyBorder="1" applyProtection="1"/>
    <xf numFmtId="0" fontId="52" fillId="2" borderId="4" xfId="0" applyFont="1" applyFill="1" applyBorder="1" applyAlignment="1" applyProtection="1">
      <alignment vertical="center" wrapText="1"/>
    </xf>
    <xf numFmtId="0" fontId="52" fillId="2" borderId="0" xfId="0" applyFont="1" applyFill="1" applyAlignment="1" applyProtection="1">
      <alignment wrapText="1"/>
    </xf>
    <xf numFmtId="0" fontId="52" fillId="2" borderId="5" xfId="0" applyFont="1" applyFill="1" applyBorder="1" applyAlignment="1" applyProtection="1">
      <alignment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809624</xdr:colOff>
      <xdr:row>0</xdr:row>
      <xdr:rowOff>38100</xdr:rowOff>
    </xdr:from>
    <xdr:to>
      <xdr:col>7</xdr:col>
      <xdr:colOff>276224</xdr:colOff>
      <xdr:row>5</xdr:row>
      <xdr:rowOff>101281</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7624" y="38100"/>
          <a:ext cx="2181225" cy="1091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191</xdr:row>
      <xdr:rowOff>35720</xdr:rowOff>
    </xdr:from>
    <xdr:to>
      <xdr:col>0</xdr:col>
      <xdr:colOff>1714500</xdr:colOff>
      <xdr:row>191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193</xdr:row>
      <xdr:rowOff>59532</xdr:rowOff>
    </xdr:from>
    <xdr:to>
      <xdr:col>0</xdr:col>
      <xdr:colOff>1726407</xdr:colOff>
      <xdr:row>193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191</xdr:row>
      <xdr:rowOff>59531</xdr:rowOff>
    </xdr:from>
    <xdr:to>
      <xdr:col>3</xdr:col>
      <xdr:colOff>869156</xdr:colOff>
      <xdr:row>191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193</xdr:row>
      <xdr:rowOff>59531</xdr:rowOff>
    </xdr:from>
    <xdr:to>
      <xdr:col>3</xdr:col>
      <xdr:colOff>869155</xdr:colOff>
      <xdr:row>193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zoomScale="90" zoomScaleNormal="110" zoomScalePageLayoutView="90" workbookViewId="0">
      <selection activeCell="B5" sqref="B5"/>
    </sheetView>
  </sheetViews>
  <sheetFormatPr baseColWidth="10" defaultRowHeight="15" x14ac:dyDescent="0.25"/>
  <cols>
    <col min="1" max="1" width="4.7109375" customWidth="1"/>
    <col min="2" max="7" width="12.7109375" customWidth="1"/>
    <col min="8" max="8" width="4.7109375" customWidth="1"/>
  </cols>
  <sheetData>
    <row r="1" spans="1:16" x14ac:dyDescent="0.25">
      <c r="A1" s="49"/>
      <c r="B1" s="1"/>
      <c r="C1" s="1"/>
      <c r="D1" s="1"/>
      <c r="E1" s="1"/>
      <c r="F1" s="1"/>
      <c r="G1" s="1"/>
      <c r="H1" s="2"/>
    </row>
    <row r="2" spans="1:16" x14ac:dyDescent="0.25">
      <c r="A2" s="3"/>
      <c r="B2" s="4"/>
      <c r="C2" s="4"/>
      <c r="D2" s="4"/>
      <c r="E2" s="4"/>
      <c r="F2" s="4"/>
      <c r="G2" s="4"/>
      <c r="H2" s="5"/>
    </row>
    <row r="3" spans="1:16" ht="15" customHeight="1" x14ac:dyDescent="0.25">
      <c r="A3" s="3"/>
      <c r="B3" s="171"/>
      <c r="C3" s="4"/>
      <c r="D3" s="4"/>
      <c r="E3" s="4"/>
      <c r="F3" s="4"/>
      <c r="G3" s="4"/>
      <c r="H3" s="5"/>
    </row>
    <row r="4" spans="1:16" x14ac:dyDescent="0.25">
      <c r="A4" s="3"/>
      <c r="B4" s="4"/>
      <c r="C4" s="4"/>
      <c r="D4" s="4"/>
      <c r="E4" s="4"/>
      <c r="F4" s="4"/>
      <c r="G4" s="4"/>
      <c r="H4" s="5"/>
    </row>
    <row r="5" spans="1:16" ht="21" x14ac:dyDescent="0.35">
      <c r="A5" s="3"/>
      <c r="B5" s="50" t="s">
        <v>90</v>
      </c>
      <c r="C5" s="4"/>
      <c r="D5" s="4"/>
      <c r="E5" s="4"/>
      <c r="F5" s="4"/>
      <c r="G5" s="4"/>
      <c r="H5" s="5"/>
    </row>
    <row r="6" spans="1:16" ht="40.5" customHeight="1" x14ac:dyDescent="0.25">
      <c r="A6" s="3"/>
      <c r="B6" s="4"/>
      <c r="C6" s="4"/>
      <c r="D6" s="4"/>
      <c r="E6" s="4"/>
      <c r="F6" s="4"/>
      <c r="G6" s="4"/>
      <c r="H6" s="5"/>
    </row>
    <row r="7" spans="1:16" ht="76.5" customHeight="1" x14ac:dyDescent="0.25">
      <c r="A7" s="3"/>
      <c r="B7" s="435" t="s">
        <v>197</v>
      </c>
      <c r="C7" s="436"/>
      <c r="D7" s="436"/>
      <c r="E7" s="436"/>
      <c r="F7" s="436"/>
      <c r="G7" s="436"/>
      <c r="H7" s="51"/>
      <c r="I7" s="48"/>
      <c r="J7" s="48"/>
      <c r="K7" s="48"/>
      <c r="L7" s="48"/>
      <c r="M7" s="48"/>
      <c r="N7" s="48"/>
      <c r="O7" s="48"/>
      <c r="P7" s="48"/>
    </row>
    <row r="8" spans="1:16" ht="5.0999999999999996" customHeight="1" x14ac:dyDescent="0.25">
      <c r="A8" s="3"/>
      <c r="B8" s="401"/>
      <c r="C8" s="401"/>
      <c r="D8" s="401"/>
      <c r="E8" s="401"/>
      <c r="F8" s="401"/>
      <c r="G8" s="401"/>
      <c r="H8" s="51"/>
      <c r="I8" s="48"/>
      <c r="J8" s="48"/>
      <c r="K8" s="48"/>
      <c r="L8" s="48"/>
      <c r="M8" s="48"/>
      <c r="N8" s="48"/>
      <c r="O8" s="48"/>
      <c r="P8" s="48"/>
    </row>
    <row r="9" spans="1:16" ht="81.75" customHeight="1" x14ac:dyDescent="0.25">
      <c r="A9" s="3"/>
      <c r="B9" s="435" t="s">
        <v>198</v>
      </c>
      <c r="C9" s="436"/>
      <c r="D9" s="436"/>
      <c r="E9" s="436"/>
      <c r="F9" s="436"/>
      <c r="G9" s="436"/>
      <c r="H9" s="5"/>
    </row>
    <row r="10" spans="1:16" ht="5.0999999999999996" customHeight="1" x14ac:dyDescent="0.25">
      <c r="A10" s="3"/>
      <c r="B10" s="402"/>
      <c r="C10" s="401"/>
      <c r="D10" s="401"/>
      <c r="E10" s="401"/>
      <c r="F10" s="401"/>
      <c r="G10" s="401"/>
      <c r="H10" s="5"/>
    </row>
    <row r="11" spans="1:16" ht="96" customHeight="1" x14ac:dyDescent="0.25">
      <c r="A11" s="3"/>
      <c r="B11" s="435" t="s">
        <v>199</v>
      </c>
      <c r="C11" s="435"/>
      <c r="D11" s="435"/>
      <c r="E11" s="435"/>
      <c r="F11" s="435"/>
      <c r="G11" s="435"/>
      <c r="H11" s="5"/>
    </row>
    <row r="12" spans="1:16" ht="5.0999999999999996" customHeight="1" x14ac:dyDescent="0.25">
      <c r="A12" s="3"/>
      <c r="B12" s="403"/>
      <c r="C12" s="403"/>
      <c r="D12" s="403"/>
      <c r="E12" s="403"/>
      <c r="F12" s="403"/>
      <c r="G12" s="403"/>
      <c r="H12" s="5"/>
    </row>
    <row r="13" spans="1:16" ht="96.75" customHeight="1" x14ac:dyDescent="0.25">
      <c r="A13" s="3"/>
      <c r="B13" s="435" t="s">
        <v>200</v>
      </c>
      <c r="C13" s="436"/>
      <c r="D13" s="436"/>
      <c r="E13" s="436"/>
      <c r="F13" s="436"/>
      <c r="G13" s="436"/>
      <c r="H13" s="5"/>
    </row>
    <row r="14" spans="1:16" ht="5.0999999999999996" customHeight="1" x14ac:dyDescent="0.25">
      <c r="A14" s="3"/>
      <c r="B14" s="247"/>
      <c r="C14" s="247"/>
      <c r="D14" s="247"/>
      <c r="E14" s="247"/>
      <c r="F14" s="247"/>
      <c r="G14" s="247"/>
      <c r="H14" s="5"/>
    </row>
    <row r="15" spans="1:16" ht="174.75" customHeight="1" x14ac:dyDescent="0.25">
      <c r="A15" s="3"/>
      <c r="B15" s="437" t="s">
        <v>196</v>
      </c>
      <c r="C15" s="438"/>
      <c r="D15" s="438"/>
      <c r="E15" s="438"/>
      <c r="F15" s="438"/>
      <c r="G15" s="438"/>
      <c r="H15" s="5"/>
    </row>
    <row r="16" spans="1:16" ht="5.0999999999999996" customHeight="1" x14ac:dyDescent="0.25">
      <c r="A16" s="3"/>
      <c r="B16" s="247"/>
      <c r="C16" s="247"/>
      <c r="D16" s="247"/>
      <c r="E16" s="247"/>
      <c r="F16" s="247"/>
      <c r="G16" s="247"/>
      <c r="H16" s="5"/>
    </row>
    <row r="17" spans="1:8" x14ac:dyDescent="0.25">
      <c r="A17" s="3"/>
      <c r="B17" s="55" t="s">
        <v>14</v>
      </c>
      <c r="C17" s="247"/>
      <c r="D17" s="247"/>
      <c r="E17" s="247"/>
      <c r="F17" s="247"/>
      <c r="G17" s="247"/>
      <c r="H17" s="5"/>
    </row>
    <row r="18" spans="1:8" x14ac:dyDescent="0.25">
      <c r="A18" s="3"/>
      <c r="B18" s="56" t="s">
        <v>92</v>
      </c>
      <c r="C18" s="247"/>
      <c r="D18" s="247"/>
      <c r="E18" s="247"/>
      <c r="F18" s="247"/>
      <c r="G18" s="247"/>
      <c r="H18" s="5"/>
    </row>
    <row r="19" spans="1:8" x14ac:dyDescent="0.25">
      <c r="A19" s="3"/>
      <c r="B19" s="56" t="s">
        <v>93</v>
      </c>
      <c r="C19" s="247"/>
      <c r="D19" s="247"/>
      <c r="E19" s="247"/>
      <c r="F19" s="247"/>
      <c r="G19" s="247"/>
      <c r="H19" s="5"/>
    </row>
    <row r="20" spans="1:8" x14ac:dyDescent="0.25">
      <c r="A20" s="3"/>
      <c r="B20" s="56" t="s">
        <v>190</v>
      </c>
      <c r="C20" s="247"/>
      <c r="D20" s="247"/>
      <c r="E20" s="247"/>
      <c r="F20" s="247"/>
      <c r="G20" s="247"/>
      <c r="H20" s="5"/>
    </row>
    <row r="21" spans="1:8" x14ac:dyDescent="0.25">
      <c r="A21" s="52"/>
      <c r="B21" s="53"/>
      <c r="C21" s="53"/>
      <c r="D21" s="53"/>
      <c r="E21" s="53"/>
      <c r="F21" s="53"/>
      <c r="G21" s="53"/>
      <c r="H21" s="44"/>
    </row>
  </sheetData>
  <sheetProtection algorithmName="SHA-512" hashValue="msh7bRu5MAU5OtT2TBNCpFO+x4raiz0495Ob8l1qpHyjgB+T8uQWbdHf3w/rUpYdVUfW3t7bSbN/YMR7bdeMIw==" saltValue="3N08CxI7YAwgV5ew5fl0ZQ=="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zoomScale="90" zoomScaleNormal="90" zoomScalePageLayoutView="90" workbookViewId="0">
      <selection activeCell="A3" sqref="A3:B3"/>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61"/>
      <c r="B1" s="62"/>
      <c r="C1" s="62"/>
      <c r="D1" s="62"/>
      <c r="E1" s="62"/>
      <c r="F1" s="62"/>
      <c r="G1" s="62"/>
      <c r="H1" s="62"/>
      <c r="I1" s="62"/>
      <c r="J1" s="62"/>
      <c r="K1" s="62"/>
      <c r="L1" s="63"/>
    </row>
    <row r="2" spans="1:17" ht="46.5" customHeight="1" x14ac:dyDescent="0.25">
      <c r="A2" s="439" t="s">
        <v>189</v>
      </c>
      <c r="B2" s="440"/>
      <c r="C2" s="441"/>
      <c r="D2" s="441"/>
      <c r="E2" s="64"/>
      <c r="F2" s="64"/>
      <c r="G2" s="64"/>
      <c r="H2" s="65"/>
      <c r="I2" s="65"/>
      <c r="J2" s="65"/>
      <c r="K2" s="65"/>
      <c r="L2" s="66"/>
    </row>
    <row r="3" spans="1:17" ht="24" customHeight="1" x14ac:dyDescent="0.25">
      <c r="A3" s="446" t="s">
        <v>115</v>
      </c>
      <c r="B3" s="447"/>
      <c r="C3" s="64"/>
      <c r="D3" s="64"/>
      <c r="E3" s="64"/>
      <c r="F3" s="64"/>
      <c r="G3" s="64"/>
      <c r="H3" s="65"/>
      <c r="I3" s="65"/>
      <c r="J3" s="65"/>
      <c r="K3" s="65"/>
      <c r="L3" s="66"/>
    </row>
    <row r="4" spans="1:17" ht="66.75" customHeight="1" x14ac:dyDescent="0.25">
      <c r="A4" s="448" t="s">
        <v>114</v>
      </c>
      <c r="B4" s="449"/>
      <c r="C4" s="449"/>
      <c r="D4" s="449"/>
      <c r="E4" s="67"/>
      <c r="F4" s="67"/>
      <c r="G4" s="67"/>
      <c r="H4" s="65"/>
      <c r="I4" s="65"/>
      <c r="J4" s="65"/>
      <c r="K4" s="65"/>
      <c r="L4" s="66"/>
    </row>
    <row r="5" spans="1:17" ht="50.1" customHeight="1" x14ac:dyDescent="0.35">
      <c r="A5" s="68" t="s">
        <v>20</v>
      </c>
      <c r="B5" s="171"/>
      <c r="C5" s="67"/>
      <c r="D5" s="67"/>
      <c r="E5" s="67"/>
      <c r="F5" s="67"/>
      <c r="G5" s="67"/>
      <c r="H5" s="65"/>
      <c r="I5" s="65"/>
      <c r="J5" s="65"/>
      <c r="K5" s="65"/>
      <c r="L5" s="66"/>
    </row>
    <row r="6" spans="1:17" ht="18.75" x14ac:dyDescent="0.25">
      <c r="A6" s="69"/>
      <c r="B6" s="65"/>
      <c r="C6" s="70"/>
      <c r="D6" s="70"/>
      <c r="E6" s="70"/>
      <c r="F6" s="70"/>
      <c r="G6" s="70"/>
      <c r="H6" s="65"/>
      <c r="I6" s="65"/>
      <c r="J6" s="65"/>
      <c r="K6" s="65"/>
      <c r="L6" s="66"/>
    </row>
    <row r="7" spans="1:17" ht="30" customHeight="1" x14ac:dyDescent="0.25">
      <c r="A7" s="71"/>
      <c r="B7" s="444" t="s">
        <v>61</v>
      </c>
      <c r="C7" s="445"/>
      <c r="D7" s="445"/>
      <c r="E7" s="72"/>
      <c r="F7" s="13"/>
      <c r="G7" s="73"/>
      <c r="H7" s="73"/>
      <c r="I7" s="73"/>
      <c r="J7" s="73"/>
      <c r="K7" s="65"/>
      <c r="L7" s="74"/>
    </row>
    <row r="8" spans="1:17" ht="20.100000000000001" customHeight="1" x14ac:dyDescent="0.25">
      <c r="A8" s="71"/>
      <c r="B8" s="72" t="s">
        <v>0</v>
      </c>
      <c r="C8" s="72"/>
      <c r="D8" s="72"/>
      <c r="E8" s="72"/>
      <c r="F8" s="13">
        <v>2026</v>
      </c>
      <c r="G8" s="73"/>
      <c r="H8" s="73"/>
      <c r="I8" s="73"/>
      <c r="J8" s="73"/>
      <c r="K8" s="65"/>
      <c r="L8" s="66"/>
    </row>
    <row r="9" spans="1:17" ht="20.100000000000001" customHeight="1" x14ac:dyDescent="0.25">
      <c r="A9" s="71"/>
      <c r="B9" s="72"/>
      <c r="C9" s="72"/>
      <c r="D9" s="72"/>
      <c r="E9" s="72"/>
      <c r="F9" s="73"/>
      <c r="G9" s="73"/>
      <c r="H9" s="73"/>
      <c r="I9" s="73"/>
      <c r="J9" s="73"/>
      <c r="K9" s="65"/>
      <c r="L9" s="66"/>
    </row>
    <row r="10" spans="1:17" ht="36.75" customHeight="1" x14ac:dyDescent="0.25">
      <c r="A10" s="54"/>
      <c r="B10" s="450" t="s">
        <v>71</v>
      </c>
      <c r="C10" s="450"/>
      <c r="D10" s="450"/>
      <c r="E10" s="65"/>
      <c r="F10" s="75" t="s">
        <v>58</v>
      </c>
      <c r="G10" s="76"/>
      <c r="H10" s="76"/>
      <c r="I10" s="76"/>
      <c r="J10" s="76"/>
      <c r="K10" s="65"/>
      <c r="L10" s="66"/>
      <c r="M10" s="10"/>
    </row>
    <row r="11" spans="1:17" ht="15.75" x14ac:dyDescent="0.25">
      <c r="A11" s="54"/>
      <c r="B11" s="65"/>
      <c r="C11" s="12"/>
      <c r="D11" s="12"/>
      <c r="E11" s="12"/>
      <c r="F11" s="77"/>
      <c r="G11" s="77"/>
      <c r="H11" s="77"/>
      <c r="I11" s="77"/>
      <c r="J11" s="77"/>
      <c r="K11" s="65"/>
      <c r="L11" s="66"/>
      <c r="M11" s="78"/>
    </row>
    <row r="12" spans="1:17" ht="30.75" customHeight="1" x14ac:dyDescent="0.25">
      <c r="A12" s="71"/>
      <c r="B12" s="65" t="s">
        <v>168</v>
      </c>
      <c r="C12" s="65"/>
      <c r="D12" s="65"/>
      <c r="E12" s="65"/>
      <c r="F12" s="24"/>
      <c r="G12" s="79"/>
      <c r="H12" s="79"/>
      <c r="I12" s="79"/>
      <c r="J12" s="79"/>
      <c r="K12" s="65"/>
      <c r="L12" s="66"/>
      <c r="M12" s="78"/>
    </row>
    <row r="13" spans="1:17" ht="45" x14ac:dyDescent="0.25">
      <c r="A13" s="80"/>
      <c r="B13" s="81" t="s">
        <v>21</v>
      </c>
      <c r="C13" s="77"/>
      <c r="D13" s="77"/>
      <c r="E13" s="77"/>
      <c r="F13" s="75" t="s">
        <v>59</v>
      </c>
      <c r="G13" s="76"/>
      <c r="H13" s="76"/>
      <c r="I13" s="76"/>
      <c r="J13" s="76"/>
      <c r="K13" s="65"/>
      <c r="L13" s="66"/>
      <c r="M13" s="78"/>
      <c r="Q13" s="82"/>
    </row>
    <row r="14" spans="1:17" ht="15.75" x14ac:dyDescent="0.25">
      <c r="A14" s="80"/>
      <c r="B14" s="11"/>
      <c r="C14" s="77"/>
      <c r="D14" s="77"/>
      <c r="E14" s="77"/>
      <c r="F14" s="77"/>
      <c r="G14" s="77"/>
      <c r="H14" s="65"/>
      <c r="I14" s="65"/>
      <c r="J14" s="65"/>
      <c r="K14" s="65"/>
      <c r="L14" s="66"/>
      <c r="M14" s="78"/>
    </row>
    <row r="15" spans="1:17" ht="45" customHeight="1" x14ac:dyDescent="0.25">
      <c r="A15" s="218" t="s">
        <v>166</v>
      </c>
      <c r="B15" s="24"/>
      <c r="C15" s="83"/>
      <c r="D15" s="24"/>
      <c r="E15" s="84"/>
      <c r="F15" s="199"/>
      <c r="G15" s="200"/>
      <c r="H15" s="199"/>
      <c r="I15" s="200"/>
      <c r="J15" s="199"/>
      <c r="K15" s="77"/>
      <c r="L15" s="85"/>
      <c r="M15" s="78"/>
    </row>
    <row r="16" spans="1:17" ht="30.75" customHeight="1" x14ac:dyDescent="0.25">
      <c r="A16" s="86" t="s">
        <v>22</v>
      </c>
      <c r="B16" s="75" t="s">
        <v>157</v>
      </c>
      <c r="C16" s="87"/>
      <c r="D16" s="75" t="s">
        <v>158</v>
      </c>
      <c r="E16" s="76"/>
      <c r="F16" s="178" t="s">
        <v>159</v>
      </c>
      <c r="G16" s="76"/>
      <c r="H16" s="178" t="s">
        <v>160</v>
      </c>
      <c r="I16" s="76"/>
      <c r="J16" s="178" t="s">
        <v>161</v>
      </c>
      <c r="K16" s="87"/>
      <c r="L16" s="88"/>
      <c r="M16" s="7"/>
    </row>
    <row r="17" spans="1:14" x14ac:dyDescent="0.25">
      <c r="A17" s="89"/>
      <c r="B17" s="87"/>
      <c r="C17" s="87"/>
      <c r="D17" s="87"/>
      <c r="E17" s="87"/>
      <c r="F17" s="87"/>
      <c r="G17" s="87"/>
      <c r="H17" s="87"/>
      <c r="I17" s="87"/>
      <c r="J17" s="87"/>
      <c r="K17" s="87"/>
      <c r="L17" s="90"/>
      <c r="M17" s="7"/>
      <c r="N17" s="174"/>
    </row>
    <row r="18" spans="1:14" ht="45" customHeight="1" x14ac:dyDescent="0.25">
      <c r="A18" s="195" t="s">
        <v>167</v>
      </c>
      <c r="B18" s="24"/>
      <c r="C18" s="83"/>
      <c r="D18" s="24"/>
      <c r="E18" s="84"/>
      <c r="F18" s="24"/>
      <c r="G18" s="84"/>
      <c r="H18" s="24"/>
      <c r="I18" s="84"/>
      <c r="J18" s="24"/>
      <c r="K18" s="65"/>
      <c r="L18" s="85"/>
      <c r="M18" s="7"/>
    </row>
    <row r="19" spans="1:14" ht="30" x14ac:dyDescent="0.25">
      <c r="A19" s="86" t="s">
        <v>22</v>
      </c>
      <c r="B19" s="75" t="s">
        <v>62</v>
      </c>
      <c r="C19" s="87"/>
      <c r="D19" s="75" t="s">
        <v>60</v>
      </c>
      <c r="E19" s="76"/>
      <c r="F19" s="75" t="s">
        <v>63</v>
      </c>
      <c r="G19" s="76"/>
      <c r="H19" s="75" t="s">
        <v>64</v>
      </c>
      <c r="I19" s="76"/>
      <c r="J19" s="45" t="s">
        <v>86</v>
      </c>
      <c r="K19" s="65"/>
      <c r="L19" s="88"/>
      <c r="M19" s="7"/>
    </row>
    <row r="20" spans="1:14" x14ac:dyDescent="0.25">
      <c r="A20" s="89"/>
      <c r="B20" s="87"/>
      <c r="C20" s="87"/>
      <c r="D20" s="87"/>
      <c r="E20" s="87"/>
      <c r="F20" s="87"/>
      <c r="G20" s="87"/>
      <c r="H20" s="87"/>
      <c r="I20" s="87"/>
      <c r="J20" s="87"/>
      <c r="K20" s="87"/>
      <c r="L20" s="90"/>
      <c r="M20" s="7"/>
    </row>
    <row r="21" spans="1:14" ht="45" customHeight="1" x14ac:dyDescent="0.25">
      <c r="A21" s="195" t="s">
        <v>167</v>
      </c>
      <c r="B21" s="24"/>
      <c r="C21" s="11"/>
      <c r="D21" s="24"/>
      <c r="E21" s="84"/>
      <c r="F21" s="24"/>
      <c r="G21" s="11"/>
      <c r="H21" s="239"/>
      <c r="I21" s="84"/>
      <c r="J21" s="178"/>
      <c r="K21" s="65"/>
      <c r="L21" s="85"/>
      <c r="M21" s="7"/>
    </row>
    <row r="22" spans="1:14" ht="30" x14ac:dyDescent="0.25">
      <c r="A22" s="86" t="s">
        <v>22</v>
      </c>
      <c r="B22" s="45" t="s">
        <v>87</v>
      </c>
      <c r="C22" s="87"/>
      <c r="D22" s="45" t="s">
        <v>132</v>
      </c>
      <c r="E22" s="76"/>
      <c r="F22" s="75" t="s">
        <v>133</v>
      </c>
      <c r="G22" s="87"/>
      <c r="H22" s="127" t="s">
        <v>162</v>
      </c>
      <c r="I22" s="76"/>
      <c r="J22" s="127" t="s">
        <v>163</v>
      </c>
      <c r="K22" s="65"/>
      <c r="L22" s="88"/>
      <c r="M22" s="7"/>
    </row>
    <row r="23" spans="1:14" x14ac:dyDescent="0.25">
      <c r="A23" s="89"/>
      <c r="B23" s="87"/>
      <c r="C23" s="87"/>
      <c r="D23" s="87"/>
      <c r="E23" s="87"/>
      <c r="F23" s="87"/>
      <c r="G23" s="87"/>
      <c r="H23" s="87"/>
      <c r="I23" s="87"/>
      <c r="J23" s="87"/>
      <c r="K23" s="87"/>
      <c r="L23" s="90"/>
    </row>
    <row r="24" spans="1:14" x14ac:dyDescent="0.25">
      <c r="A24" s="89"/>
      <c r="B24" s="87"/>
      <c r="C24" s="87"/>
      <c r="D24" s="87"/>
      <c r="E24" s="87"/>
      <c r="F24" s="87"/>
      <c r="G24" s="87"/>
      <c r="H24" s="87"/>
      <c r="I24" s="87"/>
      <c r="J24" s="87"/>
      <c r="K24" s="87"/>
      <c r="L24" s="90"/>
    </row>
    <row r="25" spans="1:14" ht="15" customHeight="1" x14ac:dyDescent="0.25">
      <c r="A25" s="451" t="s">
        <v>211</v>
      </c>
      <c r="B25" s="452"/>
      <c r="C25" s="452"/>
      <c r="D25" s="452"/>
      <c r="E25" s="452"/>
      <c r="F25" s="452"/>
      <c r="G25" s="452"/>
      <c r="H25" s="453"/>
      <c r="I25" s="453"/>
      <c r="J25" s="453"/>
      <c r="K25" s="453"/>
      <c r="L25" s="454"/>
    </row>
    <row r="26" spans="1:14" ht="15" customHeight="1" x14ac:dyDescent="0.25">
      <c r="A26" s="455"/>
      <c r="B26" s="452"/>
      <c r="C26" s="452"/>
      <c r="D26" s="452"/>
      <c r="E26" s="452"/>
      <c r="F26" s="452"/>
      <c r="G26" s="452"/>
      <c r="H26" s="453"/>
      <c r="I26" s="453"/>
      <c r="J26" s="453"/>
      <c r="K26" s="453"/>
      <c r="L26" s="454"/>
    </row>
    <row r="27" spans="1:14" ht="15" customHeight="1" x14ac:dyDescent="0.25">
      <c r="A27" s="456"/>
      <c r="B27" s="453"/>
      <c r="C27" s="453"/>
      <c r="D27" s="453"/>
      <c r="E27" s="453"/>
      <c r="F27" s="453"/>
      <c r="G27" s="453"/>
      <c r="H27" s="453"/>
      <c r="I27" s="453"/>
      <c r="J27" s="453"/>
      <c r="K27" s="453"/>
      <c r="L27" s="454"/>
    </row>
    <row r="28" spans="1:14" ht="15" customHeight="1" x14ac:dyDescent="0.25">
      <c r="A28" s="456"/>
      <c r="B28" s="453"/>
      <c r="C28" s="453"/>
      <c r="D28" s="453"/>
      <c r="E28" s="453"/>
      <c r="F28" s="453"/>
      <c r="G28" s="453"/>
      <c r="H28" s="453"/>
      <c r="I28" s="453"/>
      <c r="J28" s="453"/>
      <c r="K28" s="453"/>
      <c r="L28" s="454"/>
    </row>
    <row r="29" spans="1:14" ht="15" customHeight="1" x14ac:dyDescent="0.25">
      <c r="A29" s="457"/>
      <c r="B29" s="458"/>
      <c r="C29" s="458"/>
      <c r="D29" s="458"/>
      <c r="E29" s="458"/>
      <c r="F29" s="458"/>
      <c r="G29" s="458"/>
      <c r="H29" s="458"/>
      <c r="I29" s="458"/>
      <c r="J29" s="458"/>
      <c r="K29" s="458"/>
      <c r="L29" s="459"/>
    </row>
    <row r="30" spans="1:14" ht="15" customHeight="1" x14ac:dyDescent="0.25">
      <c r="A30" s="91"/>
      <c r="B30" s="92"/>
      <c r="C30" s="92"/>
      <c r="D30" s="92"/>
      <c r="E30" s="92"/>
      <c r="F30" s="92"/>
      <c r="G30" s="92"/>
      <c r="H30" s="92"/>
      <c r="I30" s="92"/>
      <c r="J30" s="92"/>
      <c r="K30" s="92"/>
      <c r="L30" s="93"/>
    </row>
    <row r="31" spans="1:14" ht="15" customHeight="1" x14ac:dyDescent="0.25">
      <c r="A31" s="94" t="s">
        <v>14</v>
      </c>
      <c r="B31" s="65"/>
      <c r="C31" s="65"/>
      <c r="D31" s="65"/>
      <c r="E31" s="65"/>
      <c r="F31" s="65"/>
      <c r="G31" s="65"/>
      <c r="H31" s="65"/>
      <c r="I31" s="65"/>
      <c r="J31" s="65"/>
      <c r="K31" s="65"/>
      <c r="L31" s="95"/>
    </row>
    <row r="32" spans="1:14" ht="15" customHeight="1" x14ac:dyDescent="0.25">
      <c r="A32" s="96" t="s">
        <v>15</v>
      </c>
      <c r="B32" s="65"/>
      <c r="C32" s="72"/>
      <c r="D32" s="72"/>
      <c r="E32" s="72"/>
      <c r="F32" s="72"/>
      <c r="G32" s="72"/>
      <c r="H32" s="65"/>
      <c r="I32" s="65"/>
      <c r="J32" s="65"/>
      <c r="K32" s="65"/>
      <c r="L32" s="66"/>
    </row>
    <row r="33" spans="1:12" ht="15" customHeight="1" x14ac:dyDescent="0.25">
      <c r="A33" s="96" t="s">
        <v>16</v>
      </c>
      <c r="B33" s="65"/>
      <c r="C33" s="72"/>
      <c r="D33" s="72"/>
      <c r="E33" s="72"/>
      <c r="F33" s="72"/>
      <c r="G33" s="72"/>
      <c r="H33" s="65"/>
      <c r="I33" s="65"/>
      <c r="J33" s="65"/>
      <c r="K33" s="65"/>
      <c r="L33" s="66"/>
    </row>
    <row r="34" spans="1:12" ht="15" customHeight="1" x14ac:dyDescent="0.25">
      <c r="A34" s="96"/>
      <c r="B34" s="65"/>
      <c r="C34" s="72"/>
      <c r="D34" s="72"/>
      <c r="E34" s="72"/>
      <c r="F34" s="72"/>
      <c r="G34" s="72"/>
      <c r="H34" s="65"/>
      <c r="I34" s="65"/>
      <c r="J34" s="65"/>
      <c r="K34" s="65"/>
      <c r="L34" s="95"/>
    </row>
    <row r="35" spans="1:12" ht="15" customHeight="1" x14ac:dyDescent="0.25">
      <c r="A35" s="96" t="s">
        <v>17</v>
      </c>
      <c r="B35" s="65"/>
      <c r="C35" s="72"/>
      <c r="D35" s="72"/>
      <c r="E35" s="72"/>
      <c r="F35" s="72"/>
      <c r="G35" s="72"/>
      <c r="H35" s="65"/>
      <c r="I35" s="65"/>
      <c r="J35" s="65"/>
      <c r="K35" s="65"/>
      <c r="L35" s="95"/>
    </row>
    <row r="36" spans="1:12" ht="15" customHeight="1" x14ac:dyDescent="0.25">
      <c r="A36" s="96" t="s">
        <v>18</v>
      </c>
      <c r="B36" s="65"/>
      <c r="C36" s="97"/>
      <c r="D36" s="97"/>
      <c r="E36" s="97"/>
      <c r="F36" s="97"/>
      <c r="G36" s="97"/>
      <c r="H36" s="65"/>
      <c r="I36" s="65"/>
      <c r="J36" s="65"/>
      <c r="K36" s="65"/>
      <c r="L36" s="95"/>
    </row>
    <row r="37" spans="1:12" ht="15" customHeight="1" x14ac:dyDescent="0.25">
      <c r="A37" s="96" t="s">
        <v>187</v>
      </c>
      <c r="B37" s="65"/>
      <c r="C37" s="97"/>
      <c r="D37" s="97"/>
      <c r="E37" s="97"/>
      <c r="F37" s="97"/>
      <c r="G37" s="97"/>
      <c r="H37" s="65"/>
      <c r="I37" s="65"/>
      <c r="J37" s="65"/>
      <c r="K37" s="97"/>
      <c r="L37" s="66"/>
    </row>
    <row r="38" spans="1:12" ht="15" customHeight="1" x14ac:dyDescent="0.25">
      <c r="A38" s="98"/>
      <c r="B38" s="99"/>
      <c r="C38" s="100"/>
      <c r="D38" s="100"/>
      <c r="E38" s="100"/>
      <c r="F38" s="100"/>
      <c r="G38" s="100"/>
      <c r="H38" s="442" t="s">
        <v>73</v>
      </c>
      <c r="I38" s="442"/>
      <c r="J38" s="442"/>
      <c r="K38" s="442"/>
      <c r="L38" s="443"/>
    </row>
  </sheetData>
  <sheetProtection algorithmName="SHA-512" hashValue="oMEB337k9msO3l+yMhUidvpLkp/n4FihJPr7PyAFPifdz6i6cfDNQZmUtP7WaJQBx5CWaCalw60Hds8Ckkmf2g==" saltValue="WoO8VTyou2cJ7WqrjhYaAA=="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Behandlung vorgelagert N_-2'!A1" display="'Behandlung vorgelagert N_-2'!A1" xr:uid="{F397800D-471A-4EED-A9E6-F074AE82307F}"/>
    <hyperlink ref="B16" location="'Behandlung vorgelagert N_-1 '!A1" display="'Behandlung vorgelagert N_-1 '!A1" xr:uid="{5666278D-F276-460C-8F62-9DC4CBCF1BCF}"/>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M226"/>
  <sheetViews>
    <sheetView view="pageLayout" zoomScaleNormal="100" workbookViewId="0">
      <selection activeCell="A5" sqref="A5"/>
    </sheetView>
  </sheetViews>
  <sheetFormatPr baseColWidth="10" defaultColWidth="1.140625" defaultRowHeight="15" x14ac:dyDescent="0.25"/>
  <cols>
    <col min="1" max="1" width="26.85546875" customWidth="1"/>
    <col min="2" max="5" width="13.7109375" customWidth="1"/>
    <col min="6" max="7" width="10.7109375" customWidth="1"/>
    <col min="8" max="28" width="15.7109375" customWidth="1"/>
  </cols>
  <sheetData>
    <row r="1" spans="1:7" ht="24.95" customHeight="1" x14ac:dyDescent="0.25">
      <c r="A1" s="167"/>
      <c r="B1" s="1"/>
      <c r="C1" s="168"/>
      <c r="D1" s="169" t="s">
        <v>25</v>
      </c>
      <c r="E1" s="169"/>
      <c r="F1" s="465" t="str">
        <f>IF('Titelseite Lithium-Altbatterien'!$F$7&lt;&gt;"",'Titelseite Lithium-Altbatterien'!$F$7,"")</f>
        <v/>
      </c>
      <c r="G1" s="466"/>
    </row>
    <row r="2" spans="1:7" ht="17.25" x14ac:dyDescent="0.3">
      <c r="A2" s="101" t="s">
        <v>70</v>
      </c>
      <c r="B2" s="102"/>
      <c r="C2" s="252"/>
      <c r="D2" s="252"/>
      <c r="E2" s="252"/>
      <c r="F2" s="460"/>
      <c r="G2" s="461"/>
    </row>
    <row r="3" spans="1:7" ht="17.25" x14ac:dyDescent="0.3">
      <c r="A3" s="103" t="str" cm="1">
        <f t="array" ref="A3:B3">IF('Titelseite Lithium-Altbatterien'!A3:B3&lt;&gt;"",'Titelseite Lithium-Altbatterien'!A3:B3,"")</f>
        <v>Lithium-Altbatterien</v>
      </c>
      <c r="B3" s="104" t="str">
        <v/>
      </c>
      <c r="C3" s="57"/>
      <c r="D3" s="57"/>
      <c r="E3" s="57"/>
      <c r="F3" s="57"/>
      <c r="G3" s="105"/>
    </row>
    <row r="4" spans="1:7" x14ac:dyDescent="0.25">
      <c r="A4" s="106"/>
      <c r="B4" s="107"/>
      <c r="C4" s="107"/>
      <c r="D4" s="107"/>
      <c r="E4" s="107"/>
      <c r="F4" s="107"/>
      <c r="G4" s="108"/>
    </row>
    <row r="5" spans="1:7" ht="30" customHeight="1" x14ac:dyDescent="0.25">
      <c r="A5" s="109" t="s">
        <v>116</v>
      </c>
      <c r="B5" s="473" t="s">
        <v>69</v>
      </c>
      <c r="C5" s="474"/>
      <c r="D5" s="474"/>
      <c r="E5" s="474"/>
      <c r="F5" s="474"/>
      <c r="G5" s="475"/>
    </row>
    <row r="6" spans="1:7" ht="66" customHeight="1" x14ac:dyDescent="0.25">
      <c r="A6" s="462" t="s">
        <v>113</v>
      </c>
      <c r="B6" s="463"/>
      <c r="C6" s="463"/>
      <c r="D6" s="463"/>
      <c r="E6" s="463"/>
      <c r="F6" s="463"/>
      <c r="G6" s="464"/>
    </row>
    <row r="7" spans="1:7" ht="15" customHeight="1" x14ac:dyDescent="0.25">
      <c r="A7" s="110"/>
      <c r="B7" s="111"/>
      <c r="C7" s="112"/>
      <c r="D7" s="112"/>
      <c r="E7" s="112"/>
      <c r="F7" s="112"/>
      <c r="G7" s="113"/>
    </row>
    <row r="8" spans="1:7" x14ac:dyDescent="0.25">
      <c r="A8" s="114" t="s">
        <v>24</v>
      </c>
      <c r="B8" s="115"/>
      <c r="C8" s="1"/>
      <c r="D8" s="1"/>
      <c r="E8" s="1"/>
      <c r="F8" s="1"/>
      <c r="G8" s="2"/>
    </row>
    <row r="9" spans="1:7" x14ac:dyDescent="0.25">
      <c r="A9" s="3"/>
      <c r="B9" s="4"/>
      <c r="C9" s="4"/>
      <c r="D9" s="4"/>
      <c r="E9" s="4"/>
      <c r="F9" s="4"/>
      <c r="G9" s="5"/>
    </row>
    <row r="10" spans="1:7" x14ac:dyDescent="0.25">
      <c r="A10" s="116" t="s">
        <v>0</v>
      </c>
      <c r="B10" s="4"/>
      <c r="C10" s="26">
        <f>IF('Titelseite Lithium-Altbatterien'!$F$8&lt;&gt;"",'Titelseite Lithium-Altbatterien'!$F$8,"")</f>
        <v>2026</v>
      </c>
      <c r="D10" s="4"/>
      <c r="E10" s="4"/>
      <c r="F10" s="4"/>
      <c r="G10" s="5"/>
    </row>
    <row r="11" spans="1:7" x14ac:dyDescent="0.25">
      <c r="A11" s="116"/>
      <c r="B11" s="4"/>
      <c r="C11" s="4"/>
      <c r="D11" s="4"/>
      <c r="E11" s="4"/>
      <c r="F11" s="4"/>
      <c r="G11" s="5"/>
    </row>
    <row r="12" spans="1:7" ht="17.25" x14ac:dyDescent="0.25">
      <c r="A12" s="117" t="s">
        <v>30</v>
      </c>
      <c r="B12" s="4"/>
      <c r="C12" s="4"/>
      <c r="D12" s="4"/>
      <c r="E12" s="4"/>
      <c r="F12" s="4"/>
      <c r="G12" s="5"/>
    </row>
    <row r="13" spans="1:7" x14ac:dyDescent="0.25">
      <c r="A13" s="118" t="s">
        <v>1</v>
      </c>
      <c r="B13" s="4"/>
      <c r="C13" s="467" t="str">
        <f>IF('Recyclingschritt N_0'!C11&lt;&gt;"",'Recyclingschritt N_0'!C11,"")</f>
        <v/>
      </c>
      <c r="D13" s="468"/>
      <c r="E13" s="468"/>
      <c r="F13" s="468"/>
      <c r="G13" s="469"/>
    </row>
    <row r="14" spans="1:7" x14ac:dyDescent="0.25">
      <c r="A14" s="118" t="s">
        <v>84</v>
      </c>
      <c r="B14" s="4"/>
      <c r="C14" s="467" t="str">
        <f>IF('Recyclingschritt N_0'!C12&lt;&gt;"",'Recyclingschritt N_0'!C12,"")</f>
        <v/>
      </c>
      <c r="D14" s="468"/>
      <c r="E14" s="468"/>
      <c r="F14" s="468"/>
      <c r="G14" s="469"/>
    </row>
    <row r="15" spans="1:7" x14ac:dyDescent="0.25">
      <c r="A15" s="118" t="s">
        <v>4</v>
      </c>
      <c r="B15" s="4"/>
      <c r="C15" s="470" t="str">
        <f>IF('Recyclingschritt N_0'!C13&lt;&gt;"",'Recyclingschritt N_0'!C13,"")</f>
        <v/>
      </c>
      <c r="D15" s="471"/>
      <c r="E15" s="471"/>
      <c r="F15" s="471"/>
      <c r="G15" s="472"/>
    </row>
    <row r="16" spans="1:7" x14ac:dyDescent="0.25">
      <c r="A16" s="118" t="s">
        <v>13</v>
      </c>
      <c r="B16" s="4"/>
      <c r="C16" s="467" t="str">
        <f>IF('Recyclingschritt N_0'!C14&lt;&gt;"",'Recyclingschritt N_0'!C14,"")</f>
        <v/>
      </c>
      <c r="D16" s="468"/>
      <c r="E16" s="468"/>
      <c r="F16" s="468"/>
      <c r="G16" s="469"/>
    </row>
    <row r="17" spans="1:13" x14ac:dyDescent="0.25">
      <c r="A17" s="118" t="s">
        <v>2</v>
      </c>
      <c r="B17" s="4"/>
      <c r="C17" s="467" t="str">
        <f>IF('Recyclingschritt N_0'!C15&lt;&gt;"",'Recyclingschritt N_0'!C15,"")</f>
        <v/>
      </c>
      <c r="D17" s="468"/>
      <c r="E17" s="468"/>
      <c r="F17" s="468"/>
      <c r="G17" s="469"/>
    </row>
    <row r="18" spans="1:13" x14ac:dyDescent="0.25">
      <c r="A18" s="118" t="s">
        <v>3</v>
      </c>
      <c r="B18" s="4"/>
      <c r="C18" s="467" t="str">
        <f>IF('Recyclingschritt N_0'!C16&lt;&gt;"",'Recyclingschritt N_0'!C16,"")</f>
        <v/>
      </c>
      <c r="D18" s="468"/>
      <c r="E18" s="468"/>
      <c r="F18" s="468"/>
      <c r="G18" s="469"/>
    </row>
    <row r="19" spans="1:13" x14ac:dyDescent="0.25">
      <c r="A19" s="118" t="s">
        <v>6</v>
      </c>
      <c r="B19" s="4"/>
      <c r="C19" s="470" t="str">
        <f>IF('Recyclingschritt N_0'!C17&lt;&gt;"",'Recyclingschritt N_0'!C17,"")</f>
        <v/>
      </c>
      <c r="D19" s="471"/>
      <c r="E19" s="471"/>
      <c r="F19" s="471"/>
      <c r="G19" s="472"/>
    </row>
    <row r="20" spans="1:13" x14ac:dyDescent="0.25">
      <c r="A20" s="118" t="s">
        <v>5</v>
      </c>
      <c r="B20" s="4"/>
      <c r="C20" s="467" t="str">
        <f>IF('Recyclingschritt N_0'!C18&lt;&gt;"",'Recyclingschritt N_0'!C18,"")</f>
        <v/>
      </c>
      <c r="D20" s="468"/>
      <c r="E20" s="468"/>
      <c r="F20" s="468"/>
      <c r="G20" s="469"/>
    </row>
    <row r="21" spans="1:13" x14ac:dyDescent="0.25">
      <c r="A21" s="118"/>
      <c r="B21" s="4"/>
      <c r="C21" s="92"/>
      <c r="D21" s="92"/>
      <c r="E21" s="92"/>
      <c r="F21" s="92"/>
      <c r="G21" s="93"/>
    </row>
    <row r="22" spans="1:13" ht="36" customHeight="1" x14ac:dyDescent="0.25">
      <c r="A22" s="496" t="s">
        <v>39</v>
      </c>
      <c r="B22" s="497"/>
      <c r="C22" s="498" t="s">
        <v>79</v>
      </c>
      <c r="D22" s="499"/>
      <c r="E22" s="499"/>
      <c r="F22" s="499"/>
      <c r="G22" s="500"/>
    </row>
    <row r="23" spans="1:13" ht="15" customHeight="1" x14ac:dyDescent="0.25">
      <c r="A23" s="31"/>
      <c r="B23" s="32"/>
      <c r="C23" s="119"/>
      <c r="D23" s="119"/>
      <c r="E23" s="119"/>
      <c r="F23" s="119"/>
      <c r="G23" s="120"/>
    </row>
    <row r="24" spans="1:13" ht="30" customHeight="1" x14ac:dyDescent="0.25">
      <c r="A24" s="501" t="s">
        <v>26</v>
      </c>
      <c r="B24" s="502"/>
      <c r="C24" s="502"/>
      <c r="D24" s="502"/>
      <c r="E24" s="502"/>
      <c r="F24" s="502"/>
      <c r="G24" s="502"/>
    </row>
    <row r="25" spans="1:13" ht="38.1" customHeight="1" x14ac:dyDescent="0.25">
      <c r="A25" s="495" t="s">
        <v>202</v>
      </c>
      <c r="B25" s="495"/>
      <c r="C25" s="495" t="s">
        <v>80</v>
      </c>
      <c r="D25" s="58" t="s">
        <v>67</v>
      </c>
      <c r="E25" s="58" t="s">
        <v>77</v>
      </c>
      <c r="F25" s="503" t="s">
        <v>66</v>
      </c>
      <c r="G25" s="504"/>
    </row>
    <row r="26" spans="1:13" ht="38.1" customHeight="1" x14ac:dyDescent="0.25">
      <c r="A26" s="495"/>
      <c r="B26" s="495"/>
      <c r="C26" s="495"/>
      <c r="D26" s="58" t="s">
        <v>8</v>
      </c>
      <c r="E26" s="121" t="s">
        <v>76</v>
      </c>
      <c r="F26" s="505"/>
      <c r="G26" s="506"/>
    </row>
    <row r="27" spans="1:13" x14ac:dyDescent="0.25">
      <c r="A27" s="494" t="str">
        <f>IF('Recyclingschritt N_0'!A26&lt;&gt;"",'Recyclingschritt N_0'!A26,"")</f>
        <v/>
      </c>
      <c r="B27" s="494"/>
      <c r="C27" s="346" t="str">
        <f>IF('Recyclingschritt N_0'!C26&lt;&gt;"",'Recyclingschritt N_0'!C26,"")</f>
        <v/>
      </c>
      <c r="D27" s="260" t="str">
        <f>IF('Recyclingschritt N_0'!D26&lt;&gt;"",'Recyclingschritt N_0'!D26,"")</f>
        <v/>
      </c>
      <c r="E27" s="347" t="str">
        <f>IF(D27&lt;&gt;"",D27/$D$33,"")</f>
        <v/>
      </c>
      <c r="F27" s="492" t="str">
        <f>IF('Recyclingschritt N_0'!E26&lt;&gt;"",'Recyclingschritt N_0'!E26,"")</f>
        <v/>
      </c>
      <c r="G27" s="493"/>
      <c r="I27" s="173"/>
      <c r="J27" s="173"/>
      <c r="K27" s="173"/>
      <c r="L27" s="173"/>
      <c r="M27" s="173"/>
    </row>
    <row r="28" spans="1:13" ht="15" customHeight="1" x14ac:dyDescent="0.25">
      <c r="A28" s="494" t="str">
        <f>IF('Recyclingschritt N_0'!A27&lt;&gt;"",'Recyclingschritt N_0'!A27,"")</f>
        <v/>
      </c>
      <c r="B28" s="494"/>
      <c r="C28" s="346" t="str">
        <f>IF('Recyclingschritt N_0'!C27&lt;&gt;"",'Recyclingschritt N_0'!C27,"")</f>
        <v/>
      </c>
      <c r="D28" s="260" t="str">
        <f>IF('Recyclingschritt N_0'!D27&lt;&gt;"",'Recyclingschritt N_0'!D27,"")</f>
        <v/>
      </c>
      <c r="E28" s="347" t="str">
        <f t="shared" ref="E28:E32" si="0">IF(D28&lt;&gt;"",D28/$D$33,"")</f>
        <v/>
      </c>
      <c r="F28" s="492" t="str">
        <f>IF('Recyclingschritt N_0'!E27&lt;&gt;"",'Recyclingschritt N_0'!E27,"")</f>
        <v/>
      </c>
      <c r="G28" s="493"/>
    </row>
    <row r="29" spans="1:13" ht="15" customHeight="1" x14ac:dyDescent="0.25">
      <c r="A29" s="494" t="str">
        <f>IF('Recyclingschritt N_0'!A28&lt;&gt;"",'Recyclingschritt N_0'!A28,"")</f>
        <v/>
      </c>
      <c r="B29" s="494"/>
      <c r="C29" s="346" t="str">
        <f>IF('Recyclingschritt N_0'!C28&lt;&gt;"",'Recyclingschritt N_0'!C28,"")</f>
        <v/>
      </c>
      <c r="D29" s="260" t="str">
        <f>IF('Recyclingschritt N_0'!D28&lt;&gt;"",'Recyclingschritt N_0'!D28,"")</f>
        <v/>
      </c>
      <c r="E29" s="347" t="str">
        <f t="shared" si="0"/>
        <v/>
      </c>
      <c r="F29" s="492" t="str">
        <f>IF('Recyclingschritt N_0'!E28&lt;&gt;"",'Recyclingschritt N_0'!E28,"")</f>
        <v/>
      </c>
      <c r="G29" s="493"/>
      <c r="I29" s="122"/>
    </row>
    <row r="30" spans="1:13" ht="15" customHeight="1" x14ac:dyDescent="0.25">
      <c r="A30" s="494" t="str">
        <f>IF('Recyclingschritt N_0'!A29&lt;&gt;"",'Recyclingschritt N_0'!A29,"")</f>
        <v/>
      </c>
      <c r="B30" s="494"/>
      <c r="C30" s="346" t="str">
        <f>IF('Recyclingschritt N_0'!C29&lt;&gt;"",'Recyclingschritt N_0'!C29,"")</f>
        <v/>
      </c>
      <c r="D30" s="260" t="str">
        <f>IF('Recyclingschritt N_0'!D29&lt;&gt;"",'Recyclingschritt N_0'!D29,"")</f>
        <v/>
      </c>
      <c r="E30" s="347" t="str">
        <f t="shared" si="0"/>
        <v/>
      </c>
      <c r="F30" s="492" t="str">
        <f>IF('Recyclingschritt N_0'!E29&lt;&gt;"",'Recyclingschritt N_0'!E29,"")</f>
        <v/>
      </c>
      <c r="G30" s="493"/>
      <c r="I30" s="122"/>
    </row>
    <row r="31" spans="1:13" ht="15" customHeight="1" x14ac:dyDescent="0.25">
      <c r="A31" s="494" t="str">
        <f>IF('Recyclingschritt N_0'!A30&lt;&gt;"",'Recyclingschritt N_0'!A30,"")</f>
        <v/>
      </c>
      <c r="B31" s="494"/>
      <c r="C31" s="346" t="str">
        <f>IF('Recyclingschritt N_0'!C30&lt;&gt;"",'Recyclingschritt N_0'!C30,"")</f>
        <v/>
      </c>
      <c r="D31" s="260" t="str">
        <f>IF('Recyclingschritt N_0'!D30&lt;&gt;"",'Recyclingschritt N_0'!D30,"")</f>
        <v/>
      </c>
      <c r="E31" s="347" t="str">
        <f t="shared" si="0"/>
        <v/>
      </c>
      <c r="F31" s="492" t="str">
        <f>IF('Recyclingschritt N_0'!E30&lt;&gt;"",'Recyclingschritt N_0'!E30,"")</f>
        <v/>
      </c>
      <c r="G31" s="493"/>
      <c r="I31" s="122"/>
    </row>
    <row r="32" spans="1:13" ht="15" customHeight="1" x14ac:dyDescent="0.25">
      <c r="A32" s="494" t="str">
        <f>IF('Recyclingschritt N_0'!A31&lt;&gt;"",'Recyclingschritt N_0'!A31,"")</f>
        <v/>
      </c>
      <c r="B32" s="494"/>
      <c r="C32" s="346" t="str">
        <f>IF('Recyclingschritt N_0'!C31&lt;&gt;"",'Recyclingschritt N_0'!C31,"")</f>
        <v/>
      </c>
      <c r="D32" s="260" t="str">
        <f>IF('Recyclingschritt N_0'!D31&lt;&gt;"",'Recyclingschritt N_0'!D31,"")</f>
        <v/>
      </c>
      <c r="E32" s="347" t="str">
        <f t="shared" si="0"/>
        <v/>
      </c>
      <c r="F32" s="492" t="str">
        <f>IF('Recyclingschritt N_0'!E31&lt;&gt;"",'Recyclingschritt N_0'!E31,"")</f>
        <v/>
      </c>
      <c r="G32" s="493"/>
      <c r="I32" s="122"/>
    </row>
    <row r="33" spans="1:7" x14ac:dyDescent="0.25">
      <c r="A33" s="494" t="s">
        <v>78</v>
      </c>
      <c r="B33" s="494"/>
      <c r="C33" s="346" t="str">
        <f>IF('Recyclingschritt N_0'!C32&lt;&gt;"",'Recyclingschritt N_0'!C32,"")</f>
        <v/>
      </c>
      <c r="D33" s="260">
        <f>SUM(D27:D32)</f>
        <v>0</v>
      </c>
      <c r="E33" s="347">
        <f>SUM(E27:E32)</f>
        <v>0</v>
      </c>
      <c r="F33" s="492"/>
      <c r="G33" s="493"/>
    </row>
    <row r="34" spans="1:7" x14ac:dyDescent="0.25">
      <c r="A34" s="31"/>
      <c r="B34" s="32"/>
      <c r="C34" s="32"/>
      <c r="D34" s="32"/>
      <c r="E34" s="27" t="str">
        <f>IF('Recyclingschritt N_0'!E33&lt;&gt;"",'Recyclingschritt N_0'!E33,"")</f>
        <v/>
      </c>
      <c r="F34" s="123"/>
      <c r="G34" s="124"/>
    </row>
    <row r="35" spans="1:7" ht="30" customHeight="1" x14ac:dyDescent="0.25">
      <c r="A35" s="508" t="s">
        <v>191</v>
      </c>
      <c r="B35" s="509"/>
      <c r="C35" s="509"/>
      <c r="D35" s="509"/>
      <c r="E35" s="509"/>
      <c r="F35" s="509"/>
      <c r="G35" s="510"/>
    </row>
    <row r="36" spans="1:7" ht="24.95" customHeight="1" x14ac:dyDescent="0.25">
      <c r="A36" s="393" t="s">
        <v>192</v>
      </c>
      <c r="B36" s="490" t="str">
        <f>D27</f>
        <v/>
      </c>
      <c r="C36" s="491"/>
      <c r="D36" s="399"/>
      <c r="E36" s="394"/>
      <c r="F36" s="394"/>
      <c r="G36" s="400"/>
    </row>
    <row r="37" spans="1:7" ht="15" customHeight="1" x14ac:dyDescent="0.25">
      <c r="A37" s="518" t="s">
        <v>99</v>
      </c>
      <c r="B37" s="519"/>
      <c r="C37" s="519"/>
      <c r="D37" s="483" t="str">
        <f>IF('Recyclingschritt N_0'!E26&lt;&gt;"",'Recyclingschritt N_0'!E26,"")</f>
        <v/>
      </c>
      <c r="E37" s="483"/>
      <c r="F37" s="483"/>
      <c r="G37" s="483"/>
    </row>
    <row r="38" spans="1:7" ht="80.099999999999994" customHeight="1" x14ac:dyDescent="0.25">
      <c r="A38" s="125" t="s">
        <v>7</v>
      </c>
      <c r="B38" s="14" t="s">
        <v>34</v>
      </c>
      <c r="C38" s="14" t="s">
        <v>31</v>
      </c>
      <c r="D38" s="14" t="s">
        <v>136</v>
      </c>
      <c r="E38" s="15" t="s">
        <v>33</v>
      </c>
      <c r="F38" s="16" t="s">
        <v>137</v>
      </c>
      <c r="G38" s="16" t="s">
        <v>138</v>
      </c>
    </row>
    <row r="39" spans="1:7" ht="24.95" customHeight="1" x14ac:dyDescent="0.25">
      <c r="A39" s="126"/>
      <c r="B39" s="58" t="s">
        <v>8</v>
      </c>
      <c r="C39" s="58" t="s">
        <v>8</v>
      </c>
      <c r="D39" s="58" t="s">
        <v>8</v>
      </c>
      <c r="E39" s="58" t="s">
        <v>8</v>
      </c>
      <c r="F39" s="58" t="s">
        <v>28</v>
      </c>
      <c r="G39" s="58" t="s">
        <v>28</v>
      </c>
    </row>
    <row r="40" spans="1:7" ht="24.95" customHeight="1" x14ac:dyDescent="0.25">
      <c r="A40" s="175" t="s">
        <v>118</v>
      </c>
      <c r="B40" s="342" t="str">
        <f>'Recyclingschritt N_0'!B78</f>
        <v/>
      </c>
      <c r="C40" s="282" t="str">
        <f>IFERROR('Recyclingschritt N_0'!C78+('Behandlung vorgelagert N_-1 '!C45+'Behandlung vorgelagert N_-2'!C45+'Recyclingschritt N_1'!C45+'Recyclingschritt N_2'!C45+'Recyclingschritt N_3'!C45+'Recyclingschritt N_4'!C45+'Recyclingschritt N_5'!C45+'Recyclingschritt N_6'!C45+'Recyclingschritt N_7'!C45+'Recyclingschritt N_8'!C45)*$E$27,"")</f>
        <v/>
      </c>
      <c r="D40" s="282" t="str">
        <f>IFERROR('Recyclingschritt N_0'!D78+('Behandlung vorgelagert N_-1 '!D45+'Behandlung vorgelagert N_-2'!D45+'Recyclingschritt N_1'!D45+'Recyclingschritt N_2'!D45+'Recyclingschritt N_3'!D45+'Recyclingschritt N_4'!D45+'Recyclingschritt N_5'!D45+'Recyclingschritt N_6'!D45+'Recyclingschritt N_7'!D45+'Recyclingschritt N_8'!D45)*$E$27,"")</f>
        <v/>
      </c>
      <c r="E40" s="343" t="str">
        <f>IFERROR(C40+D40,"")</f>
        <v/>
      </c>
      <c r="F40" s="511"/>
      <c r="G40" s="387" t="str">
        <f>IFERROR(E40/B40, "ggf. Pflichtfeld!")</f>
        <v>ggf. Pflichtfeld!</v>
      </c>
    </row>
    <row r="41" spans="1:7" ht="24.95" customHeight="1" x14ac:dyDescent="0.25">
      <c r="A41" s="175" t="s">
        <v>119</v>
      </c>
      <c r="B41" s="342" t="str">
        <f>'Recyclingschritt N_0'!B79</f>
        <v/>
      </c>
      <c r="C41" s="282" t="str">
        <f>IFERROR('Recyclingschritt N_0'!C79+('Behandlung vorgelagert N_-1 '!C46+'Behandlung vorgelagert N_-2'!C46+'Recyclingschritt N_1'!C46+'Recyclingschritt N_2'!C46+'Recyclingschritt N_3'!C46+'Recyclingschritt N_4'!C46+'Recyclingschritt N_5'!C46+'Recyclingschritt N_6'!C46+'Recyclingschritt N_7'!C46+'Recyclingschritt N_8'!C46)*$E$27,"")</f>
        <v/>
      </c>
      <c r="D41" s="282" t="str">
        <f>IFERROR('Recyclingschritt N_0'!D79+('Behandlung vorgelagert N_-1 '!D46+'Behandlung vorgelagert N_-2'!D46+'Recyclingschritt N_1'!D46+'Recyclingschritt N_2'!D46+'Recyclingschritt N_3'!D46+'Recyclingschritt N_4'!D46+'Recyclingschritt N_5'!D46+'Recyclingschritt N_6'!D46+'Recyclingschritt N_7'!D46+'Recyclingschritt N_8'!D46)*$E$27,"")</f>
        <v/>
      </c>
      <c r="E41" s="343" t="str">
        <f t="shared" ref="E41:E58" si="1">IFERROR(C41+D41,"")</f>
        <v/>
      </c>
      <c r="F41" s="512"/>
      <c r="G41" s="387" t="str">
        <f>IFERROR(E41/B41, "ggf. Pflichtfeld!")</f>
        <v>ggf. Pflichtfeld!</v>
      </c>
    </row>
    <row r="42" spans="1:7" ht="24.95" customHeight="1" x14ac:dyDescent="0.25">
      <c r="A42" s="175" t="s">
        <v>120</v>
      </c>
      <c r="B42" s="342" t="str">
        <f>'Recyclingschritt N_0'!B80</f>
        <v/>
      </c>
      <c r="C42" s="282" t="str">
        <f>IFERROR('Recyclingschritt N_0'!C80+('Behandlung vorgelagert N_-1 '!C47+'Behandlung vorgelagert N_-2'!C47+'Recyclingschritt N_1'!C47+'Recyclingschritt N_2'!C47+'Recyclingschritt N_3'!C47+'Recyclingschritt N_4'!C47+'Recyclingschritt N_5'!C47+'Recyclingschritt N_6'!C47+'Recyclingschritt N_7'!C47+'Recyclingschritt N_8'!C47)*$E$27,"")</f>
        <v/>
      </c>
      <c r="D42" s="282" t="str">
        <f>IFERROR('Recyclingschritt N_0'!D80+('Behandlung vorgelagert N_-1 '!D47+'Behandlung vorgelagert N_-2'!D47+'Recyclingschritt N_1'!D47+'Recyclingschritt N_2'!D47+'Recyclingschritt N_3'!D47+'Recyclingschritt N_4'!D47+'Recyclingschritt N_5'!D47+'Recyclingschritt N_6'!D47+'Recyclingschritt N_7'!D47+'Recyclingschritt N_8'!D47)*$E$27,"")</f>
        <v/>
      </c>
      <c r="E42" s="343" t="str">
        <f t="shared" si="1"/>
        <v/>
      </c>
      <c r="F42" s="512"/>
      <c r="G42" s="387" t="str">
        <f t="shared" ref="G42:G43" si="2">IFERROR(E42/B42, "ggf. Pflichtfeld!")</f>
        <v>ggf. Pflichtfeld!</v>
      </c>
    </row>
    <row r="43" spans="1:7" ht="24.95" customHeight="1" x14ac:dyDescent="0.25">
      <c r="A43" s="175" t="s">
        <v>121</v>
      </c>
      <c r="B43" s="342" t="str">
        <f>'Recyclingschritt N_0'!B81</f>
        <v/>
      </c>
      <c r="C43" s="282" t="str">
        <f>IFERROR('Recyclingschritt N_0'!C81+('Behandlung vorgelagert N_-1 '!C48+'Behandlung vorgelagert N_-2'!C48+'Recyclingschritt N_1'!C48+'Recyclingschritt N_2'!C48+'Recyclingschritt N_3'!C48+'Recyclingschritt N_4'!C48+'Recyclingschritt N_5'!C48+'Recyclingschritt N_6'!C48+'Recyclingschritt N_7'!C48+'Recyclingschritt N_8'!C48)*$E$27,"")</f>
        <v/>
      </c>
      <c r="D43" s="282" t="str">
        <f>IFERROR('Recyclingschritt N_0'!D81+('Behandlung vorgelagert N_-1 '!D48+'Behandlung vorgelagert N_-2'!D48+'Recyclingschritt N_1'!D48+'Recyclingschritt N_2'!D48+'Recyclingschritt N_3'!D48+'Recyclingschritt N_4'!D48+'Recyclingschritt N_5'!D48+'Recyclingschritt N_6'!D48+'Recyclingschritt N_7'!D48+'Recyclingschritt N_8'!D48)*$E$27,"")</f>
        <v/>
      </c>
      <c r="E43" s="343" t="str">
        <f t="shared" si="1"/>
        <v/>
      </c>
      <c r="F43" s="512"/>
      <c r="G43" s="387" t="str">
        <f t="shared" si="2"/>
        <v>ggf. Pflichtfeld!</v>
      </c>
    </row>
    <row r="44" spans="1:7" ht="15" customHeight="1" x14ac:dyDescent="0.25">
      <c r="A44" s="175" t="s">
        <v>122</v>
      </c>
      <c r="B44" s="342" t="str">
        <f>'Recyclingschritt N_0'!B82</f>
        <v/>
      </c>
      <c r="C44" s="282" t="str">
        <f>IFERROR('Recyclingschritt N_0'!C82+('Behandlung vorgelagert N_-1 '!C49+'Behandlung vorgelagert N_-2'!C49+'Recyclingschritt N_1'!C49+'Recyclingschritt N_2'!C49+'Recyclingschritt N_3'!C49+'Recyclingschritt N_4'!C49+'Recyclingschritt N_5'!C49+'Recyclingschritt N_6'!C49+'Recyclingschritt N_7'!C49+'Recyclingschritt N_8'!C49)*$E$27,"")</f>
        <v/>
      </c>
      <c r="D44" s="282" t="str">
        <f>IFERROR('Recyclingschritt N_0'!D82+('Behandlung vorgelagert N_-1 '!D49+'Behandlung vorgelagert N_-2'!D49+'Recyclingschritt N_1'!D49+'Recyclingschritt N_2'!D49+'Recyclingschritt N_3'!D49+'Recyclingschritt N_4'!D49+'Recyclingschritt N_5'!D49+'Recyclingschritt N_6'!D49+'Recyclingschritt N_7'!D49+'Recyclingschritt N_8'!D49)*$E$27,"")</f>
        <v/>
      </c>
      <c r="E44" s="343" t="str">
        <f t="shared" si="1"/>
        <v/>
      </c>
      <c r="F44" s="512"/>
      <c r="G44" s="511"/>
    </row>
    <row r="45" spans="1:7" ht="15" customHeight="1" x14ac:dyDescent="0.25">
      <c r="A45" s="175" t="s">
        <v>123</v>
      </c>
      <c r="B45" s="342" t="str">
        <f>'Recyclingschritt N_0'!B83</f>
        <v/>
      </c>
      <c r="C45" s="282" t="str">
        <f>IFERROR('Recyclingschritt N_0'!C83+('Behandlung vorgelagert N_-1 '!C50+'Behandlung vorgelagert N_-2'!C50+'Recyclingschritt N_1'!C50+'Recyclingschritt N_2'!C50+'Recyclingschritt N_3'!C50+'Recyclingschritt N_4'!C50+'Recyclingschritt N_5'!C50+'Recyclingschritt N_6'!C50+'Recyclingschritt N_7'!C50+'Recyclingschritt N_8'!C50)*$E$27,"")</f>
        <v/>
      </c>
      <c r="D45" s="282" t="str">
        <f>IFERROR('Recyclingschritt N_0'!D83+('Behandlung vorgelagert N_-1 '!D50+'Behandlung vorgelagert N_-2'!D50+'Recyclingschritt N_1'!D50+'Recyclingschritt N_2'!D50+'Recyclingschritt N_3'!D50+'Recyclingschritt N_4'!D50+'Recyclingschritt N_5'!D50+'Recyclingschritt N_6'!D50+'Recyclingschritt N_7'!D50+'Recyclingschritt N_8'!D50)*$E$27,"")</f>
        <v/>
      </c>
      <c r="E45" s="343" t="str">
        <f t="shared" si="1"/>
        <v/>
      </c>
      <c r="F45" s="512"/>
      <c r="G45" s="514"/>
    </row>
    <row r="46" spans="1:7" ht="15" customHeight="1" x14ac:dyDescent="0.25">
      <c r="A46" s="175" t="s">
        <v>27</v>
      </c>
      <c r="B46" s="342" t="str">
        <f>'Recyclingschritt N_0'!B84</f>
        <v/>
      </c>
      <c r="C46" s="282" t="str">
        <f>IFERROR('Recyclingschritt N_0'!C84+('Behandlung vorgelagert N_-1 '!C51+'Behandlung vorgelagert N_-2'!C51+'Recyclingschritt N_1'!C51+'Recyclingschritt N_2'!C51+'Recyclingschritt N_3'!C51+'Recyclingschritt N_4'!C51+'Recyclingschritt N_5'!C51+'Recyclingschritt N_6'!C51+'Recyclingschritt N_7'!C51+'Recyclingschritt N_8'!C51)*$E$27,"")</f>
        <v/>
      </c>
      <c r="D46" s="282" t="str">
        <f>IFERROR('Recyclingschritt N_0'!D84+('Behandlung vorgelagert N_-1 '!D51+'Behandlung vorgelagert N_-2'!D51+'Recyclingschritt N_1'!D51+'Recyclingschritt N_2'!D51+'Recyclingschritt N_3'!D51+'Recyclingschritt N_4'!D51+'Recyclingschritt N_5'!D51+'Recyclingschritt N_6'!D51+'Recyclingschritt N_7'!D51+'Recyclingschritt N_8'!D51)*$E$27,"")</f>
        <v/>
      </c>
      <c r="E46" s="343" t="str">
        <f t="shared" si="1"/>
        <v/>
      </c>
      <c r="F46" s="512"/>
      <c r="G46" s="514"/>
    </row>
    <row r="47" spans="1:7" ht="15" customHeight="1" x14ac:dyDescent="0.25">
      <c r="A47" s="175" t="s">
        <v>124</v>
      </c>
      <c r="B47" s="342" t="str">
        <f>'Recyclingschritt N_0'!B85</f>
        <v/>
      </c>
      <c r="C47" s="282" t="str">
        <f>IFERROR('Recyclingschritt N_0'!C85+('Behandlung vorgelagert N_-1 '!C52+'Behandlung vorgelagert N_-2'!C52+'Recyclingschritt N_1'!C52+'Recyclingschritt N_2'!C52+'Recyclingschritt N_3'!C52+'Recyclingschritt N_4'!C52+'Recyclingschritt N_5'!C52+'Recyclingschritt N_6'!C52+'Recyclingschritt N_7'!C52+'Recyclingschritt N_8'!C52)*$E$27,"")</f>
        <v/>
      </c>
      <c r="D47" s="282" t="str">
        <f>IFERROR('Recyclingschritt N_0'!D85+('Behandlung vorgelagert N_-1 '!D52+'Behandlung vorgelagert N_-2'!D52+'Recyclingschritt N_1'!D52+'Recyclingschritt N_2'!D52+'Recyclingschritt N_3'!D52+'Recyclingschritt N_4'!D52+'Recyclingschritt N_5'!D52+'Recyclingschritt N_6'!D52+'Recyclingschritt N_7'!D52+'Recyclingschritt N_8'!D52)*$E$27,"")</f>
        <v/>
      </c>
      <c r="E47" s="343" t="str">
        <f t="shared" si="1"/>
        <v/>
      </c>
      <c r="F47" s="512"/>
      <c r="G47" s="514"/>
    </row>
    <row r="48" spans="1:7" ht="18" customHeight="1" x14ac:dyDescent="0.35">
      <c r="A48" s="175" t="s">
        <v>125</v>
      </c>
      <c r="B48" s="342" t="str">
        <f>'Recyclingschritt N_0'!B86</f>
        <v/>
      </c>
      <c r="C48" s="282" t="str">
        <f>IFERROR('Recyclingschritt N_0'!C86+('Behandlung vorgelagert N_-1 '!C53+'Behandlung vorgelagert N_-2'!C53+'Recyclingschritt N_1'!C53+'Recyclingschritt N_2'!C53+'Recyclingschritt N_3'!C53+'Recyclingschritt N_4'!C53+'Recyclingschritt N_5'!C53+'Recyclingschritt N_6'!C53+'Recyclingschritt N_7'!C53+'Recyclingschritt N_8'!C53)*$E$27,"")</f>
        <v/>
      </c>
      <c r="D48" s="282" t="str">
        <f>IFERROR('Recyclingschritt N_0'!D86+('Behandlung vorgelagert N_-1 '!D53+'Behandlung vorgelagert N_-2'!D53+'Recyclingschritt N_1'!D53+'Recyclingschritt N_2'!D53+'Recyclingschritt N_3'!D53+'Recyclingschritt N_4'!D53+'Recyclingschritt N_5'!D53+'Recyclingschritt N_6'!D53+'Recyclingschritt N_7'!D53+'Recyclingschritt N_8'!D53)*$E$27,"")</f>
        <v/>
      </c>
      <c r="E48" s="343" t="str">
        <f t="shared" si="1"/>
        <v/>
      </c>
      <c r="F48" s="512"/>
      <c r="G48" s="514"/>
    </row>
    <row r="49" spans="1:7" ht="47.25" customHeight="1" x14ac:dyDescent="0.25">
      <c r="A49" s="175" t="s">
        <v>131</v>
      </c>
      <c r="B49" s="344" t="str">
        <f>'Recyclingschritt N_0'!B87</f>
        <v/>
      </c>
      <c r="C49" s="282" t="str">
        <f>IFERROR('Recyclingschritt N_0'!C87+('Behandlung vorgelagert N_-1 '!C54+'Behandlung vorgelagert N_-2'!C54+'Recyclingschritt N_1'!C54+'Recyclingschritt N_2'!C54+'Recyclingschritt N_3'!C54+'Recyclingschritt N_4'!C54+'Recyclingschritt N_5'!C54+'Recyclingschritt N_6'!C54+'Recyclingschritt N_7'!C54+'Recyclingschritt N_8'!C54)*$E$27,"")</f>
        <v/>
      </c>
      <c r="D49" s="282" t="str">
        <f>IFERROR('Recyclingschritt N_0'!D87+('Behandlung vorgelagert N_-1 '!D54+'Behandlung vorgelagert N_-2'!D54+'Recyclingschritt N_1'!D54+'Recyclingschritt N_2'!D54+'Recyclingschritt N_3'!D54+'Recyclingschritt N_4'!D54+'Recyclingschritt N_5'!D54+'Recyclingschritt N_6'!D54+'Recyclingschritt N_7'!D54+'Recyclingschritt N_8'!D54)*$E$27,"")</f>
        <v/>
      </c>
      <c r="E49" s="343" t="str">
        <f t="shared" si="1"/>
        <v/>
      </c>
      <c r="F49" s="512"/>
      <c r="G49" s="514"/>
    </row>
    <row r="50" spans="1:7" ht="33.75" customHeight="1" x14ac:dyDescent="0.25">
      <c r="A50" s="175" t="s">
        <v>126</v>
      </c>
      <c r="B50" s="342" t="str">
        <f>'Recyclingschritt N_0'!B88</f>
        <v/>
      </c>
      <c r="C50" s="282" t="str">
        <f>IFERROR('Recyclingschritt N_0'!C88+('Behandlung vorgelagert N_-1 '!C55+'Behandlung vorgelagert N_-2'!C55+'Recyclingschritt N_1'!C55+'Recyclingschritt N_2'!C55+'Recyclingschritt N_3'!C55+'Recyclingschritt N_4'!C55+'Recyclingschritt N_5'!C55+'Recyclingschritt N_6'!C55+'Recyclingschritt N_7'!C55+'Recyclingschritt N_8'!C55)*$E$27,"")</f>
        <v/>
      </c>
      <c r="D50" s="282" t="str">
        <f>IFERROR('Recyclingschritt N_0'!D88+('Behandlung vorgelagert N_-1 '!D55+'Behandlung vorgelagert N_-2'!D55+'Recyclingschritt N_1'!D55+'Recyclingschritt N_2'!D55+'Recyclingschritt N_3'!D55+'Recyclingschritt N_4'!D55+'Recyclingschritt N_5'!D55+'Recyclingschritt N_6'!D55+'Recyclingschritt N_7'!D55+'Recyclingschritt N_8'!D55)*$E$27,"")</f>
        <v/>
      </c>
      <c r="E50" s="343" t="str">
        <f t="shared" si="1"/>
        <v/>
      </c>
      <c r="F50" s="512"/>
      <c r="G50" s="514"/>
    </row>
    <row r="51" spans="1:7" ht="15" customHeight="1" x14ac:dyDescent="0.25">
      <c r="A51" s="175" t="s">
        <v>127</v>
      </c>
      <c r="B51" s="342" t="str">
        <f>'Recyclingschritt N_0'!B89</f>
        <v/>
      </c>
      <c r="C51" s="282" t="str">
        <f>IFERROR('Recyclingschritt N_0'!C89+('Behandlung vorgelagert N_-1 '!C56+'Behandlung vorgelagert N_-2'!C56+'Recyclingschritt N_1'!C56+'Recyclingschritt N_2'!C56+'Recyclingschritt N_3'!C56+'Recyclingschritt N_4'!C56+'Recyclingschritt N_5'!C56+'Recyclingschritt N_6'!C56+'Recyclingschritt N_7'!C56+'Recyclingschritt N_8'!C56)*$E$27,"")</f>
        <v/>
      </c>
      <c r="D51" s="282" t="str">
        <f>IFERROR('Recyclingschritt N_0'!D89+('Behandlung vorgelagert N_-1 '!D56+'Behandlung vorgelagert N_-2'!D56+'Recyclingschritt N_1'!D56+'Recyclingschritt N_2'!D56+'Recyclingschritt N_3'!D56+'Recyclingschritt N_4'!D56+'Recyclingschritt N_5'!D56+'Recyclingschritt N_6'!D56+'Recyclingschritt N_7'!D56+'Recyclingschritt N_8'!D56)*$E$27,"")</f>
        <v/>
      </c>
      <c r="E51" s="343" t="str">
        <f t="shared" si="1"/>
        <v/>
      </c>
      <c r="F51" s="512"/>
      <c r="G51" s="514"/>
    </row>
    <row r="52" spans="1:7" ht="15" customHeight="1" x14ac:dyDescent="0.25">
      <c r="A52" s="175" t="s">
        <v>128</v>
      </c>
      <c r="B52" s="342" t="str">
        <f>'Recyclingschritt N_0'!B90</f>
        <v/>
      </c>
      <c r="C52" s="282" t="str">
        <f>IFERROR('Recyclingschritt N_0'!C90+('Behandlung vorgelagert N_-1 '!C57+'Behandlung vorgelagert N_-2'!C57+'Recyclingschritt N_1'!C57+'Recyclingschritt N_2'!C57+'Recyclingschritt N_3'!C57+'Recyclingschritt N_4'!C57+'Recyclingschritt N_5'!C57+'Recyclingschritt N_6'!C57+'Recyclingschritt N_7'!C57+'Recyclingschritt N_8'!C57)*$E$27,"")</f>
        <v/>
      </c>
      <c r="D52" s="282" t="str">
        <f>IFERROR('Recyclingschritt N_0'!D90+('Behandlung vorgelagert N_-1 '!D57+'Behandlung vorgelagert N_-2'!D57+'Recyclingschritt N_1'!D57+'Recyclingschritt N_2'!D57+'Recyclingschritt N_3'!D57+'Recyclingschritt N_4'!D57+'Recyclingschritt N_5'!D57+'Recyclingschritt N_6'!D57+'Recyclingschritt N_7'!D57+'Recyclingschritt N_8'!D57)*$E$27,"")</f>
        <v/>
      </c>
      <c r="E52" s="343" t="str">
        <f t="shared" si="1"/>
        <v/>
      </c>
      <c r="F52" s="512"/>
      <c r="G52" s="514"/>
    </row>
    <row r="53" spans="1:7" ht="15" customHeight="1" x14ac:dyDescent="0.25">
      <c r="A53" s="175" t="s">
        <v>129</v>
      </c>
      <c r="B53" s="342" t="str">
        <f>'Recyclingschritt N_0'!B91</f>
        <v/>
      </c>
      <c r="C53" s="282" t="str">
        <f>IFERROR('Recyclingschritt N_0'!C91+('Behandlung vorgelagert N_-1 '!C58+'Behandlung vorgelagert N_-2'!C58+'Recyclingschritt N_1'!C58+'Recyclingschritt N_2'!C58+'Recyclingschritt N_3'!C58+'Recyclingschritt N_4'!C58+'Recyclingschritt N_5'!C58+'Recyclingschritt N_6'!C58+'Recyclingschritt N_7'!C58+'Recyclingschritt N_8'!C58)*$E$27,"")</f>
        <v/>
      </c>
      <c r="D53" s="282" t="str">
        <f>IFERROR('Recyclingschritt N_0'!D91+('Behandlung vorgelagert N_-1 '!D58+'Behandlung vorgelagert N_-2'!D58+'Recyclingschritt N_1'!D58+'Recyclingschritt N_2'!D58+'Recyclingschritt N_3'!D58+'Recyclingschritt N_4'!D58+'Recyclingschritt N_5'!D58+'Recyclingschritt N_6'!D58+'Recyclingschritt N_7'!D58+'Recyclingschritt N_8'!D58)*$E$27,"")</f>
        <v/>
      </c>
      <c r="E53" s="343" t="str">
        <f t="shared" si="1"/>
        <v/>
      </c>
      <c r="F53" s="512"/>
      <c r="G53" s="514"/>
    </row>
    <row r="54" spans="1:7" ht="15" customHeight="1" x14ac:dyDescent="0.25">
      <c r="A54" s="25" t="str">
        <f>IF('Recyclingschritt N_0'!A92&lt;&gt;"",'Recyclingschritt N_0'!A92,"")</f>
        <v/>
      </c>
      <c r="B54" s="342" t="str">
        <f>'Recyclingschritt N_0'!B92</f>
        <v/>
      </c>
      <c r="C54" s="282" t="str">
        <f>IFERROR('Recyclingschritt N_0'!C92+('Behandlung vorgelagert N_-1 '!C59+'Behandlung vorgelagert N_-2'!C59+'Recyclingschritt N_1'!C59+'Recyclingschritt N_2'!C59+'Recyclingschritt N_3'!C59+'Recyclingschritt N_4'!C59+'Recyclingschritt N_5'!C59+'Recyclingschritt N_6'!C59+'Recyclingschritt N_7'!C59+'Recyclingschritt N_8'!C59)*$E$27,"")</f>
        <v/>
      </c>
      <c r="D54" s="282" t="str">
        <f>IFERROR('Recyclingschritt N_0'!D92+('Behandlung vorgelagert N_-1 '!D59+'Behandlung vorgelagert N_-2'!D59+'Recyclingschritt N_1'!D59+'Recyclingschritt N_2'!D59+'Recyclingschritt N_3'!D59+'Recyclingschritt N_4'!D59+'Recyclingschritt N_5'!D59+'Recyclingschritt N_6'!D59+'Recyclingschritt N_7'!D59+'Recyclingschritt N_8'!D59)*$E$27,"")</f>
        <v/>
      </c>
      <c r="E54" s="343" t="str">
        <f t="shared" si="1"/>
        <v/>
      </c>
      <c r="F54" s="512"/>
      <c r="G54" s="514"/>
    </row>
    <row r="55" spans="1:7" ht="15" customHeight="1" x14ac:dyDescent="0.25">
      <c r="A55" s="25" t="str">
        <f>IF('Recyclingschritt N_0'!A93&lt;&gt;"",'Recyclingschritt N_0'!A93,"")</f>
        <v/>
      </c>
      <c r="B55" s="342" t="str">
        <f>'Recyclingschritt N_0'!B93</f>
        <v/>
      </c>
      <c r="C55" s="282" t="str">
        <f>IFERROR('Recyclingschritt N_0'!C93+('Behandlung vorgelagert N_-1 '!C60+'Behandlung vorgelagert N_-2'!C60+'Recyclingschritt N_1'!C60+'Recyclingschritt N_2'!C60+'Recyclingschritt N_3'!C60+'Recyclingschritt N_4'!C60+'Recyclingschritt N_5'!C60+'Recyclingschritt N_6'!C60+'Recyclingschritt N_7'!C60+'Recyclingschritt N_8'!C60)*$E$27,"")</f>
        <v/>
      </c>
      <c r="D55" s="282" t="str">
        <f>IFERROR('Recyclingschritt N_0'!D93+('Behandlung vorgelagert N_-1 '!D60+'Behandlung vorgelagert N_-2'!D60+'Recyclingschritt N_1'!D60+'Recyclingschritt N_2'!D60+'Recyclingschritt N_3'!D60+'Recyclingschritt N_4'!D60+'Recyclingschritt N_5'!D60+'Recyclingschritt N_6'!D60+'Recyclingschritt N_7'!D60+'Recyclingschritt N_8'!D60)*$E$27,"")</f>
        <v/>
      </c>
      <c r="E55" s="343" t="str">
        <f t="shared" si="1"/>
        <v/>
      </c>
      <c r="F55" s="512"/>
      <c r="G55" s="514"/>
    </row>
    <row r="56" spans="1:7" ht="15" customHeight="1" x14ac:dyDescent="0.25">
      <c r="A56" s="25" t="str">
        <f>IF('Recyclingschritt N_0'!A94&lt;&gt;"",'Recyclingschritt N_0'!A94,"")</f>
        <v/>
      </c>
      <c r="B56" s="342" t="str">
        <f>'Recyclingschritt N_0'!B94</f>
        <v/>
      </c>
      <c r="C56" s="282" t="str">
        <f>IFERROR('Recyclingschritt N_0'!C94+('Behandlung vorgelagert N_-1 '!C61+'Behandlung vorgelagert N_-2'!C61+'Recyclingschritt N_1'!C61+'Recyclingschritt N_2'!C61+'Recyclingschritt N_3'!C61+'Recyclingschritt N_4'!C61+'Recyclingschritt N_5'!C61+'Recyclingschritt N_6'!C61+'Recyclingschritt N_7'!C61+'Recyclingschritt N_8'!C61)*$E$27,"")</f>
        <v/>
      </c>
      <c r="D56" s="282" t="str">
        <f>IFERROR('Recyclingschritt N_0'!D94+('Behandlung vorgelagert N_-1 '!D61+'Behandlung vorgelagert N_-2'!D61+'Recyclingschritt N_1'!D61+'Recyclingschritt N_2'!D61+'Recyclingschritt N_3'!D61+'Recyclingschritt N_4'!D61+'Recyclingschritt N_5'!D61+'Recyclingschritt N_6'!D61+'Recyclingschritt N_7'!D61+'Recyclingschritt N_8'!D61)*$E$27,"")</f>
        <v/>
      </c>
      <c r="E56" s="343" t="str">
        <f t="shared" si="1"/>
        <v/>
      </c>
      <c r="F56" s="512"/>
      <c r="G56" s="514"/>
    </row>
    <row r="57" spans="1:7" ht="15" customHeight="1" x14ac:dyDescent="0.25">
      <c r="A57" s="25" t="str">
        <f>IF('Recyclingschritt N_0'!A95&lt;&gt;"",'Recyclingschritt N_0'!A95,"")</f>
        <v/>
      </c>
      <c r="B57" s="342" t="str">
        <f>'Recyclingschritt N_0'!B95</f>
        <v/>
      </c>
      <c r="C57" s="282" t="str">
        <f>IFERROR('Recyclingschritt N_0'!C95+('Behandlung vorgelagert N_-1 '!C62+'Behandlung vorgelagert N_-2'!C62+'Recyclingschritt N_1'!C62+'Recyclingschritt N_2'!C62+'Recyclingschritt N_3'!C62+'Recyclingschritt N_4'!C62+'Recyclingschritt N_5'!C62+'Recyclingschritt N_6'!C62+'Recyclingschritt N_7'!C62+'Recyclingschritt N_8'!C62)*$E$27,"")</f>
        <v/>
      </c>
      <c r="D57" s="282" t="str">
        <f>IFERROR('Recyclingschritt N_0'!D95+('Behandlung vorgelagert N_-1 '!D62+'Behandlung vorgelagert N_-2'!D62+'Recyclingschritt N_1'!D62+'Recyclingschritt N_2'!D62+'Recyclingschritt N_3'!D62+'Recyclingschritt N_4'!D62+'Recyclingschritt N_5'!D62+'Recyclingschritt N_6'!D62+'Recyclingschritt N_7'!D62+'Recyclingschritt N_8'!D62)*$E$27,"")</f>
        <v/>
      </c>
      <c r="E57" s="343" t="str">
        <f t="shared" si="1"/>
        <v/>
      </c>
      <c r="F57" s="512"/>
      <c r="G57" s="514"/>
    </row>
    <row r="58" spans="1:7" ht="15" customHeight="1" x14ac:dyDescent="0.25">
      <c r="A58" s="25" t="str">
        <f>IF('Recyclingschritt N_0'!A96&lt;&gt;"",'Recyclingschritt N_0'!A96,"")</f>
        <v/>
      </c>
      <c r="B58" s="342" t="str">
        <f>'Recyclingschritt N_0'!B96</f>
        <v/>
      </c>
      <c r="C58" s="282" t="str">
        <f>IFERROR('Recyclingschritt N_0'!C96+('Behandlung vorgelagert N_-1 '!C63+'Behandlung vorgelagert N_-2'!C63+'Recyclingschritt N_1'!C63+'Recyclingschritt N_2'!C63+'Recyclingschritt N_3'!C63+'Recyclingschritt N_4'!C63+'Recyclingschritt N_5'!C63+'Recyclingschritt N_6'!C63+'Recyclingschritt N_7'!C63+'Recyclingschritt N_8'!C63)*$E$27,"")</f>
        <v/>
      </c>
      <c r="D58" s="282" t="str">
        <f>IFERROR('Recyclingschritt N_0'!D96+('Behandlung vorgelagert N_-1 '!D63+'Behandlung vorgelagert N_-2'!D63+'Recyclingschritt N_1'!D63+'Recyclingschritt N_2'!D63+'Recyclingschritt N_3'!D63+'Recyclingschritt N_4'!D63+'Recyclingschritt N_5'!D63+'Recyclingschritt N_6'!D63+'Recyclingschritt N_7'!D63+'Recyclingschritt N_8'!D63)*$E$27,"")</f>
        <v/>
      </c>
      <c r="E58" s="343" t="str">
        <f t="shared" si="1"/>
        <v/>
      </c>
      <c r="F58" s="513"/>
      <c r="G58" s="515"/>
    </row>
    <row r="59" spans="1:7" ht="15" customHeight="1" x14ac:dyDescent="0.25">
      <c r="A59" s="128" t="s">
        <v>29</v>
      </c>
      <c r="B59" s="390">
        <f>SUM(B40:B58)</f>
        <v>0</v>
      </c>
      <c r="C59" s="257">
        <f>SUM(C40:C58)</f>
        <v>0</v>
      </c>
      <c r="D59" s="257">
        <f>SUM(D40:D58)</f>
        <v>0</v>
      </c>
      <c r="E59" s="258">
        <f t="shared" ref="E59" si="3">C59+D59</f>
        <v>0</v>
      </c>
      <c r="F59" s="261" t="str">
        <f>IFERROR(E59/B59,"")</f>
        <v/>
      </c>
      <c r="G59" s="262"/>
    </row>
    <row r="60" spans="1:7" x14ac:dyDescent="0.25">
      <c r="A60" s="130"/>
      <c r="B60" s="130"/>
      <c r="C60" s="131"/>
      <c r="D60" s="132"/>
      <c r="E60" s="132"/>
      <c r="F60" s="132"/>
      <c r="G60" s="133"/>
    </row>
    <row r="61" spans="1:7" ht="50.1" customHeight="1" x14ac:dyDescent="0.25">
      <c r="A61" s="478" t="s">
        <v>193</v>
      </c>
      <c r="B61" s="479"/>
      <c r="C61" s="479"/>
      <c r="D61" s="479"/>
      <c r="E61" s="479"/>
      <c r="F61" s="479"/>
      <c r="G61" s="479"/>
    </row>
    <row r="62" spans="1:7" ht="20.100000000000001" customHeight="1" x14ac:dyDescent="0.25">
      <c r="A62" s="393" t="s">
        <v>192</v>
      </c>
      <c r="B62" s="490" t="str">
        <f>D28</f>
        <v/>
      </c>
      <c r="C62" s="491"/>
      <c r="D62" s="399"/>
      <c r="E62" s="394"/>
      <c r="F62" s="394"/>
      <c r="G62" s="400"/>
    </row>
    <row r="63" spans="1:7" x14ac:dyDescent="0.25">
      <c r="A63" s="480" t="s">
        <v>99</v>
      </c>
      <c r="B63" s="481"/>
      <c r="C63" s="482"/>
      <c r="D63" s="483" t="str">
        <f>IF('Recyclingschritt N_0'!E27&lt;&gt;"",'Recyclingschritt N_0'!E27,"")</f>
        <v/>
      </c>
      <c r="E63" s="483"/>
      <c r="F63" s="483"/>
      <c r="G63" s="483"/>
    </row>
    <row r="64" spans="1:7" ht="78.75" x14ac:dyDescent="0.25">
      <c r="A64" s="125" t="s">
        <v>7</v>
      </c>
      <c r="B64" s="14" t="s">
        <v>34</v>
      </c>
      <c r="C64" s="14" t="s">
        <v>31</v>
      </c>
      <c r="D64" s="14" t="s">
        <v>32</v>
      </c>
      <c r="E64" s="15" t="s">
        <v>33</v>
      </c>
      <c r="F64" s="181" t="s">
        <v>137</v>
      </c>
      <c r="G64" s="181" t="s">
        <v>138</v>
      </c>
    </row>
    <row r="65" spans="1:7" x14ac:dyDescent="0.25">
      <c r="A65" s="175"/>
      <c r="B65" s="9" t="s">
        <v>8</v>
      </c>
      <c r="C65" s="58" t="s">
        <v>8</v>
      </c>
      <c r="D65" s="58" t="s">
        <v>8</v>
      </c>
      <c r="E65" s="58" t="s">
        <v>8</v>
      </c>
      <c r="F65" s="172" t="s">
        <v>28</v>
      </c>
      <c r="G65" s="172" t="s">
        <v>28</v>
      </c>
    </row>
    <row r="66" spans="1:7" ht="24.95" customHeight="1" x14ac:dyDescent="0.25">
      <c r="A66" s="175" t="s">
        <v>118</v>
      </c>
      <c r="B66" s="259" t="str">
        <f>'Recyclingschritt N_0'!B104</f>
        <v/>
      </c>
      <c r="C66" s="259" t="str">
        <f>IFERROR('Recyclingschritt N_0'!C104+('Behandlung vorgelagert N_-1 '!C45+'Behandlung vorgelagert N_-2'!C45+'Recyclingschritt N_1'!C45+'Recyclingschritt N_2'!C45+'Recyclingschritt N_3'!C45+'Recyclingschritt N_4'!C45+'Recyclingschritt N_5'!C45+'Recyclingschritt N_6'!C45+'Recyclingschritt N_7'!C45+'Recyclingschritt N_8'!C45)*$E$28,"")</f>
        <v/>
      </c>
      <c r="D66" s="259" t="str">
        <f>IFERROR('Recyclingschritt N_0'!D104+('Behandlung vorgelagert N_-1 '!D45+'Behandlung vorgelagert N_-2'!D45+'Recyclingschritt N_1'!D45+'Recyclingschritt N_2'!D45+'Recyclingschritt N_3'!D45+'Recyclingschritt N_4'!D45+'Recyclingschritt N_5'!D45+'Recyclingschritt N_6'!D45+'Recyclingschritt N_7'!D45+'Recyclingschritt N_8'!D45)*$E$28,"")</f>
        <v/>
      </c>
      <c r="E66" s="260" t="str">
        <f>IFERROR(C66+D66,"")</f>
        <v/>
      </c>
      <c r="F66" s="487"/>
      <c r="G66" s="387" t="str">
        <f>IFERROR(E66/B66, "ggf. Pflichtfeld!")</f>
        <v>ggf. Pflichtfeld!</v>
      </c>
    </row>
    <row r="67" spans="1:7" ht="24.95" customHeight="1" x14ac:dyDescent="0.25">
      <c r="A67" s="175" t="s">
        <v>119</v>
      </c>
      <c r="B67" s="259" t="str">
        <f>'Recyclingschritt N_0'!B105</f>
        <v/>
      </c>
      <c r="C67" s="259" t="str">
        <f>IFERROR('Recyclingschritt N_0'!C105+('Behandlung vorgelagert N_-1 '!C46+'Behandlung vorgelagert N_-2'!C46+'Recyclingschritt N_1'!C46+'Recyclingschritt N_2'!C46+'Recyclingschritt N_3'!C46+'Recyclingschritt N_4'!C46+'Recyclingschritt N_5'!C46+'Recyclingschritt N_6'!C46+'Recyclingschritt N_7'!C46+'Recyclingschritt N_8'!C46)*$E$28,"")</f>
        <v/>
      </c>
      <c r="D67" s="259" t="str">
        <f>IFERROR('Recyclingschritt N_0'!D105+('Behandlung vorgelagert N_-1 '!D46+'Behandlung vorgelagert N_-2'!D46+'Recyclingschritt N_1'!D46+'Recyclingschritt N_2'!D46+'Recyclingschritt N_3'!D46+'Recyclingschritt N_4'!D46+'Recyclingschritt N_5'!D46+'Recyclingschritt N_6'!D46+'Recyclingschritt N_7'!D46+'Recyclingschritt N_8'!D46)*$E$28,"")</f>
        <v/>
      </c>
      <c r="E67" s="260" t="str">
        <f t="shared" ref="E67:E84" si="4">IFERROR(C67+D67,"")</f>
        <v/>
      </c>
      <c r="F67" s="516"/>
      <c r="G67" s="387" t="str">
        <f t="shared" ref="G67:G69" si="5">IFERROR(E67/B67, "ggf. Pflichtfeld!")</f>
        <v>ggf. Pflichtfeld!</v>
      </c>
    </row>
    <row r="68" spans="1:7" ht="24.95" customHeight="1" x14ac:dyDescent="0.25">
      <c r="A68" s="175" t="s">
        <v>120</v>
      </c>
      <c r="B68" s="259" t="str">
        <f>'Recyclingschritt N_0'!B106</f>
        <v/>
      </c>
      <c r="C68" s="259" t="str">
        <f>IFERROR('Recyclingschritt N_0'!C106+('Behandlung vorgelagert N_-1 '!C47+'Behandlung vorgelagert N_-2'!C47+'Recyclingschritt N_1'!C47+'Recyclingschritt N_2'!C47+'Recyclingschritt N_3'!C47+'Recyclingschritt N_4'!C47+'Recyclingschritt N_5'!C47+'Recyclingschritt N_6'!C47+'Recyclingschritt N_7'!C47+'Recyclingschritt N_8'!C47)*$E$28,"")</f>
        <v/>
      </c>
      <c r="D68" s="259" t="str">
        <f>IFERROR('Recyclingschritt N_0'!D106+('Behandlung vorgelagert N_-1 '!D47+'Behandlung vorgelagert N_-2'!D47+'Recyclingschritt N_1'!D47+'Recyclingschritt N_2'!D47+'Recyclingschritt N_3'!D47+'Recyclingschritt N_4'!D47+'Recyclingschritt N_5'!D47+'Recyclingschritt N_6'!D47+'Recyclingschritt N_7'!D47+'Recyclingschritt N_8'!D47)*$E$28,"")</f>
        <v/>
      </c>
      <c r="E68" s="260" t="str">
        <f t="shared" si="4"/>
        <v/>
      </c>
      <c r="F68" s="516"/>
      <c r="G68" s="387" t="str">
        <f t="shared" si="5"/>
        <v>ggf. Pflichtfeld!</v>
      </c>
    </row>
    <row r="69" spans="1:7" ht="24.95" customHeight="1" x14ac:dyDescent="0.25">
      <c r="A69" s="175" t="s">
        <v>121</v>
      </c>
      <c r="B69" s="259" t="str">
        <f>'Recyclingschritt N_0'!B107</f>
        <v/>
      </c>
      <c r="C69" s="259" t="str">
        <f>IFERROR('Recyclingschritt N_0'!C107+('Behandlung vorgelagert N_-1 '!C48+'Behandlung vorgelagert N_-2'!C48+'Recyclingschritt N_1'!C48+'Recyclingschritt N_2'!C48+'Recyclingschritt N_3'!C48+'Recyclingschritt N_4'!C48+'Recyclingschritt N_5'!C48+'Recyclingschritt N_6'!C48+'Recyclingschritt N_7'!C48+'Recyclingschritt N_8'!C48)*$E$28,"")</f>
        <v/>
      </c>
      <c r="D69" s="259" t="str">
        <f>IFERROR('Recyclingschritt N_0'!D107+('Behandlung vorgelagert N_-1 '!D48+'Behandlung vorgelagert N_-2'!D48+'Recyclingschritt N_1'!D48+'Recyclingschritt N_2'!D48+'Recyclingschritt N_3'!D48+'Recyclingschritt N_4'!D48+'Recyclingschritt N_5'!D48+'Recyclingschritt N_6'!D48+'Recyclingschritt N_7'!D48+'Recyclingschritt N_8'!D48)*$E$28,"")</f>
        <v/>
      </c>
      <c r="E69" s="260" t="str">
        <f t="shared" si="4"/>
        <v/>
      </c>
      <c r="F69" s="516"/>
      <c r="G69" s="387" t="str">
        <f t="shared" si="5"/>
        <v>ggf. Pflichtfeld!</v>
      </c>
    </row>
    <row r="70" spans="1:7" x14ac:dyDescent="0.25">
      <c r="A70" s="175" t="s">
        <v>122</v>
      </c>
      <c r="B70" s="259" t="str">
        <f>'Recyclingschritt N_0'!B108</f>
        <v/>
      </c>
      <c r="C70" s="259" t="str">
        <f>IFERROR('Recyclingschritt N_0'!C108+('Behandlung vorgelagert N_-1 '!C49+'Behandlung vorgelagert N_-2'!C49+'Recyclingschritt N_1'!C49+'Recyclingschritt N_2'!C49+'Recyclingschritt N_3'!C49+'Recyclingschritt N_4'!C49+'Recyclingschritt N_5'!C49+'Recyclingschritt N_6'!C49+'Recyclingschritt N_7'!C49+'Recyclingschritt N_8'!C49)*$E$28,"")</f>
        <v/>
      </c>
      <c r="D70" s="259" t="str">
        <f>IFERROR('Recyclingschritt N_0'!D108+('Behandlung vorgelagert N_-1 '!D49+'Behandlung vorgelagert N_-2'!D49+'Recyclingschritt N_1'!D49+'Recyclingschritt N_2'!D49+'Recyclingschritt N_3'!D49+'Recyclingschritt N_4'!D49+'Recyclingschritt N_5'!D49+'Recyclingschritt N_6'!D49+'Recyclingschritt N_7'!D49+'Recyclingschritt N_8'!D49)*$E$28,"")</f>
        <v/>
      </c>
      <c r="E70" s="260" t="str">
        <f t="shared" si="4"/>
        <v/>
      </c>
      <c r="F70" s="516"/>
      <c r="G70" s="487"/>
    </row>
    <row r="71" spans="1:7" x14ac:dyDescent="0.25">
      <c r="A71" s="175" t="s">
        <v>123</v>
      </c>
      <c r="B71" s="259" t="str">
        <f>'Recyclingschritt N_0'!B109</f>
        <v/>
      </c>
      <c r="C71" s="259" t="str">
        <f>IFERROR('Recyclingschritt N_0'!C109+('Behandlung vorgelagert N_-1 '!C50+'Behandlung vorgelagert N_-2'!C50+'Recyclingschritt N_1'!C50+'Recyclingschritt N_2'!C50+'Recyclingschritt N_3'!C50+'Recyclingschritt N_4'!C50+'Recyclingschritt N_5'!C50+'Recyclingschritt N_6'!C50+'Recyclingschritt N_7'!C50+'Recyclingschritt N_8'!C50)*$E$28,"")</f>
        <v/>
      </c>
      <c r="D71" s="259" t="str">
        <f>IFERROR('Recyclingschritt N_0'!D109+('Behandlung vorgelagert N_-1 '!D50+'Behandlung vorgelagert N_-2'!D50+'Recyclingschritt N_1'!D50+'Recyclingschritt N_2'!D50+'Recyclingschritt N_3'!D50+'Recyclingschritt N_4'!D50+'Recyclingschritt N_5'!D50+'Recyclingschritt N_6'!D50+'Recyclingschritt N_7'!D50+'Recyclingschritt N_8'!D50)*$E$28,"")</f>
        <v/>
      </c>
      <c r="E71" s="260" t="str">
        <f t="shared" si="4"/>
        <v/>
      </c>
      <c r="F71" s="516"/>
      <c r="G71" s="488"/>
    </row>
    <row r="72" spans="1:7" x14ac:dyDescent="0.25">
      <c r="A72" s="175" t="s">
        <v>27</v>
      </c>
      <c r="B72" s="259" t="str">
        <f>'Recyclingschritt N_0'!B110</f>
        <v/>
      </c>
      <c r="C72" s="259" t="str">
        <f>IFERROR('Recyclingschritt N_0'!C110+('Behandlung vorgelagert N_-1 '!C51+'Behandlung vorgelagert N_-2'!C51+'Recyclingschritt N_1'!C51+'Recyclingschritt N_2'!C51+'Recyclingschritt N_3'!C51+'Recyclingschritt N_4'!C51+'Recyclingschritt N_5'!C51+'Recyclingschritt N_6'!C51+'Recyclingschritt N_7'!C51+'Recyclingschritt N_8'!C51)*$E$28,"")</f>
        <v/>
      </c>
      <c r="D72" s="259" t="str">
        <f>IFERROR('Recyclingschritt N_0'!D110+('Behandlung vorgelagert N_-1 '!D51+'Behandlung vorgelagert N_-2'!D51+'Recyclingschritt N_1'!D51+'Recyclingschritt N_2'!D51+'Recyclingschritt N_3'!D51+'Recyclingschritt N_4'!D51+'Recyclingschritt N_5'!D51+'Recyclingschritt N_6'!D51+'Recyclingschritt N_7'!D51+'Recyclingschritt N_8'!D51)*$E$28,"")</f>
        <v/>
      </c>
      <c r="E72" s="260" t="str">
        <f t="shared" si="4"/>
        <v/>
      </c>
      <c r="F72" s="516"/>
      <c r="G72" s="488"/>
    </row>
    <row r="73" spans="1:7" ht="18" x14ac:dyDescent="0.25">
      <c r="A73" s="175" t="s">
        <v>124</v>
      </c>
      <c r="B73" s="259" t="str">
        <f>'Recyclingschritt N_0'!B111</f>
        <v/>
      </c>
      <c r="C73" s="259" t="str">
        <f>IFERROR('Recyclingschritt N_0'!C111+('Behandlung vorgelagert N_-1 '!C52+'Behandlung vorgelagert N_-2'!C52+'Recyclingschritt N_1'!C52+'Recyclingschritt N_2'!C52+'Recyclingschritt N_3'!C52+'Recyclingschritt N_4'!C52+'Recyclingschritt N_5'!C52+'Recyclingschritt N_6'!C52+'Recyclingschritt N_7'!C52+'Recyclingschritt N_8'!C52)*$E$28,"")</f>
        <v/>
      </c>
      <c r="D73" s="259" t="str">
        <f>IFERROR('Recyclingschritt N_0'!D111+('Behandlung vorgelagert N_-1 '!D52+'Behandlung vorgelagert N_-2'!D52+'Recyclingschritt N_1'!D52+'Recyclingschritt N_2'!D52+'Recyclingschritt N_3'!D52+'Recyclingschritt N_4'!D52+'Recyclingschritt N_5'!D52+'Recyclingschritt N_6'!D52+'Recyclingschritt N_7'!D52+'Recyclingschritt N_8'!D52)*$E$28,"")</f>
        <v/>
      </c>
      <c r="E73" s="260" t="str">
        <f t="shared" si="4"/>
        <v/>
      </c>
      <c r="F73" s="516"/>
      <c r="G73" s="488"/>
    </row>
    <row r="74" spans="1:7" ht="19.5" x14ac:dyDescent="0.35">
      <c r="A74" s="175" t="s">
        <v>125</v>
      </c>
      <c r="B74" s="259" t="str">
        <f>'Recyclingschritt N_0'!B112</f>
        <v/>
      </c>
      <c r="C74" s="259" t="str">
        <f>IFERROR('Recyclingschritt N_0'!C112+('Behandlung vorgelagert N_-1 '!C53+'Behandlung vorgelagert N_-2'!C53+'Recyclingschritt N_1'!C53+'Recyclingschritt N_2'!C53+'Recyclingschritt N_3'!C53+'Recyclingschritt N_4'!C53+'Recyclingschritt N_5'!C53+'Recyclingschritt N_6'!C53+'Recyclingschritt N_7'!C53+'Recyclingschritt N_8'!C53)*$E$28,"")</f>
        <v/>
      </c>
      <c r="D74" s="259" t="str">
        <f>IFERROR('Recyclingschritt N_0'!D112+('Behandlung vorgelagert N_-1 '!D53+'Behandlung vorgelagert N_-2'!D53+'Recyclingschritt N_1'!D53+'Recyclingschritt N_2'!D53+'Recyclingschritt N_3'!D53+'Recyclingschritt N_4'!D53+'Recyclingschritt N_5'!D53+'Recyclingschritt N_6'!D53+'Recyclingschritt N_7'!D53+'Recyclingschritt N_8'!D53)*$E$28,"")</f>
        <v/>
      </c>
      <c r="E74" s="260" t="str">
        <f t="shared" si="4"/>
        <v/>
      </c>
      <c r="F74" s="516"/>
      <c r="G74" s="488"/>
    </row>
    <row r="75" spans="1:7" ht="47.25" x14ac:dyDescent="0.25">
      <c r="A75" s="175" t="s">
        <v>131</v>
      </c>
      <c r="B75" s="259" t="str">
        <f>'Recyclingschritt N_0'!B113</f>
        <v/>
      </c>
      <c r="C75" s="259" t="str">
        <f>IFERROR('Recyclingschritt N_0'!C113+('Behandlung vorgelagert N_-1 '!C54+'Behandlung vorgelagert N_-2'!C54+'Recyclingschritt N_1'!C54+'Recyclingschritt N_2'!C54+'Recyclingschritt N_3'!C54+'Recyclingschritt N_4'!C54+'Recyclingschritt N_5'!C54+'Recyclingschritt N_6'!C54+'Recyclingschritt N_7'!C54+'Recyclingschritt N_8'!C54)*$E$28,"")</f>
        <v/>
      </c>
      <c r="D75" s="259" t="str">
        <f>IFERROR('Recyclingschritt N_0'!D113+('Behandlung vorgelagert N_-1 '!D54+'Behandlung vorgelagert N_-2'!D54+'Recyclingschritt N_1'!D54+'Recyclingschritt N_2'!D54+'Recyclingschritt N_3'!D54+'Recyclingschritt N_4'!D54+'Recyclingschritt N_5'!D54+'Recyclingschritt N_6'!D54+'Recyclingschritt N_7'!D54+'Recyclingschritt N_8'!D54)*$E$28,"")</f>
        <v/>
      </c>
      <c r="E75" s="260" t="str">
        <f t="shared" si="4"/>
        <v/>
      </c>
      <c r="F75" s="516"/>
      <c r="G75" s="488"/>
    </row>
    <row r="76" spans="1:7" ht="32.25" x14ac:dyDescent="0.25">
      <c r="A76" s="175" t="s">
        <v>126</v>
      </c>
      <c r="B76" s="259" t="str">
        <f>'Recyclingschritt N_0'!B114</f>
        <v/>
      </c>
      <c r="C76" s="259" t="str">
        <f>IFERROR('Recyclingschritt N_0'!C114+('Behandlung vorgelagert N_-1 '!C55+'Behandlung vorgelagert N_-2'!C55+'Recyclingschritt N_1'!C55+'Recyclingschritt N_2'!C55+'Recyclingschritt N_3'!C55+'Recyclingschritt N_4'!C55+'Recyclingschritt N_5'!C55+'Recyclingschritt N_6'!C55+'Recyclingschritt N_7'!C55+'Recyclingschritt N_8'!C55)*$E$28,"")</f>
        <v/>
      </c>
      <c r="D76" s="259" t="str">
        <f>IFERROR('Recyclingschritt N_0'!D114+('Behandlung vorgelagert N_-1 '!D55+'Behandlung vorgelagert N_-2'!D55+'Recyclingschritt N_1'!D55+'Recyclingschritt N_2'!D55+'Recyclingschritt N_3'!D55+'Recyclingschritt N_4'!D55+'Recyclingschritt N_5'!D55+'Recyclingschritt N_6'!D55+'Recyclingschritt N_7'!D55+'Recyclingschritt N_8'!D55)*$E$28,"")</f>
        <v/>
      </c>
      <c r="E76" s="260" t="str">
        <f t="shared" si="4"/>
        <v/>
      </c>
      <c r="F76" s="516"/>
      <c r="G76" s="488"/>
    </row>
    <row r="77" spans="1:7" ht="17.25" x14ac:dyDescent="0.25">
      <c r="A77" s="175" t="s">
        <v>127</v>
      </c>
      <c r="B77" s="259" t="str">
        <f>'Recyclingschritt N_0'!B115</f>
        <v/>
      </c>
      <c r="C77" s="259" t="str">
        <f>IFERROR('Recyclingschritt N_0'!C115+('Behandlung vorgelagert N_-1 '!C56+'Behandlung vorgelagert N_-2'!C56+'Recyclingschritt N_1'!C56+'Recyclingschritt N_2'!C56+'Recyclingschritt N_3'!C56+'Recyclingschritt N_4'!C56+'Recyclingschritt N_5'!C56+'Recyclingschritt N_6'!C56+'Recyclingschritt N_7'!C56+'Recyclingschritt N_8'!C56)*$E$28,"")</f>
        <v/>
      </c>
      <c r="D77" s="259" t="str">
        <f>IFERROR('Recyclingschritt N_0'!D115+('Behandlung vorgelagert N_-1 '!D56+'Behandlung vorgelagert N_-2'!D56+'Recyclingschritt N_1'!D56+'Recyclingschritt N_2'!D56+'Recyclingschritt N_3'!D56+'Recyclingschritt N_4'!D56+'Recyclingschritt N_5'!D56+'Recyclingschritt N_6'!D56+'Recyclingschritt N_7'!D56+'Recyclingschritt N_8'!D56)*$E$28,"")</f>
        <v/>
      </c>
      <c r="E77" s="260" t="str">
        <f t="shared" si="4"/>
        <v/>
      </c>
      <c r="F77" s="516"/>
      <c r="G77" s="488"/>
    </row>
    <row r="78" spans="1:7" ht="17.25" x14ac:dyDescent="0.25">
      <c r="A78" s="175" t="s">
        <v>128</v>
      </c>
      <c r="B78" s="259" t="str">
        <f>'Recyclingschritt N_0'!B116</f>
        <v/>
      </c>
      <c r="C78" s="259" t="str">
        <f>IFERROR('Recyclingschritt N_0'!C116+('Behandlung vorgelagert N_-1 '!C57+'Behandlung vorgelagert N_-2'!C57+'Recyclingschritt N_1'!C57+'Recyclingschritt N_2'!C57+'Recyclingschritt N_3'!C57+'Recyclingschritt N_4'!C57+'Recyclingschritt N_5'!C57+'Recyclingschritt N_6'!C57+'Recyclingschritt N_7'!C57+'Recyclingschritt N_8'!C57)*$E$28,"")</f>
        <v/>
      </c>
      <c r="D78" s="259" t="str">
        <f>IFERROR('Recyclingschritt N_0'!D116+('Behandlung vorgelagert N_-1 '!D57+'Behandlung vorgelagert N_-2'!D57+'Recyclingschritt N_1'!D57+'Recyclingschritt N_2'!D57+'Recyclingschritt N_3'!D57+'Recyclingschritt N_4'!D57+'Recyclingschritt N_5'!D57+'Recyclingschritt N_6'!D57+'Recyclingschritt N_7'!D57+'Recyclingschritt N_8'!D57)*$E$28,"")</f>
        <v/>
      </c>
      <c r="E78" s="260" t="str">
        <f t="shared" si="4"/>
        <v/>
      </c>
      <c r="F78" s="516"/>
      <c r="G78" s="488"/>
    </row>
    <row r="79" spans="1:7" ht="17.25" x14ac:dyDescent="0.25">
      <c r="A79" s="175" t="s">
        <v>129</v>
      </c>
      <c r="B79" s="259" t="str">
        <f>'Recyclingschritt N_0'!B117</f>
        <v/>
      </c>
      <c r="C79" s="259" t="str">
        <f>IFERROR('Recyclingschritt N_0'!C117+('Behandlung vorgelagert N_-1 '!C58+'Behandlung vorgelagert N_-2'!C58+'Recyclingschritt N_1'!C58+'Recyclingschritt N_2'!C58+'Recyclingschritt N_3'!C58+'Recyclingschritt N_4'!C58+'Recyclingschritt N_5'!C58+'Recyclingschritt N_6'!C58+'Recyclingschritt N_7'!C58+'Recyclingschritt N_8'!C58)*$E$28,"")</f>
        <v/>
      </c>
      <c r="D79" s="259" t="str">
        <f>IFERROR('Recyclingschritt N_0'!D117+('Behandlung vorgelagert N_-1 '!D58+'Behandlung vorgelagert N_-2'!D58+'Recyclingschritt N_1'!D58+'Recyclingschritt N_2'!D58+'Recyclingschritt N_3'!D58+'Recyclingschritt N_4'!D58+'Recyclingschritt N_5'!D58+'Recyclingschritt N_6'!D58+'Recyclingschritt N_7'!D58+'Recyclingschritt N_8'!D58)*$E$28,"")</f>
        <v/>
      </c>
      <c r="E79" s="260" t="str">
        <f t="shared" si="4"/>
        <v/>
      </c>
      <c r="F79" s="516"/>
      <c r="G79" s="488"/>
    </row>
    <row r="80" spans="1:7" x14ac:dyDescent="0.25">
      <c r="A80" s="25" t="str">
        <f>IF('Recyclingschritt N_0'!A118&lt;&gt;"",'Recyclingschritt N_0'!A118,"")</f>
        <v/>
      </c>
      <c r="B80" s="259" t="str">
        <f>'Recyclingschritt N_0'!B118</f>
        <v/>
      </c>
      <c r="C80" s="259" t="str">
        <f>IFERROR('Recyclingschritt N_0'!C118+('Behandlung vorgelagert N_-1 '!C59+'Behandlung vorgelagert N_-2'!C59+'Recyclingschritt N_1'!C59+'Recyclingschritt N_2'!C59+'Recyclingschritt N_3'!C59+'Recyclingschritt N_4'!C59+'Recyclingschritt N_5'!C59+'Recyclingschritt N_6'!C59+'Recyclingschritt N_7'!C59+'Recyclingschritt N_8'!C59)*$E$28,"")</f>
        <v/>
      </c>
      <c r="D80" s="259" t="str">
        <f>IFERROR('Recyclingschritt N_0'!D118+('Behandlung vorgelagert N_-1 '!D59+'Behandlung vorgelagert N_-2'!D59+'Recyclingschritt N_1'!D59+'Recyclingschritt N_2'!D59+'Recyclingschritt N_3'!D59+'Recyclingschritt N_4'!D59+'Recyclingschritt N_5'!D59+'Recyclingschritt N_6'!D59+'Recyclingschritt N_7'!D59+'Recyclingschritt N_8'!D59)*$E$28,"")</f>
        <v/>
      </c>
      <c r="E80" s="260" t="str">
        <f t="shared" si="4"/>
        <v/>
      </c>
      <c r="F80" s="516"/>
      <c r="G80" s="488"/>
    </row>
    <row r="81" spans="1:7" x14ac:dyDescent="0.25">
      <c r="A81" s="25" t="str">
        <f>IF('Recyclingschritt N_0'!A119&lt;&gt;"",'Recyclingschritt N_0'!A119,"")</f>
        <v/>
      </c>
      <c r="B81" s="259" t="str">
        <f>'Recyclingschritt N_0'!B119</f>
        <v/>
      </c>
      <c r="C81" s="259" t="str">
        <f>IFERROR('Recyclingschritt N_0'!C119+('Behandlung vorgelagert N_-1 '!C60+'Behandlung vorgelagert N_-2'!C60+'Recyclingschritt N_1'!C60+'Recyclingschritt N_2'!C60+'Recyclingschritt N_3'!C60+'Recyclingschritt N_4'!C60+'Recyclingschritt N_5'!C60+'Recyclingschritt N_6'!C60+'Recyclingschritt N_7'!C60+'Recyclingschritt N_8'!C60)*$E$28,"")</f>
        <v/>
      </c>
      <c r="D81" s="259" t="str">
        <f>IFERROR('Recyclingschritt N_0'!D119+('Behandlung vorgelagert N_-1 '!D60+'Behandlung vorgelagert N_-2'!D60+'Recyclingschritt N_1'!D60+'Recyclingschritt N_2'!D60+'Recyclingschritt N_3'!D60+'Recyclingschritt N_4'!D60+'Recyclingschritt N_5'!D60+'Recyclingschritt N_6'!D60+'Recyclingschritt N_7'!D60+'Recyclingschritt N_8'!D60)*$E$28,"")</f>
        <v/>
      </c>
      <c r="E81" s="260" t="str">
        <f t="shared" si="4"/>
        <v/>
      </c>
      <c r="F81" s="516"/>
      <c r="G81" s="488"/>
    </row>
    <row r="82" spans="1:7" x14ac:dyDescent="0.25">
      <c r="A82" s="25" t="str">
        <f>IF('Recyclingschritt N_0'!A120&lt;&gt;"",'Recyclingschritt N_0'!A120,"")</f>
        <v/>
      </c>
      <c r="B82" s="259" t="str">
        <f>'Recyclingschritt N_0'!B120</f>
        <v/>
      </c>
      <c r="C82" s="259" t="str">
        <f>IFERROR('Recyclingschritt N_0'!C120+('Behandlung vorgelagert N_-1 '!C61+'Behandlung vorgelagert N_-2'!C61+'Recyclingschritt N_1'!C61+'Recyclingschritt N_2'!C61+'Recyclingschritt N_3'!C61+'Recyclingschritt N_4'!C61+'Recyclingschritt N_5'!C61+'Recyclingschritt N_6'!C61+'Recyclingschritt N_7'!C61+'Recyclingschritt N_8'!C61)*$E$28,"")</f>
        <v/>
      </c>
      <c r="D82" s="259" t="str">
        <f>IFERROR('Recyclingschritt N_0'!D120+('Behandlung vorgelagert N_-1 '!D61+'Behandlung vorgelagert N_-2'!D61+'Recyclingschritt N_1'!D61+'Recyclingschritt N_2'!D61+'Recyclingschritt N_3'!D61+'Recyclingschritt N_4'!D61+'Recyclingschritt N_5'!D61+'Recyclingschritt N_6'!D61+'Recyclingschritt N_7'!D61+'Recyclingschritt N_8'!D61)*$E$28,"")</f>
        <v/>
      </c>
      <c r="E82" s="260" t="str">
        <f t="shared" si="4"/>
        <v/>
      </c>
      <c r="F82" s="516"/>
      <c r="G82" s="488"/>
    </row>
    <row r="83" spans="1:7" x14ac:dyDescent="0.25">
      <c r="A83" s="25" t="str">
        <f>IF('Recyclingschritt N_0'!A121&lt;&gt;"",'Recyclingschritt N_0'!A121,"")</f>
        <v/>
      </c>
      <c r="B83" s="259" t="str">
        <f>'Recyclingschritt N_0'!B121</f>
        <v/>
      </c>
      <c r="C83" s="259" t="str">
        <f>IFERROR('Recyclingschritt N_0'!C121+('Behandlung vorgelagert N_-1 '!C62+'Behandlung vorgelagert N_-2'!C62+'Recyclingschritt N_1'!C62+'Recyclingschritt N_2'!C62+'Recyclingschritt N_3'!C62+'Recyclingschritt N_4'!C62+'Recyclingschritt N_5'!C62+'Recyclingschritt N_6'!C62+'Recyclingschritt N_7'!C62+'Recyclingschritt N_8'!C62)*$E$28,"")</f>
        <v/>
      </c>
      <c r="D83" s="259" t="str">
        <f>IFERROR('Recyclingschritt N_0'!D121+('Behandlung vorgelagert N_-1 '!D62+'Behandlung vorgelagert N_-2'!D62+'Recyclingschritt N_1'!D62+'Recyclingschritt N_2'!D62+'Recyclingschritt N_3'!D62+'Recyclingschritt N_4'!D62+'Recyclingschritt N_5'!D62+'Recyclingschritt N_6'!D62+'Recyclingschritt N_7'!D62+'Recyclingschritt N_8'!D62)*$E$28,"")</f>
        <v/>
      </c>
      <c r="E83" s="260" t="str">
        <f t="shared" si="4"/>
        <v/>
      </c>
      <c r="F83" s="516"/>
      <c r="G83" s="488"/>
    </row>
    <row r="84" spans="1:7" x14ac:dyDescent="0.25">
      <c r="A84" s="25" t="str">
        <f>IF('Recyclingschritt N_0'!A122&lt;&gt;"",'Recyclingschritt N_0'!A122,"")</f>
        <v/>
      </c>
      <c r="B84" s="259" t="str">
        <f>'Recyclingschritt N_0'!B122</f>
        <v/>
      </c>
      <c r="C84" s="259" t="str">
        <f>IFERROR('Recyclingschritt N_0'!C122+('Behandlung vorgelagert N_-1 '!C63+'Behandlung vorgelagert N_-2'!C63+'Recyclingschritt N_1'!C63+'Recyclingschritt N_2'!C63+'Recyclingschritt N_3'!C63+'Recyclingschritt N_4'!C63+'Recyclingschritt N_5'!C63+'Recyclingschritt N_6'!C63+'Recyclingschritt N_7'!C63+'Recyclingschritt N_8'!C63)*$E$28,"")</f>
        <v/>
      </c>
      <c r="D84" s="259" t="str">
        <f>IFERROR('Recyclingschritt N_0'!D122+('Behandlung vorgelagert N_-1 '!D63+'Behandlung vorgelagert N_-2'!D63+'Recyclingschritt N_1'!D63+'Recyclingschritt N_2'!D63+'Recyclingschritt N_3'!D63+'Recyclingschritt N_4'!D63+'Recyclingschritt N_5'!D63+'Recyclingschritt N_6'!D63+'Recyclingschritt N_7'!D63+'Recyclingschritt N_8'!D63)*$E$28,"")</f>
        <v/>
      </c>
      <c r="E84" s="260" t="str">
        <f t="shared" si="4"/>
        <v/>
      </c>
      <c r="F84" s="517"/>
      <c r="G84" s="489"/>
    </row>
    <row r="85" spans="1:7" x14ac:dyDescent="0.25">
      <c r="A85" s="128" t="s">
        <v>29</v>
      </c>
      <c r="B85" s="390">
        <f>'Recyclingschritt N_0'!B123</f>
        <v>0</v>
      </c>
      <c r="C85" s="390">
        <f>SUM(C66:C84)</f>
        <v>0</v>
      </c>
      <c r="D85" s="390">
        <f>SUM(D66:D84)</f>
        <v>0</v>
      </c>
      <c r="E85" s="391">
        <f>SUM(E66:E84)</f>
        <v>0</v>
      </c>
      <c r="F85" s="261" t="str">
        <f>IFERROR(E85/B85,"")</f>
        <v/>
      </c>
      <c r="G85" s="262"/>
    </row>
    <row r="86" spans="1:7" x14ac:dyDescent="0.25">
      <c r="A86" s="134"/>
      <c r="B86" s="28"/>
      <c r="C86" s="28"/>
      <c r="D86" s="28"/>
      <c r="E86" s="28"/>
      <c r="F86" s="135"/>
      <c r="G86" s="133"/>
    </row>
    <row r="87" spans="1:7" ht="50.1" customHeight="1" x14ac:dyDescent="0.25">
      <c r="A87" s="478" t="s">
        <v>193</v>
      </c>
      <c r="B87" s="479"/>
      <c r="C87" s="479"/>
      <c r="D87" s="479"/>
      <c r="E87" s="479"/>
      <c r="F87" s="479"/>
      <c r="G87" s="479"/>
    </row>
    <row r="88" spans="1:7" ht="20.100000000000001" customHeight="1" x14ac:dyDescent="0.25">
      <c r="A88" s="393" t="s">
        <v>192</v>
      </c>
      <c r="B88" s="490" t="str">
        <f>D29</f>
        <v/>
      </c>
      <c r="C88" s="491"/>
      <c r="D88" s="399"/>
      <c r="E88" s="394"/>
      <c r="F88" s="394"/>
      <c r="G88" s="400"/>
    </row>
    <row r="89" spans="1:7" x14ac:dyDescent="0.25">
      <c r="A89" s="480" t="s">
        <v>99</v>
      </c>
      <c r="B89" s="481"/>
      <c r="C89" s="482"/>
      <c r="D89" s="483" t="str">
        <f>IF('Recyclingschritt N_0'!E28&lt;&gt;"",'Recyclingschritt N_0'!E28,"")</f>
        <v/>
      </c>
      <c r="E89" s="483"/>
      <c r="F89" s="483"/>
      <c r="G89" s="483"/>
    </row>
    <row r="90" spans="1:7" ht="78.75" x14ac:dyDescent="0.25">
      <c r="A90" s="125" t="s">
        <v>7</v>
      </c>
      <c r="B90" s="14" t="s">
        <v>34</v>
      </c>
      <c r="C90" s="14" t="s">
        <v>31</v>
      </c>
      <c r="D90" s="14" t="s">
        <v>32</v>
      </c>
      <c r="E90" s="15" t="s">
        <v>33</v>
      </c>
      <c r="F90" s="181" t="s">
        <v>137</v>
      </c>
      <c r="G90" s="181" t="s">
        <v>138</v>
      </c>
    </row>
    <row r="91" spans="1:7" x14ac:dyDescent="0.25">
      <c r="A91" s="126"/>
      <c r="B91" s="58" t="s">
        <v>8</v>
      </c>
      <c r="C91" s="58" t="s">
        <v>8</v>
      </c>
      <c r="D91" s="58" t="s">
        <v>8</v>
      </c>
      <c r="E91" s="58" t="s">
        <v>8</v>
      </c>
      <c r="F91" s="172" t="s">
        <v>28</v>
      </c>
      <c r="G91" s="172" t="s">
        <v>28</v>
      </c>
    </row>
    <row r="92" spans="1:7" ht="24.95" customHeight="1" x14ac:dyDescent="0.25">
      <c r="A92" s="175" t="s">
        <v>118</v>
      </c>
      <c r="B92" s="259" t="str">
        <f>'Recyclingschritt N_0'!B130</f>
        <v/>
      </c>
      <c r="C92" s="259" t="str">
        <f>IFERROR('Recyclingschritt N_0'!C130+('Behandlung vorgelagert N_-1 '!C45+'Behandlung vorgelagert N_-2'!C45+'Recyclingschritt N_1'!C45+'Recyclingschritt N_2'!C45+'Recyclingschritt N_3'!C45+'Recyclingschritt N_4'!C45+'Recyclingschritt N_5'!C45+'Recyclingschritt N_6'!C45+'Recyclingschritt N_7'!C45+'Recyclingschritt N_8'!C45)*$E$29,"")</f>
        <v/>
      </c>
      <c r="D92" s="259" t="str">
        <f>IFERROR('Recyclingschritt N_0'!D130+('Behandlung vorgelagert N_-1 '!D45+'Behandlung vorgelagert N_-2'!D45+'Recyclingschritt N_1'!D45+'Recyclingschritt N_2'!D45+'Recyclingschritt N_3'!D45+'Recyclingschritt N_4'!D45+'Recyclingschritt N_5'!D45+'Recyclingschritt N_6'!D45+'Recyclingschritt N_7'!D45+'Recyclingschritt N_8'!D45)*$E$29,"")</f>
        <v/>
      </c>
      <c r="E92" s="260" t="str">
        <f>IFERROR(C92+D92,"")</f>
        <v/>
      </c>
      <c r="F92" s="263"/>
      <c r="G92" s="387" t="str">
        <f>IFERROR(E92/B92, "ggf. Pflichtfeld!")</f>
        <v>ggf. Pflichtfeld!</v>
      </c>
    </row>
    <row r="93" spans="1:7" ht="24.95" customHeight="1" x14ac:dyDescent="0.25">
      <c r="A93" s="175" t="s">
        <v>119</v>
      </c>
      <c r="B93" s="259" t="str">
        <f>'Recyclingschritt N_0'!B131</f>
        <v/>
      </c>
      <c r="C93" s="259" t="str">
        <f>IFERROR('Recyclingschritt N_0'!C131+('Behandlung vorgelagert N_-1 '!C46+'Behandlung vorgelagert N_-2'!C46+'Recyclingschritt N_1'!C46+'Recyclingschritt N_2'!C46+'Recyclingschritt N_3'!C46+'Recyclingschritt N_4'!C46+'Recyclingschritt N_5'!C46+'Recyclingschritt N_6'!C46+'Recyclingschritt N_7'!C46+'Recyclingschritt N_8'!C46)*$E$29,"")</f>
        <v/>
      </c>
      <c r="D93" s="259" t="str">
        <f>IFERROR('Recyclingschritt N_0'!D131+('Behandlung vorgelagert N_-1 '!D46+'Behandlung vorgelagert N_-2'!D46+'Recyclingschritt N_1'!D46+'Recyclingschritt N_2'!D46+'Recyclingschritt N_3'!D46+'Recyclingschritt N_4'!D46+'Recyclingschritt N_5'!D46+'Recyclingschritt N_6'!D46+'Recyclingschritt N_7'!D46+'Recyclingschritt N_8'!D46)*$E$29,"")</f>
        <v/>
      </c>
      <c r="E93" s="260" t="str">
        <f t="shared" ref="E93:E110" si="6">IFERROR(C93+D93,"")</f>
        <v/>
      </c>
      <c r="F93" s="264"/>
      <c r="G93" s="387" t="str">
        <f t="shared" ref="G93:G95" si="7">IFERROR(E93/B93, "ggf. Pflichtfeld!")</f>
        <v>ggf. Pflichtfeld!</v>
      </c>
    </row>
    <row r="94" spans="1:7" ht="24.95" customHeight="1" x14ac:dyDescent="0.25">
      <c r="A94" s="175" t="s">
        <v>120</v>
      </c>
      <c r="B94" s="259" t="str">
        <f>'Recyclingschritt N_0'!B132</f>
        <v/>
      </c>
      <c r="C94" s="259" t="str">
        <f>IFERROR('Recyclingschritt N_0'!C132+('Behandlung vorgelagert N_-1 '!C47+'Behandlung vorgelagert N_-2'!C47+'Recyclingschritt N_1'!C47+'Recyclingschritt N_2'!C47+'Recyclingschritt N_3'!C47+'Recyclingschritt N_4'!C47+'Recyclingschritt N_5'!C47+'Recyclingschritt N_6'!C47+'Recyclingschritt N_7'!C47+'Recyclingschritt N_8'!C47)*$E$29,"")</f>
        <v/>
      </c>
      <c r="D94" s="259" t="str">
        <f>IFERROR('Recyclingschritt N_0'!D132+('Behandlung vorgelagert N_-1 '!D47+'Behandlung vorgelagert N_-2'!D47+'Recyclingschritt N_1'!D47+'Recyclingschritt N_2'!D47+'Recyclingschritt N_3'!D47+'Recyclingschritt N_4'!D47+'Recyclingschritt N_5'!D47+'Recyclingschritt N_6'!D47+'Recyclingschritt N_7'!D47+'Recyclingschritt N_8'!D47)*$E$29,"")</f>
        <v/>
      </c>
      <c r="E94" s="260" t="str">
        <f t="shared" si="6"/>
        <v/>
      </c>
      <c r="F94" s="264"/>
      <c r="G94" s="387" t="str">
        <f t="shared" si="7"/>
        <v>ggf. Pflichtfeld!</v>
      </c>
    </row>
    <row r="95" spans="1:7" ht="24.95" customHeight="1" x14ac:dyDescent="0.25">
      <c r="A95" s="175" t="s">
        <v>121</v>
      </c>
      <c r="B95" s="259" t="str">
        <f>'Recyclingschritt N_0'!B133</f>
        <v/>
      </c>
      <c r="C95" s="259" t="str">
        <f>IFERROR('Recyclingschritt N_0'!C133+('Behandlung vorgelagert N_-1 '!C48+'Behandlung vorgelagert N_-2'!C48+'Recyclingschritt N_1'!C48+'Recyclingschritt N_2'!C48+'Recyclingschritt N_3'!C48+'Recyclingschritt N_4'!C48+'Recyclingschritt N_5'!C48+'Recyclingschritt N_6'!C48+'Recyclingschritt N_7'!C48+'Recyclingschritt N_8'!C48)*$E$29,"")</f>
        <v/>
      </c>
      <c r="D95" s="259" t="str">
        <f>IFERROR('Recyclingschritt N_0'!D133+('Behandlung vorgelagert N_-1 '!D48+'Behandlung vorgelagert N_-2'!D48+'Recyclingschritt N_1'!D48+'Recyclingschritt N_2'!D48+'Recyclingschritt N_3'!D48+'Recyclingschritt N_4'!D48+'Recyclingschritt N_5'!D48+'Recyclingschritt N_6'!D48+'Recyclingschritt N_7'!D48+'Recyclingschritt N_8'!D48)*$E$29,"")</f>
        <v/>
      </c>
      <c r="E95" s="260" t="str">
        <f t="shared" si="6"/>
        <v/>
      </c>
      <c r="F95" s="264"/>
      <c r="G95" s="387" t="str">
        <f t="shared" si="7"/>
        <v>ggf. Pflichtfeld!</v>
      </c>
    </row>
    <row r="96" spans="1:7" x14ac:dyDescent="0.25">
      <c r="A96" s="175" t="s">
        <v>122</v>
      </c>
      <c r="B96" s="259" t="str">
        <f>'Recyclingschritt N_0'!B134</f>
        <v/>
      </c>
      <c r="C96" s="259" t="str">
        <f>IFERROR('Recyclingschritt N_0'!C134+('Behandlung vorgelagert N_-1 '!C49+'Behandlung vorgelagert N_-2'!C49+'Recyclingschritt N_1'!C49+'Recyclingschritt N_2'!C49+'Recyclingschritt N_3'!C49+'Recyclingschritt N_4'!C49+'Recyclingschritt N_5'!C49+'Recyclingschritt N_6'!C49+'Recyclingschritt N_7'!C49+'Recyclingschritt N_8'!C49)*$E$29,"")</f>
        <v/>
      </c>
      <c r="D96" s="259" t="str">
        <f>IFERROR('Recyclingschritt N_0'!D134+('Behandlung vorgelagert N_-1 '!D49+'Behandlung vorgelagert N_-2'!D49+'Recyclingschritt N_1'!D49+'Recyclingschritt N_2'!D49+'Recyclingschritt N_3'!D49+'Recyclingschritt N_4'!D49+'Recyclingschritt N_5'!D49+'Recyclingschritt N_6'!D49+'Recyclingschritt N_7'!D49+'Recyclingschritt N_8'!D49)*$E$29,"")</f>
        <v/>
      </c>
      <c r="E96" s="260" t="str">
        <f t="shared" si="6"/>
        <v/>
      </c>
      <c r="F96" s="264"/>
      <c r="G96" s="487"/>
    </row>
    <row r="97" spans="1:7" x14ac:dyDescent="0.25">
      <c r="A97" s="175" t="s">
        <v>123</v>
      </c>
      <c r="B97" s="259" t="str">
        <f>'Recyclingschritt N_0'!B135</f>
        <v/>
      </c>
      <c r="C97" s="259" t="str">
        <f>IFERROR('Recyclingschritt N_0'!C135+('Behandlung vorgelagert N_-1 '!C50+'Behandlung vorgelagert N_-2'!C50+'Recyclingschritt N_1'!C50+'Recyclingschritt N_2'!C50+'Recyclingschritt N_3'!C50+'Recyclingschritt N_4'!C50+'Recyclingschritt N_5'!C50+'Recyclingschritt N_6'!C50+'Recyclingschritt N_7'!C50+'Recyclingschritt N_8'!C50)*$E$29,"")</f>
        <v/>
      </c>
      <c r="D97" s="259" t="str">
        <f>IFERROR('Recyclingschritt N_0'!D135+('Behandlung vorgelagert N_-1 '!D50+'Behandlung vorgelagert N_-2'!D50+'Recyclingschritt N_1'!D50+'Recyclingschritt N_2'!D50+'Recyclingschritt N_3'!D50+'Recyclingschritt N_4'!D50+'Recyclingschritt N_5'!D50+'Recyclingschritt N_6'!D50+'Recyclingschritt N_7'!D50+'Recyclingschritt N_8'!D50)*$E$29,"")</f>
        <v/>
      </c>
      <c r="E97" s="260" t="str">
        <f t="shared" si="6"/>
        <v/>
      </c>
      <c r="F97" s="264"/>
      <c r="G97" s="488"/>
    </row>
    <row r="98" spans="1:7" x14ac:dyDescent="0.25">
      <c r="A98" s="175" t="s">
        <v>27</v>
      </c>
      <c r="B98" s="259" t="str">
        <f>'Recyclingschritt N_0'!B136</f>
        <v/>
      </c>
      <c r="C98" s="259" t="str">
        <f>IFERROR('Recyclingschritt N_0'!C136+('Behandlung vorgelagert N_-1 '!C51+'Behandlung vorgelagert N_-2'!C51+'Recyclingschritt N_1'!C51+'Recyclingschritt N_2'!C51+'Recyclingschritt N_3'!C51+'Recyclingschritt N_4'!C51+'Recyclingschritt N_5'!C51+'Recyclingschritt N_6'!C51+'Recyclingschritt N_7'!C51+'Recyclingschritt N_8'!C51)*$E$29,"")</f>
        <v/>
      </c>
      <c r="D98" s="259" t="str">
        <f>IFERROR('Recyclingschritt N_0'!D136+('Behandlung vorgelagert N_-1 '!D51+'Behandlung vorgelagert N_-2'!D51+'Recyclingschritt N_1'!D51+'Recyclingschritt N_2'!D51+'Recyclingschritt N_3'!D51+'Recyclingschritt N_4'!D51+'Recyclingschritt N_5'!D51+'Recyclingschritt N_6'!D51+'Recyclingschritt N_7'!D51+'Recyclingschritt N_8'!D51)*$E$29,"")</f>
        <v/>
      </c>
      <c r="E98" s="260" t="str">
        <f t="shared" si="6"/>
        <v/>
      </c>
      <c r="F98" s="264"/>
      <c r="G98" s="488"/>
    </row>
    <row r="99" spans="1:7" ht="18" x14ac:dyDescent="0.25">
      <c r="A99" s="175" t="s">
        <v>124</v>
      </c>
      <c r="B99" s="259" t="str">
        <f>'Recyclingschritt N_0'!B137</f>
        <v/>
      </c>
      <c r="C99" s="259" t="str">
        <f>IFERROR('Recyclingschritt N_0'!C137+('Behandlung vorgelagert N_-1 '!C52+'Behandlung vorgelagert N_-2'!C52+'Recyclingschritt N_1'!C52+'Recyclingschritt N_2'!C52+'Recyclingschritt N_3'!C52+'Recyclingschritt N_4'!C52+'Recyclingschritt N_5'!C52+'Recyclingschritt N_6'!C52+'Recyclingschritt N_7'!C52+'Recyclingschritt N_8'!C52)*$E$29,"")</f>
        <v/>
      </c>
      <c r="D99" s="259" t="str">
        <f>IFERROR('Recyclingschritt N_0'!D137+('Behandlung vorgelagert N_-1 '!D52+'Behandlung vorgelagert N_-2'!D52+'Recyclingschritt N_1'!D52+'Recyclingschritt N_2'!D52+'Recyclingschritt N_3'!D52+'Recyclingschritt N_4'!D52+'Recyclingschritt N_5'!D52+'Recyclingschritt N_6'!D52+'Recyclingschritt N_7'!D52+'Recyclingschritt N_8'!D52)*$E$29,"")</f>
        <v/>
      </c>
      <c r="E99" s="260" t="str">
        <f t="shared" si="6"/>
        <v/>
      </c>
      <c r="F99" s="264"/>
      <c r="G99" s="488"/>
    </row>
    <row r="100" spans="1:7" ht="19.5" x14ac:dyDescent="0.35">
      <c r="A100" s="175" t="s">
        <v>125</v>
      </c>
      <c r="B100" s="259" t="str">
        <f>'Recyclingschritt N_0'!B138</f>
        <v/>
      </c>
      <c r="C100" s="259" t="str">
        <f>IFERROR('Recyclingschritt N_0'!C138+('Behandlung vorgelagert N_-1 '!C53+'Behandlung vorgelagert N_-2'!C53+'Recyclingschritt N_1'!C53+'Recyclingschritt N_2'!C53+'Recyclingschritt N_3'!C53+'Recyclingschritt N_4'!C53+'Recyclingschritt N_5'!C53+'Recyclingschritt N_6'!C53+'Recyclingschritt N_7'!C53+'Recyclingschritt N_8'!C53)*$E$29,"")</f>
        <v/>
      </c>
      <c r="D100" s="259" t="str">
        <f>IFERROR('Recyclingschritt N_0'!D138+('Behandlung vorgelagert N_-1 '!D53+'Behandlung vorgelagert N_-2'!D53+'Recyclingschritt N_1'!D53+'Recyclingschritt N_2'!D53+'Recyclingschritt N_3'!D53+'Recyclingschritt N_4'!D53+'Recyclingschritt N_5'!D53+'Recyclingschritt N_6'!D53+'Recyclingschritt N_7'!D53+'Recyclingschritt N_8'!D53)*$E$29,"")</f>
        <v/>
      </c>
      <c r="E100" s="260" t="str">
        <f t="shared" si="6"/>
        <v/>
      </c>
      <c r="F100" s="264"/>
      <c r="G100" s="488"/>
    </row>
    <row r="101" spans="1:7" ht="49.5" customHeight="1" x14ac:dyDescent="0.25">
      <c r="A101" s="175" t="s">
        <v>131</v>
      </c>
      <c r="B101" s="259" t="str">
        <f>'Recyclingschritt N_0'!B139</f>
        <v/>
      </c>
      <c r="C101" s="259" t="str">
        <f>IFERROR('Recyclingschritt N_0'!C139+('Behandlung vorgelagert N_-1 '!C54+'Behandlung vorgelagert N_-2'!C54+'Recyclingschritt N_1'!C54+'Recyclingschritt N_2'!C54+'Recyclingschritt N_3'!C54+'Recyclingschritt N_4'!C54+'Recyclingschritt N_5'!C54+'Recyclingschritt N_6'!C54+'Recyclingschritt N_7'!C54+'Recyclingschritt N_8'!C54)*$E$29,"")</f>
        <v/>
      </c>
      <c r="D101" s="259" t="str">
        <f>IFERROR('Recyclingschritt N_0'!D139+('Behandlung vorgelagert N_-1 '!D54+'Behandlung vorgelagert N_-2'!D54+'Recyclingschritt N_1'!D54+'Recyclingschritt N_2'!D54+'Recyclingschritt N_3'!D54+'Recyclingschritt N_4'!D54+'Recyclingschritt N_5'!D54+'Recyclingschritt N_6'!D54+'Recyclingschritt N_7'!D54+'Recyclingschritt N_8'!D54)*$E$29,"")</f>
        <v/>
      </c>
      <c r="E101" s="260" t="str">
        <f t="shared" si="6"/>
        <v/>
      </c>
      <c r="F101" s="264"/>
      <c r="G101" s="488"/>
    </row>
    <row r="102" spans="1:7" ht="32.25" x14ac:dyDescent="0.25">
      <c r="A102" s="175" t="s">
        <v>126</v>
      </c>
      <c r="B102" s="259" t="str">
        <f>'Recyclingschritt N_0'!B140</f>
        <v/>
      </c>
      <c r="C102" s="259" t="str">
        <f>IFERROR('Recyclingschritt N_0'!C140+('Behandlung vorgelagert N_-1 '!C55+'Behandlung vorgelagert N_-2'!C55+'Recyclingschritt N_1'!C55+'Recyclingschritt N_2'!C55+'Recyclingschritt N_3'!C55+'Recyclingschritt N_4'!C55+'Recyclingschritt N_5'!C55+'Recyclingschritt N_6'!C55+'Recyclingschritt N_7'!C55+'Recyclingschritt N_8'!C55)*$E$29,"")</f>
        <v/>
      </c>
      <c r="D102" s="259" t="str">
        <f>IFERROR('Recyclingschritt N_0'!D140+('Behandlung vorgelagert N_-1 '!D55+'Behandlung vorgelagert N_-2'!D55+'Recyclingschritt N_1'!D55+'Recyclingschritt N_2'!D55+'Recyclingschritt N_3'!D55+'Recyclingschritt N_4'!D55+'Recyclingschritt N_5'!D55+'Recyclingschritt N_6'!D55+'Recyclingschritt N_7'!D55+'Recyclingschritt N_8'!D55)*$E$29,"")</f>
        <v/>
      </c>
      <c r="E102" s="260" t="str">
        <f t="shared" si="6"/>
        <v/>
      </c>
      <c r="F102" s="264"/>
      <c r="G102" s="488"/>
    </row>
    <row r="103" spans="1:7" ht="17.25" x14ac:dyDescent="0.25">
      <c r="A103" s="175" t="s">
        <v>127</v>
      </c>
      <c r="B103" s="259" t="str">
        <f>'Recyclingschritt N_0'!B141</f>
        <v/>
      </c>
      <c r="C103" s="259" t="str">
        <f>IFERROR('Recyclingschritt N_0'!C141+('Behandlung vorgelagert N_-1 '!C56+'Behandlung vorgelagert N_-2'!C56+'Recyclingschritt N_1'!C56+'Recyclingschritt N_2'!C56+'Recyclingschritt N_3'!C56+'Recyclingschritt N_4'!C56+'Recyclingschritt N_5'!C56+'Recyclingschritt N_6'!C56+'Recyclingschritt N_7'!C56+'Recyclingschritt N_8'!C56)*$E$29,"")</f>
        <v/>
      </c>
      <c r="D103" s="259" t="str">
        <f>IFERROR('Recyclingschritt N_0'!D141+('Behandlung vorgelagert N_-1 '!D56+'Behandlung vorgelagert N_-2'!D56+'Recyclingschritt N_1'!D56+'Recyclingschritt N_2'!D56+'Recyclingschritt N_3'!D56+'Recyclingschritt N_4'!D56+'Recyclingschritt N_5'!D56+'Recyclingschritt N_6'!D56+'Recyclingschritt N_7'!D56+'Recyclingschritt N_8'!D56)*$E$29,"")</f>
        <v/>
      </c>
      <c r="E103" s="260" t="str">
        <f t="shared" si="6"/>
        <v/>
      </c>
      <c r="F103" s="264"/>
      <c r="G103" s="488"/>
    </row>
    <row r="104" spans="1:7" ht="17.25" x14ac:dyDescent="0.25">
      <c r="A104" s="175" t="s">
        <v>128</v>
      </c>
      <c r="B104" s="259" t="str">
        <f>'Recyclingschritt N_0'!B142</f>
        <v/>
      </c>
      <c r="C104" s="259" t="str">
        <f>IFERROR('Recyclingschritt N_0'!C142+('Behandlung vorgelagert N_-1 '!C57+'Behandlung vorgelagert N_-2'!C57+'Recyclingschritt N_1'!C57+'Recyclingschritt N_2'!C57+'Recyclingschritt N_3'!C57+'Recyclingschritt N_4'!C57+'Recyclingschritt N_5'!C57+'Recyclingschritt N_6'!C57+'Recyclingschritt N_7'!C57+'Recyclingschritt N_8'!C57)*$E$29,"")</f>
        <v/>
      </c>
      <c r="D104" s="259" t="str">
        <f>IFERROR('Recyclingschritt N_0'!D142+('Behandlung vorgelagert N_-1 '!D57+'Behandlung vorgelagert N_-2'!D57+'Recyclingschritt N_1'!D57+'Recyclingschritt N_2'!D57+'Recyclingschritt N_3'!D57+'Recyclingschritt N_4'!D57+'Recyclingschritt N_5'!D57+'Recyclingschritt N_6'!D57+'Recyclingschritt N_7'!D57+'Recyclingschritt N_8'!D57)*$E$29,"")</f>
        <v/>
      </c>
      <c r="E104" s="260" t="str">
        <f t="shared" si="6"/>
        <v/>
      </c>
      <c r="F104" s="264"/>
      <c r="G104" s="488"/>
    </row>
    <row r="105" spans="1:7" ht="17.25" x14ac:dyDescent="0.25">
      <c r="A105" s="175" t="s">
        <v>129</v>
      </c>
      <c r="B105" s="259" t="str">
        <f>'Recyclingschritt N_0'!B143</f>
        <v/>
      </c>
      <c r="C105" s="259" t="str">
        <f>IFERROR('Recyclingschritt N_0'!C143+('Behandlung vorgelagert N_-1 '!C58+'Behandlung vorgelagert N_-2'!C58+'Recyclingschritt N_1'!C58+'Recyclingschritt N_2'!C58+'Recyclingschritt N_3'!C58+'Recyclingschritt N_4'!C58+'Recyclingschritt N_5'!C58+'Recyclingschritt N_6'!C58+'Recyclingschritt N_7'!C58+'Recyclingschritt N_8'!C58)*$E$29,"")</f>
        <v/>
      </c>
      <c r="D105" s="259" t="str">
        <f>IFERROR('Recyclingschritt N_0'!D143+('Behandlung vorgelagert N_-1 '!D58+'Behandlung vorgelagert N_-2'!D58+'Recyclingschritt N_1'!D58+'Recyclingschritt N_2'!D58+'Recyclingschritt N_3'!D58+'Recyclingschritt N_4'!D58+'Recyclingschritt N_5'!D58+'Recyclingschritt N_6'!D58+'Recyclingschritt N_7'!D58+'Recyclingschritt N_8'!D58)*$E$29,"")</f>
        <v/>
      </c>
      <c r="E105" s="260" t="str">
        <f t="shared" si="6"/>
        <v/>
      </c>
      <c r="F105" s="264"/>
      <c r="G105" s="488"/>
    </row>
    <row r="106" spans="1:7" x14ac:dyDescent="0.25">
      <c r="A106" s="25" t="str">
        <f>IF('Recyclingschritt N_0'!A144&lt;&gt;"",'Recyclingschritt N_0'!A144,"")</f>
        <v/>
      </c>
      <c r="B106" s="259" t="str">
        <f>'Recyclingschritt N_0'!B144</f>
        <v/>
      </c>
      <c r="C106" s="259" t="str">
        <f>IFERROR('Recyclingschritt N_0'!C144+('Behandlung vorgelagert N_-1 '!C59+'Behandlung vorgelagert N_-2'!C59+'Recyclingschritt N_1'!C59+'Recyclingschritt N_2'!C59+'Recyclingschritt N_3'!C59+'Recyclingschritt N_4'!C59+'Recyclingschritt N_5'!C59+'Recyclingschritt N_6'!C59+'Recyclingschritt N_7'!C59+'Recyclingschritt N_8'!C59)*$E$29,"")</f>
        <v/>
      </c>
      <c r="D106" s="259" t="str">
        <f>IFERROR('Recyclingschritt N_0'!D144+('Behandlung vorgelagert N_-1 '!D59+'Behandlung vorgelagert N_-2'!D59+'Recyclingschritt N_1'!D59+'Recyclingschritt N_2'!D59+'Recyclingschritt N_3'!D59+'Recyclingschritt N_4'!D59+'Recyclingschritt N_5'!D59+'Recyclingschritt N_6'!D59+'Recyclingschritt N_7'!D59+'Recyclingschritt N_8'!D59)*$E$29,"")</f>
        <v/>
      </c>
      <c r="E106" s="260" t="str">
        <f t="shared" si="6"/>
        <v/>
      </c>
      <c r="F106" s="264"/>
      <c r="G106" s="488"/>
    </row>
    <row r="107" spans="1:7" x14ac:dyDescent="0.25">
      <c r="A107" s="25" t="str">
        <f>IF('Recyclingschritt N_0'!A145&lt;&gt;"",'Recyclingschritt N_0'!A145,"")</f>
        <v/>
      </c>
      <c r="B107" s="259" t="str">
        <f>'Recyclingschritt N_0'!B145</f>
        <v/>
      </c>
      <c r="C107" s="259" t="str">
        <f>IFERROR('Recyclingschritt N_0'!C145+('Behandlung vorgelagert N_-1 '!C60+'Behandlung vorgelagert N_-2'!C60+'Recyclingschritt N_1'!C60+'Recyclingschritt N_2'!C60+'Recyclingschritt N_3'!C60+'Recyclingschritt N_4'!C60+'Recyclingschritt N_5'!C60+'Recyclingschritt N_6'!C60+'Recyclingschritt N_7'!C60+'Recyclingschritt N_8'!C60)*$E$29,"")</f>
        <v/>
      </c>
      <c r="D107" s="259" t="str">
        <f>IFERROR('Recyclingschritt N_0'!D145+('Behandlung vorgelagert N_-1 '!D60+'Behandlung vorgelagert N_-2'!D60+'Recyclingschritt N_1'!D60+'Recyclingschritt N_2'!D60+'Recyclingschritt N_3'!D60+'Recyclingschritt N_4'!D60+'Recyclingschritt N_5'!D60+'Recyclingschritt N_6'!D60+'Recyclingschritt N_7'!D60+'Recyclingschritt N_8'!D60)*$E$29,"")</f>
        <v/>
      </c>
      <c r="E107" s="260" t="str">
        <f t="shared" si="6"/>
        <v/>
      </c>
      <c r="F107" s="264"/>
      <c r="G107" s="488"/>
    </row>
    <row r="108" spans="1:7" x14ac:dyDescent="0.25">
      <c r="A108" s="25" t="str">
        <f>IF('Recyclingschritt N_0'!A146&lt;&gt;"",'Recyclingschritt N_0'!A146,"")</f>
        <v/>
      </c>
      <c r="B108" s="259" t="str">
        <f>'Recyclingschritt N_0'!B146</f>
        <v/>
      </c>
      <c r="C108" s="259" t="str">
        <f>IFERROR('Recyclingschritt N_0'!C146+('Behandlung vorgelagert N_-1 '!C61+'Behandlung vorgelagert N_-2'!C61+'Recyclingschritt N_1'!C61+'Recyclingschritt N_2'!C61+'Recyclingschritt N_3'!C61+'Recyclingschritt N_4'!C61+'Recyclingschritt N_5'!C61+'Recyclingschritt N_6'!C61+'Recyclingschritt N_7'!C61+'Recyclingschritt N_8'!C61)*$E$29,"")</f>
        <v/>
      </c>
      <c r="D108" s="259" t="str">
        <f>IFERROR('Recyclingschritt N_0'!D146+('Behandlung vorgelagert N_-1 '!D61+'Behandlung vorgelagert N_-2'!D61+'Recyclingschritt N_1'!D61+'Recyclingschritt N_2'!D61+'Recyclingschritt N_3'!D61+'Recyclingschritt N_4'!D61+'Recyclingschritt N_5'!D61+'Recyclingschritt N_6'!D61+'Recyclingschritt N_7'!D61+'Recyclingschritt N_8'!D61)*$E$29,"")</f>
        <v/>
      </c>
      <c r="E108" s="260" t="str">
        <f t="shared" si="6"/>
        <v/>
      </c>
      <c r="F108" s="264"/>
      <c r="G108" s="488"/>
    </row>
    <row r="109" spans="1:7" x14ac:dyDescent="0.25">
      <c r="A109" s="25" t="str">
        <f>IF('Recyclingschritt N_0'!A147&lt;&gt;"",'Recyclingschritt N_0'!A147,"")</f>
        <v/>
      </c>
      <c r="B109" s="259" t="str">
        <f>'Recyclingschritt N_0'!B147</f>
        <v/>
      </c>
      <c r="C109" s="259" t="str">
        <f>IFERROR('Recyclingschritt N_0'!C147+('Behandlung vorgelagert N_-1 '!C62+'Behandlung vorgelagert N_-2'!C62+'Recyclingschritt N_1'!C62+'Recyclingschritt N_2'!C62+'Recyclingschritt N_3'!C62+'Recyclingschritt N_4'!C62+'Recyclingschritt N_5'!C62+'Recyclingschritt N_6'!C62+'Recyclingschritt N_7'!C62+'Recyclingschritt N_8'!C62)*$E$29,"")</f>
        <v/>
      </c>
      <c r="D109" s="259" t="str">
        <f>IFERROR('Recyclingschritt N_0'!D147+('Behandlung vorgelagert N_-1 '!D62+'Behandlung vorgelagert N_-2'!D62+'Recyclingschritt N_1'!D62+'Recyclingschritt N_2'!D62+'Recyclingschritt N_3'!D62+'Recyclingschritt N_4'!D62+'Recyclingschritt N_5'!D62+'Recyclingschritt N_6'!D62+'Recyclingschritt N_7'!D62+'Recyclingschritt N_8'!D62)*$E$29,"")</f>
        <v/>
      </c>
      <c r="E109" s="260" t="str">
        <f t="shared" si="6"/>
        <v/>
      </c>
      <c r="F109" s="264"/>
      <c r="G109" s="488"/>
    </row>
    <row r="110" spans="1:7" x14ac:dyDescent="0.25">
      <c r="A110" s="25" t="str">
        <f>IF('Recyclingschritt N_0'!A148&lt;&gt;"",'Recyclingschritt N_0'!A148,"")</f>
        <v/>
      </c>
      <c r="B110" s="259" t="str">
        <f>'Recyclingschritt N_0'!B148</f>
        <v/>
      </c>
      <c r="C110" s="259" t="str">
        <f>IFERROR('Recyclingschritt N_0'!C148+('Behandlung vorgelagert N_-1 '!C63+'Behandlung vorgelagert N_-2'!C63+'Recyclingschritt N_1'!C63+'Recyclingschritt N_2'!C63+'Recyclingschritt N_3'!C63+'Recyclingschritt N_4'!C63+'Recyclingschritt N_5'!C63+'Recyclingschritt N_6'!C63+'Recyclingschritt N_7'!C63+'Recyclingschritt N_8'!C63)*$E$29,"")</f>
        <v/>
      </c>
      <c r="D110" s="259" t="str">
        <f>IFERROR('Recyclingschritt N_0'!D148+('Behandlung vorgelagert N_-1 '!D63+'Behandlung vorgelagert N_-2'!D63+'Recyclingschritt N_1'!D63+'Recyclingschritt N_2'!D63+'Recyclingschritt N_3'!D63+'Recyclingschritt N_4'!D63+'Recyclingschritt N_5'!D63+'Recyclingschritt N_6'!D63+'Recyclingschritt N_7'!D63+'Recyclingschritt N_8'!D63)*$E$29,"")</f>
        <v/>
      </c>
      <c r="E110" s="260" t="str">
        <f t="shared" si="6"/>
        <v/>
      </c>
      <c r="F110" s="264"/>
      <c r="G110" s="488"/>
    </row>
    <row r="111" spans="1:7" x14ac:dyDescent="0.25">
      <c r="A111" s="128" t="s">
        <v>29</v>
      </c>
      <c r="B111" s="390">
        <f>SUM(B92:B110)</f>
        <v>0</v>
      </c>
      <c r="C111" s="256">
        <f>SUM(C92:C110)</f>
        <v>0</v>
      </c>
      <c r="D111" s="256">
        <f>SUM(D92:D110)</f>
        <v>0</v>
      </c>
      <c r="E111" s="258">
        <f t="shared" ref="E111" si="8">C111+D111</f>
        <v>0</v>
      </c>
      <c r="F111" s="265" t="str">
        <f>IFERROR(E111/B111,"")</f>
        <v/>
      </c>
      <c r="G111" s="489"/>
    </row>
    <row r="112" spans="1:7" x14ac:dyDescent="0.25">
      <c r="A112" s="484"/>
      <c r="B112" s="485"/>
      <c r="C112" s="485"/>
      <c r="D112" s="485"/>
      <c r="E112" s="485"/>
      <c r="F112" s="485"/>
      <c r="G112" s="486"/>
    </row>
    <row r="113" spans="1:7" s="379" customFormat="1" ht="50.1" customHeight="1" x14ac:dyDescent="0.25">
      <c r="A113" s="478" t="s">
        <v>193</v>
      </c>
      <c r="B113" s="479"/>
      <c r="C113" s="479"/>
      <c r="D113" s="479"/>
      <c r="E113" s="479"/>
      <c r="F113" s="479"/>
      <c r="G113" s="479"/>
    </row>
    <row r="114" spans="1:7" s="379" customFormat="1" ht="20.100000000000001" customHeight="1" x14ac:dyDescent="0.25">
      <c r="A114" s="393" t="s">
        <v>192</v>
      </c>
      <c r="B114" s="490" t="str">
        <f>D30</f>
        <v/>
      </c>
      <c r="C114" s="491"/>
      <c r="D114" s="399"/>
      <c r="E114" s="394"/>
      <c r="F114" s="394"/>
      <c r="G114" s="400"/>
    </row>
    <row r="115" spans="1:7" s="379" customFormat="1" x14ac:dyDescent="0.25">
      <c r="A115" s="480" t="s">
        <v>99</v>
      </c>
      <c r="B115" s="481"/>
      <c r="C115" s="482"/>
      <c r="D115" s="483" t="str">
        <f>IF('Recyclingschritt N_0'!E29&lt;&gt;"",'Recyclingschritt N_0'!E29,"")</f>
        <v/>
      </c>
      <c r="E115" s="483"/>
      <c r="F115" s="483"/>
      <c r="G115" s="483"/>
    </row>
    <row r="116" spans="1:7" s="379" customFormat="1" ht="78.75" x14ac:dyDescent="0.25">
      <c r="A116" s="125" t="s">
        <v>7</v>
      </c>
      <c r="B116" s="14" t="s">
        <v>34</v>
      </c>
      <c r="C116" s="14" t="s">
        <v>31</v>
      </c>
      <c r="D116" s="14" t="s">
        <v>32</v>
      </c>
      <c r="E116" s="15" t="s">
        <v>33</v>
      </c>
      <c r="F116" s="340" t="s">
        <v>137</v>
      </c>
      <c r="G116" s="340" t="s">
        <v>138</v>
      </c>
    </row>
    <row r="117" spans="1:7" s="379" customFormat="1" x14ac:dyDescent="0.25">
      <c r="A117" s="341"/>
      <c r="B117" s="339" t="s">
        <v>8</v>
      </c>
      <c r="C117" s="339" t="s">
        <v>8</v>
      </c>
      <c r="D117" s="339" t="s">
        <v>8</v>
      </c>
      <c r="E117" s="339" t="s">
        <v>8</v>
      </c>
      <c r="F117" s="339" t="s">
        <v>28</v>
      </c>
      <c r="G117" s="339" t="s">
        <v>28</v>
      </c>
    </row>
    <row r="118" spans="1:7" s="379" customFormat="1" ht="24.95" customHeight="1" x14ac:dyDescent="0.25">
      <c r="A118" s="175" t="s">
        <v>118</v>
      </c>
      <c r="B118" s="259" t="str">
        <f>'Recyclingschritt N_0'!B156</f>
        <v/>
      </c>
      <c r="C118" s="259" t="str">
        <f>IFERROR('Recyclingschritt N_0'!C156+('Behandlung vorgelagert N_-1 '!C45+'Behandlung vorgelagert N_-2'!C45+'Recyclingschritt N_1'!C45+'Recyclingschritt N_2'!C45+'Recyclingschritt N_3'!C45+'Recyclingschritt N_4'!C45+'Recyclingschritt N_5'!C45+'Recyclingschritt N_6'!C45+'Recyclingschritt N_7'!C45+'Recyclingschritt N_8'!C45)*$E$30,"")</f>
        <v/>
      </c>
      <c r="D118" s="259" t="str">
        <f>IFERROR('Recyclingschritt N_0'!D156+('Behandlung vorgelagert N_-1 '!D45+'Behandlung vorgelagert N_-2'!D45+'Recyclingschritt N_1'!D45+'Recyclingschritt N_2'!D45+'Recyclingschritt N_3'!D45+'Recyclingschritt N_4'!D45+'Recyclingschritt N_5'!D45+'Recyclingschritt N_6'!D45+'Recyclingschritt N_7'!D45+'Recyclingschritt N_8'!D45)*$E$30,"")</f>
        <v/>
      </c>
      <c r="E118" s="260" t="str">
        <f>IFERROR(C118+D118,"")</f>
        <v/>
      </c>
      <c r="F118" s="337"/>
      <c r="G118" s="387" t="str">
        <f>IFERROR(E118/B118, "ggf. Pflichtfeld!")</f>
        <v>ggf. Pflichtfeld!</v>
      </c>
    </row>
    <row r="119" spans="1:7" s="379" customFormat="1" ht="24.95" customHeight="1" x14ac:dyDescent="0.25">
      <c r="A119" s="175" t="s">
        <v>119</v>
      </c>
      <c r="B119" s="259" t="str">
        <f>'Recyclingschritt N_0'!B157</f>
        <v/>
      </c>
      <c r="C119" s="259" t="str">
        <f>IFERROR('Recyclingschritt N_0'!C157+('Behandlung vorgelagert N_-1 '!C46+'Behandlung vorgelagert N_-2'!C46+'Recyclingschritt N_1'!C46+'Recyclingschritt N_2'!C46+'Recyclingschritt N_3'!C46+'Recyclingschritt N_4'!C46+'Recyclingschritt N_5'!C46+'Recyclingschritt N_6'!C46+'Recyclingschritt N_7'!C46+'Recyclingschritt N_8'!C46)*$E$30,"")</f>
        <v/>
      </c>
      <c r="D119" s="259" t="str">
        <f>IFERROR('Recyclingschritt N_0'!D157+('Behandlung vorgelagert N_-1 '!D46+'Behandlung vorgelagert N_-2'!D46+'Recyclingschritt N_1'!D46+'Recyclingschritt N_2'!D46+'Recyclingschritt N_3'!D46+'Recyclingschritt N_4'!D46+'Recyclingschritt N_5'!D46+'Recyclingschritt N_6'!D46+'Recyclingschritt N_7'!D46+'Recyclingschritt N_8'!D46)*$E$30,"")</f>
        <v/>
      </c>
      <c r="E119" s="260" t="str">
        <f t="shared" ref="E119:E136" si="9">IFERROR(C119+D119,"")</f>
        <v/>
      </c>
      <c r="F119" s="338"/>
      <c r="G119" s="387" t="str">
        <f t="shared" ref="G119:G121" si="10">IFERROR(E119/B119, "ggf. Pflichtfeld!")</f>
        <v>ggf. Pflichtfeld!</v>
      </c>
    </row>
    <row r="120" spans="1:7" s="379" customFormat="1" ht="24.95" customHeight="1" x14ac:dyDescent="0.25">
      <c r="A120" s="175" t="s">
        <v>120</v>
      </c>
      <c r="B120" s="259" t="str">
        <f>'Recyclingschritt N_0'!B158</f>
        <v/>
      </c>
      <c r="C120" s="259" t="str">
        <f>IFERROR('Recyclingschritt N_0'!C158+('Behandlung vorgelagert N_-1 '!C47+'Behandlung vorgelagert N_-2'!C47+'Recyclingschritt N_1'!C47+'Recyclingschritt N_2'!C47+'Recyclingschritt N_3'!C47+'Recyclingschritt N_4'!C47+'Recyclingschritt N_5'!C47+'Recyclingschritt N_6'!C47+'Recyclingschritt N_7'!C47+'Recyclingschritt N_8'!C47)*$E$30,"")</f>
        <v/>
      </c>
      <c r="D120" s="259" t="str">
        <f>IFERROR('Recyclingschritt N_0'!D158+('Behandlung vorgelagert N_-1 '!D47+'Behandlung vorgelagert N_-2'!D47+'Recyclingschritt N_1'!D47+'Recyclingschritt N_2'!D47+'Recyclingschritt N_3'!D47+'Recyclingschritt N_4'!D47+'Recyclingschritt N_5'!D47+'Recyclingschritt N_6'!D47+'Recyclingschritt N_7'!D47+'Recyclingschritt N_8'!D47)*$E$30,"")</f>
        <v/>
      </c>
      <c r="E120" s="260" t="str">
        <f t="shared" si="9"/>
        <v/>
      </c>
      <c r="F120" s="338"/>
      <c r="G120" s="387" t="str">
        <f t="shared" si="10"/>
        <v>ggf. Pflichtfeld!</v>
      </c>
    </row>
    <row r="121" spans="1:7" s="379" customFormat="1" ht="24.95" customHeight="1" x14ac:dyDescent="0.25">
      <c r="A121" s="175" t="s">
        <v>121</v>
      </c>
      <c r="B121" s="259" t="str">
        <f>'Recyclingschritt N_0'!B159</f>
        <v/>
      </c>
      <c r="C121" s="259" t="str">
        <f>IFERROR('Recyclingschritt N_0'!C159+('Behandlung vorgelagert N_-1 '!C48+'Behandlung vorgelagert N_-2'!C48+'Recyclingschritt N_1'!C48+'Recyclingschritt N_2'!C48+'Recyclingschritt N_3'!C48+'Recyclingschritt N_4'!C48+'Recyclingschritt N_5'!C48+'Recyclingschritt N_6'!C48+'Recyclingschritt N_7'!C48+'Recyclingschritt N_8'!C48)*$E$30,"")</f>
        <v/>
      </c>
      <c r="D121" s="259" t="str">
        <f>IFERROR('Recyclingschritt N_0'!D159+('Behandlung vorgelagert N_-1 '!D48+'Behandlung vorgelagert N_-2'!D48+'Recyclingschritt N_1'!D48+'Recyclingschritt N_2'!D48+'Recyclingschritt N_3'!D48+'Recyclingschritt N_4'!D48+'Recyclingschritt N_5'!D48+'Recyclingschritt N_6'!D48+'Recyclingschritt N_7'!D48+'Recyclingschritt N_8'!D48)*$E$30,"")</f>
        <v/>
      </c>
      <c r="E121" s="260" t="str">
        <f t="shared" si="9"/>
        <v/>
      </c>
      <c r="F121" s="338"/>
      <c r="G121" s="387" t="str">
        <f t="shared" si="10"/>
        <v>ggf. Pflichtfeld!</v>
      </c>
    </row>
    <row r="122" spans="1:7" s="379" customFormat="1" x14ac:dyDescent="0.25">
      <c r="A122" s="175" t="s">
        <v>122</v>
      </c>
      <c r="B122" s="259" t="str">
        <f>'Recyclingschritt N_0'!B160</f>
        <v/>
      </c>
      <c r="C122" s="259" t="str">
        <f>IFERROR('Recyclingschritt N_0'!C160+('Behandlung vorgelagert N_-1 '!C49+'Behandlung vorgelagert N_-2'!C49+'Recyclingschritt N_1'!C49+'Recyclingschritt N_2'!C49+'Recyclingschritt N_3'!C49+'Recyclingschritt N_4'!C49+'Recyclingschritt N_5'!C49+'Recyclingschritt N_6'!C49+'Recyclingschritt N_7'!C49+'Recyclingschritt N_8'!C49)*$E$30,"")</f>
        <v/>
      </c>
      <c r="D122" s="259" t="str">
        <f>IFERROR('Recyclingschritt N_0'!D160+('Behandlung vorgelagert N_-1 '!D49+'Behandlung vorgelagert N_-2'!D49+'Recyclingschritt N_1'!D49+'Recyclingschritt N_2'!D49+'Recyclingschritt N_3'!D49+'Recyclingschritt N_4'!D49+'Recyclingschritt N_5'!D49+'Recyclingschritt N_6'!D49+'Recyclingschritt N_7'!D49+'Recyclingschritt N_8'!D49)*$E$30,"")</f>
        <v/>
      </c>
      <c r="E122" s="260" t="str">
        <f t="shared" si="9"/>
        <v/>
      </c>
      <c r="F122" s="338"/>
      <c r="G122" s="487"/>
    </row>
    <row r="123" spans="1:7" s="379" customFormat="1" x14ac:dyDescent="0.25">
      <c r="A123" s="175" t="s">
        <v>123</v>
      </c>
      <c r="B123" s="259" t="str">
        <f>'Recyclingschritt N_0'!B161</f>
        <v/>
      </c>
      <c r="C123" s="259" t="str">
        <f>IFERROR('Recyclingschritt N_0'!C161+('Behandlung vorgelagert N_-1 '!C50+'Behandlung vorgelagert N_-2'!C50+'Recyclingschritt N_1'!C50+'Recyclingschritt N_2'!C50+'Recyclingschritt N_3'!C50+'Recyclingschritt N_4'!C50+'Recyclingschritt N_5'!C50+'Recyclingschritt N_6'!C50+'Recyclingschritt N_7'!C50+'Recyclingschritt N_8'!C50)*$E$30,"")</f>
        <v/>
      </c>
      <c r="D123" s="259" t="str">
        <f>IFERROR('Recyclingschritt N_0'!D161+('Behandlung vorgelagert N_-1 '!D50+'Behandlung vorgelagert N_-2'!D50+'Recyclingschritt N_1'!D50+'Recyclingschritt N_2'!D50+'Recyclingschritt N_3'!D50+'Recyclingschritt N_4'!D50+'Recyclingschritt N_5'!D50+'Recyclingschritt N_6'!D50+'Recyclingschritt N_7'!D50+'Recyclingschritt N_8'!D50)*$E$30,"")</f>
        <v/>
      </c>
      <c r="E123" s="260" t="str">
        <f t="shared" si="9"/>
        <v/>
      </c>
      <c r="F123" s="338"/>
      <c r="G123" s="488"/>
    </row>
    <row r="124" spans="1:7" s="379" customFormat="1" x14ac:dyDescent="0.25">
      <c r="A124" s="175" t="s">
        <v>27</v>
      </c>
      <c r="B124" s="259" t="str">
        <f>'Recyclingschritt N_0'!B162</f>
        <v/>
      </c>
      <c r="C124" s="259" t="str">
        <f>IFERROR('Recyclingschritt N_0'!C162+('Behandlung vorgelagert N_-1 '!C51+'Behandlung vorgelagert N_-2'!C51+'Recyclingschritt N_1'!C51+'Recyclingschritt N_2'!C51+'Recyclingschritt N_3'!C51+'Recyclingschritt N_4'!C51+'Recyclingschritt N_5'!C51+'Recyclingschritt N_6'!C51+'Recyclingschritt N_7'!C51+'Recyclingschritt N_8'!C51)*$E$30,"")</f>
        <v/>
      </c>
      <c r="D124" s="259" t="str">
        <f>IFERROR('Recyclingschritt N_0'!D162+('Behandlung vorgelagert N_-1 '!D51+'Behandlung vorgelagert N_-2'!D51+'Recyclingschritt N_1'!D51+'Recyclingschritt N_2'!D51+'Recyclingschritt N_3'!D51+'Recyclingschritt N_4'!D51+'Recyclingschritt N_5'!D51+'Recyclingschritt N_6'!D51+'Recyclingschritt N_7'!D51+'Recyclingschritt N_8'!D51)*$E$30,"")</f>
        <v/>
      </c>
      <c r="E124" s="260" t="str">
        <f t="shared" si="9"/>
        <v/>
      </c>
      <c r="F124" s="338"/>
      <c r="G124" s="488"/>
    </row>
    <row r="125" spans="1:7" s="379" customFormat="1" ht="18" x14ac:dyDescent="0.25">
      <c r="A125" s="175" t="s">
        <v>124</v>
      </c>
      <c r="B125" s="259" t="str">
        <f>'Recyclingschritt N_0'!B163</f>
        <v/>
      </c>
      <c r="C125" s="259" t="str">
        <f>IFERROR('Recyclingschritt N_0'!C163+('Behandlung vorgelagert N_-1 '!C52+'Behandlung vorgelagert N_-2'!C52+'Recyclingschritt N_1'!C52+'Recyclingschritt N_2'!C52+'Recyclingschritt N_3'!C52+'Recyclingschritt N_4'!C52+'Recyclingschritt N_5'!C52+'Recyclingschritt N_6'!C52+'Recyclingschritt N_7'!C52+'Recyclingschritt N_8'!C52)*$E$30,"")</f>
        <v/>
      </c>
      <c r="D125" s="259" t="str">
        <f>IFERROR('Recyclingschritt N_0'!D163+('Behandlung vorgelagert N_-1 '!D52+'Behandlung vorgelagert N_-2'!D52+'Recyclingschritt N_1'!D52+'Recyclingschritt N_2'!D52+'Recyclingschritt N_3'!D52+'Recyclingschritt N_4'!D52+'Recyclingschritt N_5'!D52+'Recyclingschritt N_6'!D52+'Recyclingschritt N_7'!D52+'Recyclingschritt N_8'!D52)*$E$30,"")</f>
        <v/>
      </c>
      <c r="E125" s="260" t="str">
        <f t="shared" si="9"/>
        <v/>
      </c>
      <c r="F125" s="338"/>
      <c r="G125" s="488"/>
    </row>
    <row r="126" spans="1:7" s="379" customFormat="1" ht="19.5" x14ac:dyDescent="0.35">
      <c r="A126" s="175" t="s">
        <v>125</v>
      </c>
      <c r="B126" s="259" t="str">
        <f>'Recyclingschritt N_0'!B164</f>
        <v/>
      </c>
      <c r="C126" s="259" t="str">
        <f>IFERROR('Recyclingschritt N_0'!C164+('Behandlung vorgelagert N_-1 '!C53+'Behandlung vorgelagert N_-2'!C53+'Recyclingschritt N_1'!C53+'Recyclingschritt N_2'!C53+'Recyclingschritt N_3'!C53+'Recyclingschritt N_4'!C53+'Recyclingschritt N_5'!C53+'Recyclingschritt N_6'!C53+'Recyclingschritt N_7'!C53+'Recyclingschritt N_8'!C53)*$E$30,"")</f>
        <v/>
      </c>
      <c r="D126" s="259" t="str">
        <f>IFERROR('Recyclingschritt N_0'!D164+('Behandlung vorgelagert N_-1 '!D53+'Behandlung vorgelagert N_-2'!D53+'Recyclingschritt N_1'!D53+'Recyclingschritt N_2'!D53+'Recyclingschritt N_3'!D53+'Recyclingschritt N_4'!D53+'Recyclingschritt N_5'!D53+'Recyclingschritt N_6'!D53+'Recyclingschritt N_7'!D53+'Recyclingschritt N_8'!D53)*$E$30,"")</f>
        <v/>
      </c>
      <c r="E126" s="260" t="str">
        <f t="shared" si="9"/>
        <v/>
      </c>
      <c r="F126" s="338"/>
      <c r="G126" s="488"/>
    </row>
    <row r="127" spans="1:7" s="379" customFormat="1" ht="47.25" x14ac:dyDescent="0.25">
      <c r="A127" s="175" t="s">
        <v>131</v>
      </c>
      <c r="B127" s="259" t="str">
        <f>'Recyclingschritt N_0'!B165</f>
        <v/>
      </c>
      <c r="C127" s="259" t="str">
        <f>IFERROR('Recyclingschritt N_0'!C165+('Behandlung vorgelagert N_-1 '!C54+'Behandlung vorgelagert N_-2'!C54+'Recyclingschritt N_1'!C54+'Recyclingschritt N_2'!C54+'Recyclingschritt N_3'!C54+'Recyclingschritt N_4'!C54+'Recyclingschritt N_5'!C54+'Recyclingschritt N_6'!C54+'Recyclingschritt N_7'!C54+'Recyclingschritt N_8'!C54)*$E$30,"")</f>
        <v/>
      </c>
      <c r="D127" s="259" t="str">
        <f>IFERROR('Recyclingschritt N_0'!D165+('Behandlung vorgelagert N_-1 '!D54+'Behandlung vorgelagert N_-2'!D54+'Recyclingschritt N_1'!D54+'Recyclingschritt N_2'!D54+'Recyclingschritt N_3'!D54+'Recyclingschritt N_4'!D54+'Recyclingschritt N_5'!D54+'Recyclingschritt N_6'!D54+'Recyclingschritt N_7'!D54+'Recyclingschritt N_8'!D54)*$E$30,"")</f>
        <v/>
      </c>
      <c r="E127" s="260" t="str">
        <f t="shared" si="9"/>
        <v/>
      </c>
      <c r="F127" s="338"/>
      <c r="G127" s="488"/>
    </row>
    <row r="128" spans="1:7" s="379" customFormat="1" ht="32.25" x14ac:dyDescent="0.25">
      <c r="A128" s="175" t="s">
        <v>126</v>
      </c>
      <c r="B128" s="259" t="str">
        <f>'Recyclingschritt N_0'!B166</f>
        <v/>
      </c>
      <c r="C128" s="259" t="str">
        <f>IFERROR('Recyclingschritt N_0'!C166+('Behandlung vorgelagert N_-1 '!C55+'Behandlung vorgelagert N_-2'!C55+'Recyclingschritt N_1'!C55+'Recyclingschritt N_2'!C55+'Recyclingschritt N_3'!C55+'Recyclingschritt N_4'!C55+'Recyclingschritt N_5'!C55+'Recyclingschritt N_6'!C55+'Recyclingschritt N_7'!C55+'Recyclingschritt N_8'!C55)*$E$30,"")</f>
        <v/>
      </c>
      <c r="D128" s="259" t="str">
        <f>IFERROR('Recyclingschritt N_0'!D166+('Behandlung vorgelagert N_-1 '!D55+'Behandlung vorgelagert N_-2'!D55+'Recyclingschritt N_1'!D55+'Recyclingschritt N_2'!D55+'Recyclingschritt N_3'!D55+'Recyclingschritt N_4'!D55+'Recyclingschritt N_5'!D55+'Recyclingschritt N_6'!D55+'Recyclingschritt N_7'!D55+'Recyclingschritt N_8'!D55)*$E$30,"")</f>
        <v/>
      </c>
      <c r="E128" s="260" t="str">
        <f t="shared" si="9"/>
        <v/>
      </c>
      <c r="F128" s="338"/>
      <c r="G128" s="488"/>
    </row>
    <row r="129" spans="1:7" s="379" customFormat="1" ht="17.25" x14ac:dyDescent="0.25">
      <c r="A129" s="175" t="s">
        <v>127</v>
      </c>
      <c r="B129" s="259" t="str">
        <f>'Recyclingschritt N_0'!B167</f>
        <v/>
      </c>
      <c r="C129" s="259" t="str">
        <f>IFERROR('Recyclingschritt N_0'!C167+('Behandlung vorgelagert N_-1 '!C56+'Behandlung vorgelagert N_-2'!C56+'Recyclingschritt N_1'!C56+'Recyclingschritt N_2'!C56+'Recyclingschritt N_3'!C56+'Recyclingschritt N_4'!C56+'Recyclingschritt N_5'!C56+'Recyclingschritt N_6'!C56+'Recyclingschritt N_7'!C56+'Recyclingschritt N_8'!C56)*$E$30,"")</f>
        <v/>
      </c>
      <c r="D129" s="259" t="str">
        <f>IFERROR('Recyclingschritt N_0'!D167+('Behandlung vorgelagert N_-1 '!D56+'Behandlung vorgelagert N_-2'!D56+'Recyclingschritt N_1'!D56+'Recyclingschritt N_2'!D56+'Recyclingschritt N_3'!D56+'Recyclingschritt N_4'!D56+'Recyclingschritt N_5'!D56+'Recyclingschritt N_6'!D56+'Recyclingschritt N_7'!D56+'Recyclingschritt N_8'!D56)*$E$30,"")</f>
        <v/>
      </c>
      <c r="E129" s="260" t="str">
        <f t="shared" si="9"/>
        <v/>
      </c>
      <c r="F129" s="338"/>
      <c r="G129" s="488"/>
    </row>
    <row r="130" spans="1:7" s="379" customFormat="1" ht="17.25" x14ac:dyDescent="0.25">
      <c r="A130" s="175" t="s">
        <v>128</v>
      </c>
      <c r="B130" s="259" t="str">
        <f>'Recyclingschritt N_0'!B168</f>
        <v/>
      </c>
      <c r="C130" s="259" t="str">
        <f>IFERROR('Recyclingschritt N_0'!C168+('Behandlung vorgelagert N_-1 '!C57+'Behandlung vorgelagert N_-2'!C57+'Recyclingschritt N_1'!C57+'Recyclingschritt N_2'!C57+'Recyclingschritt N_3'!C57+'Recyclingschritt N_4'!C57+'Recyclingschritt N_5'!C57+'Recyclingschritt N_6'!C57+'Recyclingschritt N_7'!C57+'Recyclingschritt N_8'!C57)*$E$30,"")</f>
        <v/>
      </c>
      <c r="D130" s="259" t="str">
        <f>IFERROR('Recyclingschritt N_0'!D168+('Behandlung vorgelagert N_-1 '!D57+'Behandlung vorgelagert N_-2'!D57+'Recyclingschritt N_1'!D57+'Recyclingschritt N_2'!D57+'Recyclingschritt N_3'!D57+'Recyclingschritt N_4'!D57+'Recyclingschritt N_5'!D57+'Recyclingschritt N_6'!D57+'Recyclingschritt N_7'!D57+'Recyclingschritt N_8'!D57)*$E$30,"")</f>
        <v/>
      </c>
      <c r="E130" s="260" t="str">
        <f t="shared" si="9"/>
        <v/>
      </c>
      <c r="F130" s="338"/>
      <c r="G130" s="488"/>
    </row>
    <row r="131" spans="1:7" s="379" customFormat="1" ht="17.25" x14ac:dyDescent="0.25">
      <c r="A131" s="175" t="s">
        <v>129</v>
      </c>
      <c r="B131" s="259" t="str">
        <f>'Recyclingschritt N_0'!B169</f>
        <v/>
      </c>
      <c r="C131" s="259" t="str">
        <f>IFERROR('Recyclingschritt N_0'!C169+('Behandlung vorgelagert N_-1 '!C58+'Behandlung vorgelagert N_-2'!C58+'Recyclingschritt N_1'!C58+'Recyclingschritt N_2'!C58+'Recyclingschritt N_3'!C58+'Recyclingschritt N_4'!C58+'Recyclingschritt N_5'!C58+'Recyclingschritt N_6'!C58+'Recyclingschritt N_7'!C58+'Recyclingschritt N_8'!C58)*$E$30,"")</f>
        <v/>
      </c>
      <c r="D131" s="259" t="str">
        <f>IFERROR('Recyclingschritt N_0'!D169+('Behandlung vorgelagert N_-1 '!D58+'Behandlung vorgelagert N_-2'!D58+'Recyclingschritt N_1'!D58+'Recyclingschritt N_2'!D58+'Recyclingschritt N_3'!D58+'Recyclingschritt N_4'!D58+'Recyclingschritt N_5'!D58+'Recyclingschritt N_6'!D58+'Recyclingschritt N_7'!D58+'Recyclingschritt N_8'!D58)*$E$30,"")</f>
        <v/>
      </c>
      <c r="E131" s="260" t="str">
        <f t="shared" si="9"/>
        <v/>
      </c>
      <c r="F131" s="338"/>
      <c r="G131" s="488"/>
    </row>
    <row r="132" spans="1:7" s="379" customFormat="1" x14ac:dyDescent="0.25">
      <c r="A132" s="25" t="str">
        <f>IF('Recyclingschritt N_0'!A170&lt;&gt;"",'Recyclingschritt N_0'!A170,"")</f>
        <v/>
      </c>
      <c r="B132" s="259" t="str">
        <f>'Recyclingschritt N_0'!B170</f>
        <v/>
      </c>
      <c r="C132" s="259" t="str">
        <f>IFERROR('Recyclingschritt N_0'!C170+('Behandlung vorgelagert N_-1 '!C59+'Behandlung vorgelagert N_-2'!C59+'Recyclingschritt N_1'!C59+'Recyclingschritt N_2'!C59+'Recyclingschritt N_3'!C59+'Recyclingschritt N_4'!C59+'Recyclingschritt N_5'!C59+'Recyclingschritt N_6'!C59+'Recyclingschritt N_7'!C59+'Recyclingschritt N_8'!C59)*$E$30,"")</f>
        <v/>
      </c>
      <c r="D132" s="259" t="str">
        <f>IFERROR('Recyclingschritt N_0'!D170+('Behandlung vorgelagert N_-1 '!D59+'Behandlung vorgelagert N_-2'!D59+'Recyclingschritt N_1'!D59+'Recyclingschritt N_2'!D59+'Recyclingschritt N_3'!D59+'Recyclingschritt N_4'!D59+'Recyclingschritt N_5'!D59+'Recyclingschritt N_6'!D59+'Recyclingschritt N_7'!D59+'Recyclingschritt N_8'!D59)*$E$30,"")</f>
        <v/>
      </c>
      <c r="E132" s="260" t="str">
        <f t="shared" si="9"/>
        <v/>
      </c>
      <c r="F132" s="338"/>
      <c r="G132" s="488"/>
    </row>
    <row r="133" spans="1:7" s="379" customFormat="1" x14ac:dyDescent="0.25">
      <c r="A133" s="25" t="str">
        <f>IF('Recyclingschritt N_0'!A171&lt;&gt;"",'Recyclingschritt N_0'!A171,"")</f>
        <v/>
      </c>
      <c r="B133" s="259" t="str">
        <f>'Recyclingschritt N_0'!B171</f>
        <v/>
      </c>
      <c r="C133" s="259" t="str">
        <f>IFERROR('Recyclingschritt N_0'!C171+('Behandlung vorgelagert N_-1 '!C60+'Behandlung vorgelagert N_-2'!C60+'Recyclingschritt N_1'!C60+'Recyclingschritt N_2'!C60+'Recyclingschritt N_3'!C60+'Recyclingschritt N_4'!C60+'Recyclingschritt N_5'!C60+'Recyclingschritt N_6'!C60+'Recyclingschritt N_7'!C60+'Recyclingschritt N_8'!C60)*$E$30,"")</f>
        <v/>
      </c>
      <c r="D133" s="259" t="str">
        <f>IFERROR('Recyclingschritt N_0'!D171+('Behandlung vorgelagert N_-1 '!D60+'Behandlung vorgelagert N_-2'!D60+'Recyclingschritt N_1'!D60+'Recyclingschritt N_2'!D60+'Recyclingschritt N_3'!D60+'Recyclingschritt N_4'!D60+'Recyclingschritt N_5'!D60+'Recyclingschritt N_6'!D60+'Recyclingschritt N_7'!D60+'Recyclingschritt N_8'!D60)*$E$30,"")</f>
        <v/>
      </c>
      <c r="E133" s="260" t="str">
        <f t="shared" si="9"/>
        <v/>
      </c>
      <c r="F133" s="338"/>
      <c r="G133" s="488"/>
    </row>
    <row r="134" spans="1:7" s="379" customFormat="1" x14ac:dyDescent="0.25">
      <c r="A134" s="25" t="str">
        <f>IF('Recyclingschritt N_0'!A172&lt;&gt;"",'Recyclingschritt N_0'!A172,"")</f>
        <v/>
      </c>
      <c r="B134" s="259" t="str">
        <f>'Recyclingschritt N_0'!B172</f>
        <v/>
      </c>
      <c r="C134" s="259" t="str">
        <f>IFERROR('Recyclingschritt N_0'!C172+('Behandlung vorgelagert N_-1 '!C61+'Behandlung vorgelagert N_-2'!C61+'Recyclingschritt N_1'!C61+'Recyclingschritt N_2'!C61+'Recyclingschritt N_3'!C61+'Recyclingschritt N_4'!C61+'Recyclingschritt N_5'!C61+'Recyclingschritt N_6'!C61+'Recyclingschritt N_7'!C61+'Recyclingschritt N_8'!C61)*$E$30,"")</f>
        <v/>
      </c>
      <c r="D134" s="259" t="str">
        <f>IFERROR('Recyclingschritt N_0'!D172+('Behandlung vorgelagert N_-1 '!D61+'Behandlung vorgelagert N_-2'!D61+'Recyclingschritt N_1'!D61+'Recyclingschritt N_2'!D61+'Recyclingschritt N_3'!D61+'Recyclingschritt N_4'!D61+'Recyclingschritt N_5'!D61+'Recyclingschritt N_6'!D61+'Recyclingschritt N_7'!D61+'Recyclingschritt N_8'!D61)*$E$30,"")</f>
        <v/>
      </c>
      <c r="E134" s="260" t="str">
        <f t="shared" si="9"/>
        <v/>
      </c>
      <c r="F134" s="338"/>
      <c r="G134" s="488"/>
    </row>
    <row r="135" spans="1:7" s="379" customFormat="1" x14ac:dyDescent="0.25">
      <c r="A135" s="25" t="str">
        <f>IF('Recyclingschritt N_0'!A173&lt;&gt;"",'Recyclingschritt N_0'!A173,"")</f>
        <v/>
      </c>
      <c r="B135" s="259" t="str">
        <f>'Recyclingschritt N_0'!B173</f>
        <v/>
      </c>
      <c r="C135" s="259" t="str">
        <f>IFERROR('Recyclingschritt N_0'!C173+('Behandlung vorgelagert N_-1 '!C62+'Behandlung vorgelagert N_-2'!C62+'Recyclingschritt N_1'!C62+'Recyclingschritt N_2'!C62+'Recyclingschritt N_3'!C62+'Recyclingschritt N_4'!C62+'Recyclingschritt N_5'!C62+'Recyclingschritt N_6'!C62+'Recyclingschritt N_7'!C62+'Recyclingschritt N_8'!C62)*$E$30,"")</f>
        <v/>
      </c>
      <c r="D135" s="259" t="str">
        <f>IFERROR('Recyclingschritt N_0'!D173+('Behandlung vorgelagert N_-1 '!D62+'Behandlung vorgelagert N_-2'!D62+'Recyclingschritt N_1'!D62+'Recyclingschritt N_2'!D62+'Recyclingschritt N_3'!D62+'Recyclingschritt N_4'!D62+'Recyclingschritt N_5'!D62+'Recyclingschritt N_6'!D62+'Recyclingschritt N_7'!D62+'Recyclingschritt N_8'!D62)*$E$30,"")</f>
        <v/>
      </c>
      <c r="E135" s="260" t="str">
        <f t="shared" si="9"/>
        <v/>
      </c>
      <c r="F135" s="338"/>
      <c r="G135" s="488"/>
    </row>
    <row r="136" spans="1:7" s="379" customFormat="1" x14ac:dyDescent="0.25">
      <c r="A136" s="25" t="str">
        <f>IF('Recyclingschritt N_0'!A174&lt;&gt;"",'Recyclingschritt N_0'!A174,"")</f>
        <v/>
      </c>
      <c r="B136" s="259" t="str">
        <f>'Recyclingschritt N_0'!B174</f>
        <v/>
      </c>
      <c r="C136" s="259" t="str">
        <f>IFERROR('Recyclingschritt N_0'!C174+('Behandlung vorgelagert N_-1 '!C63+'Behandlung vorgelagert N_-2'!C63+'Recyclingschritt N_1'!C63+'Recyclingschritt N_2'!C63+'Recyclingschritt N_3'!C63+'Recyclingschritt N_4'!C63+'Recyclingschritt N_5'!C63+'Recyclingschritt N_6'!C63+'Recyclingschritt N_7'!C63+'Recyclingschritt N_8'!C63)*$E$30,"")</f>
        <v/>
      </c>
      <c r="D136" s="259" t="str">
        <f>IFERROR('Recyclingschritt N_0'!D174+('Behandlung vorgelagert N_-1 '!D63+'Behandlung vorgelagert N_-2'!D63+'Recyclingschritt N_1'!D63+'Recyclingschritt N_2'!D63+'Recyclingschritt N_3'!D63+'Recyclingschritt N_4'!D63+'Recyclingschritt N_5'!D63+'Recyclingschritt N_6'!D63+'Recyclingschritt N_7'!D63+'Recyclingschritt N_8'!D63)*$E$30,"")</f>
        <v/>
      </c>
      <c r="E136" s="260" t="str">
        <f t="shared" si="9"/>
        <v/>
      </c>
      <c r="F136" s="338"/>
      <c r="G136" s="488"/>
    </row>
    <row r="137" spans="1:7" s="379" customFormat="1" x14ac:dyDescent="0.25">
      <c r="A137" s="336" t="s">
        <v>29</v>
      </c>
      <c r="B137" s="390">
        <f>SUM(B118:B136)</f>
        <v>0</v>
      </c>
      <c r="C137" s="256">
        <f>SUM(C118:C136)</f>
        <v>0</v>
      </c>
      <c r="D137" s="256">
        <f>SUM(D118:D136)</f>
        <v>0</v>
      </c>
      <c r="E137" s="258">
        <f t="shared" ref="E137" si="11">C137+D137</f>
        <v>0</v>
      </c>
      <c r="F137" s="265" t="str">
        <f>IFERROR(E137/B137,"")</f>
        <v/>
      </c>
      <c r="G137" s="489"/>
    </row>
    <row r="138" spans="1:7" s="379" customFormat="1" x14ac:dyDescent="0.25">
      <c r="A138" s="484"/>
      <c r="B138" s="485"/>
      <c r="C138" s="485"/>
      <c r="D138" s="485"/>
      <c r="E138" s="485"/>
      <c r="F138" s="485"/>
      <c r="G138" s="486"/>
    </row>
    <row r="139" spans="1:7" s="379" customFormat="1" ht="50.1" customHeight="1" x14ac:dyDescent="0.25">
      <c r="A139" s="478" t="s">
        <v>193</v>
      </c>
      <c r="B139" s="479"/>
      <c r="C139" s="479"/>
      <c r="D139" s="479"/>
      <c r="E139" s="479"/>
      <c r="F139" s="479"/>
      <c r="G139" s="479"/>
    </row>
    <row r="140" spans="1:7" s="379" customFormat="1" ht="20.100000000000001" customHeight="1" x14ac:dyDescent="0.25">
      <c r="A140" s="393" t="s">
        <v>192</v>
      </c>
      <c r="B140" s="490" t="str">
        <f>D31</f>
        <v/>
      </c>
      <c r="C140" s="491"/>
      <c r="D140" s="399"/>
      <c r="E140" s="394"/>
      <c r="F140" s="394"/>
      <c r="G140" s="400"/>
    </row>
    <row r="141" spans="1:7" s="379" customFormat="1" x14ac:dyDescent="0.25">
      <c r="A141" s="480" t="s">
        <v>99</v>
      </c>
      <c r="B141" s="481"/>
      <c r="C141" s="482"/>
      <c r="D141" s="483" t="str">
        <f>IF('Recyclingschritt N_0'!E30&lt;&gt;"",'Recyclingschritt N_0'!E30,"")</f>
        <v/>
      </c>
      <c r="E141" s="483"/>
      <c r="F141" s="483"/>
      <c r="G141" s="483"/>
    </row>
    <row r="142" spans="1:7" s="379" customFormat="1" ht="78.75" x14ac:dyDescent="0.25">
      <c r="A142" s="125" t="s">
        <v>7</v>
      </c>
      <c r="B142" s="14" t="s">
        <v>34</v>
      </c>
      <c r="C142" s="14" t="s">
        <v>31</v>
      </c>
      <c r="D142" s="14" t="s">
        <v>32</v>
      </c>
      <c r="E142" s="15" t="s">
        <v>33</v>
      </c>
      <c r="F142" s="340" t="s">
        <v>137</v>
      </c>
      <c r="G142" s="340" t="s">
        <v>138</v>
      </c>
    </row>
    <row r="143" spans="1:7" s="379" customFormat="1" x14ac:dyDescent="0.25">
      <c r="A143" s="341"/>
      <c r="B143" s="339" t="s">
        <v>8</v>
      </c>
      <c r="C143" s="339" t="s">
        <v>8</v>
      </c>
      <c r="D143" s="339" t="s">
        <v>8</v>
      </c>
      <c r="E143" s="339" t="s">
        <v>8</v>
      </c>
      <c r="F143" s="339" t="s">
        <v>28</v>
      </c>
      <c r="G143" s="339" t="s">
        <v>28</v>
      </c>
    </row>
    <row r="144" spans="1:7" s="379" customFormat="1" ht="24.95" customHeight="1" x14ac:dyDescent="0.25">
      <c r="A144" s="175" t="s">
        <v>118</v>
      </c>
      <c r="B144" s="259" t="str">
        <f>'Recyclingschritt N_0'!B182</f>
        <v/>
      </c>
      <c r="C144" s="259" t="str">
        <f>IFERROR('Recyclingschritt N_0'!C182+('Behandlung vorgelagert N_-1 '!C45+'Behandlung vorgelagert N_-2'!C45+'Recyclingschritt N_1'!C45+'Recyclingschritt N_2'!C45+'Recyclingschritt N_3'!C45+'Recyclingschritt N_4'!C45+'Recyclingschritt N_5'!C45+'Recyclingschritt N_6'!C45+'Recyclingschritt N_7'!C45+'Recyclingschritt N_8'!C45)*$E$31,"")</f>
        <v/>
      </c>
      <c r="D144" s="259" t="str">
        <f>IFERROR('Recyclingschritt N_0'!D182+('Behandlung vorgelagert N_-1 '!D45+'Behandlung vorgelagert N_-2'!D45+'Recyclingschritt N_1'!D45+'Recyclingschritt N_2'!D45+'Recyclingschritt N_3'!D45+'Recyclingschritt N_4'!D45+'Recyclingschritt N_5'!D45+'Recyclingschritt N_6'!D45+'Recyclingschritt N_7'!D45+'Recyclingschritt N_8'!D45)*$E$31,"")</f>
        <v/>
      </c>
      <c r="E144" s="260" t="str">
        <f>IFERROR(C144+D144,"")</f>
        <v/>
      </c>
      <c r="F144" s="337"/>
      <c r="G144" s="387" t="str">
        <f>IFERROR(E144/B144, "ggf. Pflichtfeld!")</f>
        <v>ggf. Pflichtfeld!</v>
      </c>
    </row>
    <row r="145" spans="1:7" s="379" customFormat="1" ht="24.95" customHeight="1" x14ac:dyDescent="0.25">
      <c r="A145" s="175" t="s">
        <v>119</v>
      </c>
      <c r="B145" s="259" t="str">
        <f>'Recyclingschritt N_0'!B183</f>
        <v/>
      </c>
      <c r="C145" s="259" t="str">
        <f>IFERROR('Recyclingschritt N_0'!C183+('Behandlung vorgelagert N_-1 '!C46+'Behandlung vorgelagert N_-2'!C46+'Recyclingschritt N_1'!C46+'Recyclingschritt N_2'!C46+'Recyclingschritt N_3'!C46+'Recyclingschritt N_4'!C46+'Recyclingschritt N_5'!C46+'Recyclingschritt N_6'!C46+'Recyclingschritt N_7'!C46+'Recyclingschritt N_8'!C46)*$E$31,"")</f>
        <v/>
      </c>
      <c r="D145" s="259" t="str">
        <f>IFERROR('Recyclingschritt N_0'!D183+('Behandlung vorgelagert N_-1 '!D46+'Behandlung vorgelagert N_-2'!D46+'Recyclingschritt N_1'!D46+'Recyclingschritt N_2'!D46+'Recyclingschritt N_3'!D46+'Recyclingschritt N_4'!D46+'Recyclingschritt N_5'!D46+'Recyclingschritt N_6'!D46+'Recyclingschritt N_7'!D46+'Recyclingschritt N_8'!D46)*$E$31,"")</f>
        <v/>
      </c>
      <c r="E145" s="260" t="str">
        <f t="shared" ref="E145:E162" si="12">IFERROR(C145+D145,"")</f>
        <v/>
      </c>
      <c r="F145" s="338"/>
      <c r="G145" s="387" t="str">
        <f t="shared" ref="G145:G147" si="13">IFERROR(E145/B145, "ggf. Pflichtfeld!")</f>
        <v>ggf. Pflichtfeld!</v>
      </c>
    </row>
    <row r="146" spans="1:7" s="379" customFormat="1" ht="24.95" customHeight="1" x14ac:dyDescent="0.25">
      <c r="A146" s="175" t="s">
        <v>120</v>
      </c>
      <c r="B146" s="259" t="str">
        <f>'Recyclingschritt N_0'!B184</f>
        <v/>
      </c>
      <c r="C146" s="259" t="str">
        <f>IFERROR('Recyclingschritt N_0'!C184+('Behandlung vorgelagert N_-1 '!C47+'Behandlung vorgelagert N_-2'!C47+'Recyclingschritt N_1'!C47+'Recyclingschritt N_2'!C47+'Recyclingschritt N_3'!C47+'Recyclingschritt N_4'!C47+'Recyclingschritt N_5'!C47+'Recyclingschritt N_6'!C47+'Recyclingschritt N_7'!C47+'Recyclingschritt N_8'!C47)*$E$31,"")</f>
        <v/>
      </c>
      <c r="D146" s="259" t="str">
        <f>IFERROR('Recyclingschritt N_0'!D184+('Behandlung vorgelagert N_-1 '!D47+'Behandlung vorgelagert N_-2'!D47+'Recyclingschritt N_1'!D47+'Recyclingschritt N_2'!D47+'Recyclingschritt N_3'!D47+'Recyclingschritt N_4'!D47+'Recyclingschritt N_5'!D47+'Recyclingschritt N_6'!D47+'Recyclingschritt N_7'!D47+'Recyclingschritt N_8'!D47)*$E$31,"")</f>
        <v/>
      </c>
      <c r="E146" s="260" t="str">
        <f t="shared" si="12"/>
        <v/>
      </c>
      <c r="F146" s="338"/>
      <c r="G146" s="387" t="str">
        <f t="shared" si="13"/>
        <v>ggf. Pflichtfeld!</v>
      </c>
    </row>
    <row r="147" spans="1:7" s="379" customFormat="1" ht="24.95" customHeight="1" x14ac:dyDescent="0.25">
      <c r="A147" s="175" t="s">
        <v>121</v>
      </c>
      <c r="B147" s="259" t="str">
        <f>'Recyclingschritt N_0'!B185</f>
        <v/>
      </c>
      <c r="C147" s="259" t="str">
        <f>IFERROR('Recyclingschritt N_0'!C185+('Behandlung vorgelagert N_-1 '!C48+'Behandlung vorgelagert N_-2'!C48+'Recyclingschritt N_1'!C48+'Recyclingschritt N_2'!C48+'Recyclingschritt N_3'!C48+'Recyclingschritt N_4'!C48+'Recyclingschritt N_5'!C48+'Recyclingschritt N_6'!C48+'Recyclingschritt N_7'!C48+'Recyclingschritt N_8'!C48)*$E$31,"")</f>
        <v/>
      </c>
      <c r="D147" s="259" t="str">
        <f>IFERROR('Recyclingschritt N_0'!D185+('Behandlung vorgelagert N_-1 '!D48+'Behandlung vorgelagert N_-2'!D48+'Recyclingschritt N_1'!D48+'Recyclingschritt N_2'!D48+'Recyclingschritt N_3'!D48+'Recyclingschritt N_4'!D48+'Recyclingschritt N_5'!D48+'Recyclingschritt N_6'!D48+'Recyclingschritt N_7'!D48+'Recyclingschritt N_8'!D48)*$E$31,"")</f>
        <v/>
      </c>
      <c r="E147" s="260" t="str">
        <f t="shared" si="12"/>
        <v/>
      </c>
      <c r="F147" s="338"/>
      <c r="G147" s="387" t="str">
        <f t="shared" si="13"/>
        <v>ggf. Pflichtfeld!</v>
      </c>
    </row>
    <row r="148" spans="1:7" s="379" customFormat="1" x14ac:dyDescent="0.25">
      <c r="A148" s="175" t="s">
        <v>122</v>
      </c>
      <c r="B148" s="259" t="str">
        <f>'Recyclingschritt N_0'!B186</f>
        <v/>
      </c>
      <c r="C148" s="259" t="str">
        <f>IFERROR('Recyclingschritt N_0'!C186+('Behandlung vorgelagert N_-1 '!C49+'Behandlung vorgelagert N_-2'!C49+'Recyclingschritt N_1'!C49+'Recyclingschritt N_2'!C49+'Recyclingschritt N_3'!C49+'Recyclingschritt N_4'!C49+'Recyclingschritt N_5'!C49+'Recyclingschritt N_6'!C49+'Recyclingschritt N_7'!C49+'Recyclingschritt N_8'!C49)*$E$31,"")</f>
        <v/>
      </c>
      <c r="D148" s="259" t="str">
        <f>IFERROR('Recyclingschritt N_0'!D186+('Behandlung vorgelagert N_-1 '!D49+'Behandlung vorgelagert N_-2'!D49+'Recyclingschritt N_1'!D49+'Recyclingschritt N_2'!D49+'Recyclingschritt N_3'!D49+'Recyclingschritt N_4'!D49+'Recyclingschritt N_5'!D49+'Recyclingschritt N_6'!D49+'Recyclingschritt N_7'!D49+'Recyclingschritt N_8'!D49)*$E$31,"")</f>
        <v/>
      </c>
      <c r="E148" s="260" t="str">
        <f t="shared" si="12"/>
        <v/>
      </c>
      <c r="F148" s="338"/>
      <c r="G148" s="487"/>
    </row>
    <row r="149" spans="1:7" s="379" customFormat="1" x14ac:dyDescent="0.25">
      <c r="A149" s="175" t="s">
        <v>123</v>
      </c>
      <c r="B149" s="259" t="str">
        <f>'Recyclingschritt N_0'!B187</f>
        <v/>
      </c>
      <c r="C149" s="259" t="str">
        <f>IFERROR('Recyclingschritt N_0'!C187+('Behandlung vorgelagert N_-1 '!C50+'Behandlung vorgelagert N_-2'!C50+'Recyclingschritt N_1'!C50+'Recyclingschritt N_2'!C50+'Recyclingschritt N_3'!C50+'Recyclingschritt N_4'!C50+'Recyclingschritt N_5'!C50+'Recyclingschritt N_6'!C50+'Recyclingschritt N_7'!C50+'Recyclingschritt N_8'!C50)*$E$31,"")</f>
        <v/>
      </c>
      <c r="D149" s="259" t="str">
        <f>IFERROR('Recyclingschritt N_0'!D187+('Behandlung vorgelagert N_-1 '!D50+'Behandlung vorgelagert N_-2'!D50+'Recyclingschritt N_1'!D50+'Recyclingschritt N_2'!D50+'Recyclingschritt N_3'!D50+'Recyclingschritt N_4'!D50+'Recyclingschritt N_5'!D50+'Recyclingschritt N_6'!D50+'Recyclingschritt N_7'!D50+'Recyclingschritt N_8'!D50)*$E$31,"")</f>
        <v/>
      </c>
      <c r="E149" s="260" t="str">
        <f t="shared" si="12"/>
        <v/>
      </c>
      <c r="F149" s="338"/>
      <c r="G149" s="488"/>
    </row>
    <row r="150" spans="1:7" s="379" customFormat="1" x14ac:dyDescent="0.25">
      <c r="A150" s="175" t="s">
        <v>27</v>
      </c>
      <c r="B150" s="259" t="str">
        <f>'Recyclingschritt N_0'!B188</f>
        <v/>
      </c>
      <c r="C150" s="259" t="str">
        <f>IFERROR('Recyclingschritt N_0'!C188+('Behandlung vorgelagert N_-1 '!C51+'Behandlung vorgelagert N_-2'!C51+'Recyclingschritt N_1'!C51+'Recyclingschritt N_2'!C51+'Recyclingschritt N_3'!C51+'Recyclingschritt N_4'!C51+'Recyclingschritt N_5'!C51+'Recyclingschritt N_6'!C51+'Recyclingschritt N_7'!C51+'Recyclingschritt N_8'!C51)*$E$31,"")</f>
        <v/>
      </c>
      <c r="D150" s="259" t="str">
        <f>IFERROR('Recyclingschritt N_0'!D188+('Behandlung vorgelagert N_-1 '!D51+'Behandlung vorgelagert N_-2'!D51+'Recyclingschritt N_1'!D51+'Recyclingschritt N_2'!D51+'Recyclingschritt N_3'!D51+'Recyclingschritt N_4'!D51+'Recyclingschritt N_5'!D51+'Recyclingschritt N_6'!D51+'Recyclingschritt N_7'!D51+'Recyclingschritt N_8'!D51)*$E$31,"")</f>
        <v/>
      </c>
      <c r="E150" s="260" t="str">
        <f t="shared" si="12"/>
        <v/>
      </c>
      <c r="F150" s="338"/>
      <c r="G150" s="488"/>
    </row>
    <row r="151" spans="1:7" s="379" customFormat="1" ht="18" x14ac:dyDescent="0.25">
      <c r="A151" s="175" t="s">
        <v>124</v>
      </c>
      <c r="B151" s="259" t="str">
        <f>'Recyclingschritt N_0'!B189</f>
        <v/>
      </c>
      <c r="C151" s="259" t="str">
        <f>IFERROR('Recyclingschritt N_0'!C189+('Behandlung vorgelagert N_-1 '!C52+'Behandlung vorgelagert N_-2'!C52+'Recyclingschritt N_1'!C52+'Recyclingschritt N_2'!C52+'Recyclingschritt N_3'!C52+'Recyclingschritt N_4'!C52+'Recyclingschritt N_5'!C52+'Recyclingschritt N_6'!C52+'Recyclingschritt N_7'!C52+'Recyclingschritt N_8'!C52)*$E$31,"")</f>
        <v/>
      </c>
      <c r="D151" s="259" t="str">
        <f>IFERROR('Recyclingschritt N_0'!D189+('Behandlung vorgelagert N_-1 '!D52+'Behandlung vorgelagert N_-2'!D52+'Recyclingschritt N_1'!D52+'Recyclingschritt N_2'!D52+'Recyclingschritt N_3'!D52+'Recyclingschritt N_4'!D52+'Recyclingschritt N_5'!D52+'Recyclingschritt N_6'!D52+'Recyclingschritt N_7'!D52+'Recyclingschritt N_8'!D52)*$E$31,"")</f>
        <v/>
      </c>
      <c r="E151" s="260" t="str">
        <f t="shared" si="12"/>
        <v/>
      </c>
      <c r="F151" s="338"/>
      <c r="G151" s="488"/>
    </row>
    <row r="152" spans="1:7" s="379" customFormat="1" ht="19.5" x14ac:dyDescent="0.35">
      <c r="A152" s="175" t="s">
        <v>125</v>
      </c>
      <c r="B152" s="259" t="str">
        <f>'Recyclingschritt N_0'!B190</f>
        <v/>
      </c>
      <c r="C152" s="259" t="str">
        <f>IFERROR('Recyclingschritt N_0'!C190+('Behandlung vorgelagert N_-1 '!C53+'Behandlung vorgelagert N_-2'!C53+'Recyclingschritt N_1'!C53+'Recyclingschritt N_2'!C53+'Recyclingschritt N_3'!C53+'Recyclingschritt N_4'!C53+'Recyclingschritt N_5'!C53+'Recyclingschritt N_6'!C53+'Recyclingschritt N_7'!C53+'Recyclingschritt N_8'!C53)*$E$31,"")</f>
        <v/>
      </c>
      <c r="D152" s="259" t="str">
        <f>IFERROR('Recyclingschritt N_0'!D190+('Behandlung vorgelagert N_-1 '!D53+'Behandlung vorgelagert N_-2'!D53+'Recyclingschritt N_1'!D53+'Recyclingschritt N_2'!D53+'Recyclingschritt N_3'!D53+'Recyclingschritt N_4'!D53+'Recyclingschritt N_5'!D53+'Recyclingschritt N_6'!D53+'Recyclingschritt N_7'!D53+'Recyclingschritt N_8'!D53)*$E$31,"")</f>
        <v/>
      </c>
      <c r="E152" s="260" t="str">
        <f t="shared" si="12"/>
        <v/>
      </c>
      <c r="F152" s="338"/>
      <c r="G152" s="488"/>
    </row>
    <row r="153" spans="1:7" s="379" customFormat="1" ht="47.25" x14ac:dyDescent="0.25">
      <c r="A153" s="175" t="s">
        <v>131</v>
      </c>
      <c r="B153" s="259" t="str">
        <f>'Recyclingschritt N_0'!B191</f>
        <v/>
      </c>
      <c r="C153" s="259" t="str">
        <f>IFERROR('Recyclingschritt N_0'!C191+('Behandlung vorgelagert N_-1 '!C54+'Behandlung vorgelagert N_-2'!C54+'Recyclingschritt N_1'!C54+'Recyclingschritt N_2'!C54+'Recyclingschritt N_3'!C54+'Recyclingschritt N_4'!C54+'Recyclingschritt N_5'!C54+'Recyclingschritt N_6'!C54+'Recyclingschritt N_7'!C54+'Recyclingschritt N_8'!C54)*$E$31,"")</f>
        <v/>
      </c>
      <c r="D153" s="259" t="str">
        <f>IFERROR('Recyclingschritt N_0'!D191+('Behandlung vorgelagert N_-1 '!D54+'Behandlung vorgelagert N_-2'!D54+'Recyclingschritt N_1'!D54+'Recyclingschritt N_2'!D54+'Recyclingschritt N_3'!D54+'Recyclingschritt N_4'!D54+'Recyclingschritt N_5'!D54+'Recyclingschritt N_6'!D54+'Recyclingschritt N_7'!D54+'Recyclingschritt N_8'!D54)*$E$31,"")</f>
        <v/>
      </c>
      <c r="E153" s="260" t="str">
        <f t="shared" si="12"/>
        <v/>
      </c>
      <c r="F153" s="338"/>
      <c r="G153" s="488"/>
    </row>
    <row r="154" spans="1:7" s="379" customFormat="1" ht="32.25" x14ac:dyDescent="0.25">
      <c r="A154" s="175" t="s">
        <v>126</v>
      </c>
      <c r="B154" s="259" t="str">
        <f>'Recyclingschritt N_0'!B192</f>
        <v/>
      </c>
      <c r="C154" s="259" t="str">
        <f>IFERROR('Recyclingschritt N_0'!C192+('Behandlung vorgelagert N_-1 '!C55+'Behandlung vorgelagert N_-2'!C55+'Recyclingschritt N_1'!C55+'Recyclingschritt N_2'!C55+'Recyclingschritt N_3'!C55+'Recyclingschritt N_4'!C55+'Recyclingschritt N_5'!C55+'Recyclingschritt N_6'!C55+'Recyclingschritt N_7'!C55+'Recyclingschritt N_8'!C55)*$E$31,"")</f>
        <v/>
      </c>
      <c r="D154" s="259" t="str">
        <f>IFERROR('Recyclingschritt N_0'!D192+('Behandlung vorgelagert N_-1 '!D55+'Behandlung vorgelagert N_-2'!D55+'Recyclingschritt N_1'!D55+'Recyclingschritt N_2'!D55+'Recyclingschritt N_3'!D55+'Recyclingschritt N_4'!D55+'Recyclingschritt N_5'!D55+'Recyclingschritt N_6'!D55+'Recyclingschritt N_7'!D55+'Recyclingschritt N_8'!D55)*$E$31,"")</f>
        <v/>
      </c>
      <c r="E154" s="260" t="str">
        <f t="shared" si="12"/>
        <v/>
      </c>
      <c r="F154" s="338"/>
      <c r="G154" s="488"/>
    </row>
    <row r="155" spans="1:7" s="379" customFormat="1" ht="17.25" x14ac:dyDescent="0.25">
      <c r="A155" s="175" t="s">
        <v>127</v>
      </c>
      <c r="B155" s="259" t="str">
        <f>'Recyclingschritt N_0'!B193</f>
        <v/>
      </c>
      <c r="C155" s="259" t="str">
        <f>IFERROR('Recyclingschritt N_0'!C193+('Behandlung vorgelagert N_-1 '!C56+'Behandlung vorgelagert N_-2'!C56+'Recyclingschritt N_1'!C56+'Recyclingschritt N_2'!C56+'Recyclingschritt N_3'!C56+'Recyclingschritt N_4'!C56+'Recyclingschritt N_5'!C56+'Recyclingschritt N_6'!C56+'Recyclingschritt N_7'!C56+'Recyclingschritt N_8'!C56)*$E$31,"")</f>
        <v/>
      </c>
      <c r="D155" s="259" t="str">
        <f>IFERROR('Recyclingschritt N_0'!D193+('Behandlung vorgelagert N_-1 '!D56+'Behandlung vorgelagert N_-2'!D56+'Recyclingschritt N_1'!D56+'Recyclingschritt N_2'!D56+'Recyclingschritt N_3'!D56+'Recyclingschritt N_4'!D56+'Recyclingschritt N_5'!D56+'Recyclingschritt N_6'!D56+'Recyclingschritt N_7'!D56+'Recyclingschritt N_8'!D56)*$E$31,"")</f>
        <v/>
      </c>
      <c r="E155" s="260" t="str">
        <f t="shared" si="12"/>
        <v/>
      </c>
      <c r="F155" s="338"/>
      <c r="G155" s="488"/>
    </row>
    <row r="156" spans="1:7" s="379" customFormat="1" ht="17.25" x14ac:dyDescent="0.25">
      <c r="A156" s="175" t="s">
        <v>128</v>
      </c>
      <c r="B156" s="259" t="str">
        <f>'Recyclingschritt N_0'!B194</f>
        <v/>
      </c>
      <c r="C156" s="259" t="str">
        <f>IFERROR('Recyclingschritt N_0'!C194+('Behandlung vorgelagert N_-1 '!C57+'Behandlung vorgelagert N_-2'!C57+'Recyclingschritt N_1'!C57+'Recyclingschritt N_2'!C57+'Recyclingschritt N_3'!C57+'Recyclingschritt N_4'!C57+'Recyclingschritt N_5'!C57+'Recyclingschritt N_6'!C57+'Recyclingschritt N_7'!C57+'Recyclingschritt N_8'!C57)*$E$31,"")</f>
        <v/>
      </c>
      <c r="D156" s="259" t="str">
        <f>IFERROR('Recyclingschritt N_0'!D194+('Behandlung vorgelagert N_-1 '!D57+'Behandlung vorgelagert N_-2'!D57+'Recyclingschritt N_1'!D57+'Recyclingschritt N_2'!D57+'Recyclingschritt N_3'!D57+'Recyclingschritt N_4'!D57+'Recyclingschritt N_5'!D57+'Recyclingschritt N_6'!D57+'Recyclingschritt N_7'!D57+'Recyclingschritt N_8'!D57)*$E$31,"")</f>
        <v/>
      </c>
      <c r="E156" s="260" t="str">
        <f t="shared" si="12"/>
        <v/>
      </c>
      <c r="F156" s="338"/>
      <c r="G156" s="488"/>
    </row>
    <row r="157" spans="1:7" s="379" customFormat="1" ht="17.25" x14ac:dyDescent="0.25">
      <c r="A157" s="175" t="s">
        <v>129</v>
      </c>
      <c r="B157" s="259" t="str">
        <f>'Recyclingschritt N_0'!B195</f>
        <v/>
      </c>
      <c r="C157" s="259" t="str">
        <f>IFERROR('Recyclingschritt N_0'!C195+('Behandlung vorgelagert N_-1 '!C58+'Behandlung vorgelagert N_-2'!C58+'Recyclingschritt N_1'!C58+'Recyclingschritt N_2'!C58+'Recyclingschritt N_3'!C58+'Recyclingschritt N_4'!C58+'Recyclingschritt N_5'!C58+'Recyclingschritt N_6'!C58+'Recyclingschritt N_7'!C58+'Recyclingschritt N_8'!C58)*$E$31,"")</f>
        <v/>
      </c>
      <c r="D157" s="259" t="str">
        <f>IFERROR('Recyclingschritt N_0'!D195+('Behandlung vorgelagert N_-1 '!D58+'Behandlung vorgelagert N_-2'!D58+'Recyclingschritt N_1'!D58+'Recyclingschritt N_2'!D58+'Recyclingschritt N_3'!D58+'Recyclingschritt N_4'!D58+'Recyclingschritt N_5'!D58+'Recyclingschritt N_6'!D58+'Recyclingschritt N_7'!D58+'Recyclingschritt N_8'!D58)*$E$31,"")</f>
        <v/>
      </c>
      <c r="E157" s="260" t="str">
        <f t="shared" si="12"/>
        <v/>
      </c>
      <c r="F157" s="338"/>
      <c r="G157" s="488"/>
    </row>
    <row r="158" spans="1:7" s="379" customFormat="1" x14ac:dyDescent="0.25">
      <c r="A158" s="25" t="str">
        <f>IF('Recyclingschritt N_0'!A196&lt;&gt;"",'Recyclingschritt N_0'!A196,"")</f>
        <v/>
      </c>
      <c r="B158" s="259" t="str">
        <f>'Recyclingschritt N_0'!B196</f>
        <v/>
      </c>
      <c r="C158" s="259" t="str">
        <f>IFERROR('Recyclingschritt N_0'!C196+('Behandlung vorgelagert N_-1 '!C59+'Behandlung vorgelagert N_-2'!C59+'Recyclingschritt N_1'!C59+'Recyclingschritt N_2'!C59+'Recyclingschritt N_3'!C59+'Recyclingschritt N_4'!C59+'Recyclingschritt N_5'!C59+'Recyclingschritt N_6'!C59+'Recyclingschritt N_7'!C59+'Recyclingschritt N_8'!C59)*$E$31,"")</f>
        <v/>
      </c>
      <c r="D158" s="259" t="str">
        <f>IFERROR('Recyclingschritt N_0'!D196+('Behandlung vorgelagert N_-1 '!D59+'Behandlung vorgelagert N_-2'!D59+'Recyclingschritt N_1'!D59+'Recyclingschritt N_2'!D59+'Recyclingschritt N_3'!D59+'Recyclingschritt N_4'!D59+'Recyclingschritt N_5'!D59+'Recyclingschritt N_6'!D59+'Recyclingschritt N_7'!D59+'Recyclingschritt N_8'!D59)*$E$31,"")</f>
        <v/>
      </c>
      <c r="E158" s="260" t="str">
        <f t="shared" si="12"/>
        <v/>
      </c>
      <c r="F158" s="338"/>
      <c r="G158" s="488"/>
    </row>
    <row r="159" spans="1:7" s="379" customFormat="1" x14ac:dyDescent="0.25">
      <c r="A159" s="25" t="str">
        <f>IF('Recyclingschritt N_0'!A197&lt;&gt;"",'Recyclingschritt N_0'!A197,"")</f>
        <v/>
      </c>
      <c r="B159" s="259" t="str">
        <f>'Recyclingschritt N_0'!B197</f>
        <v/>
      </c>
      <c r="C159" s="259" t="str">
        <f>IFERROR('Recyclingschritt N_0'!C197+('Behandlung vorgelagert N_-1 '!C60+'Behandlung vorgelagert N_-2'!C60+'Recyclingschritt N_1'!C60+'Recyclingschritt N_2'!C60+'Recyclingschritt N_3'!C60+'Recyclingschritt N_4'!C60+'Recyclingschritt N_5'!C60+'Recyclingschritt N_6'!C60+'Recyclingschritt N_7'!C60+'Recyclingschritt N_8'!C60)*$E$31,"")</f>
        <v/>
      </c>
      <c r="D159" s="259" t="str">
        <f>IFERROR('Recyclingschritt N_0'!D197+('Behandlung vorgelagert N_-1 '!D60+'Behandlung vorgelagert N_-2'!D60+'Recyclingschritt N_1'!D60+'Recyclingschritt N_2'!D60+'Recyclingschritt N_3'!D60+'Recyclingschritt N_4'!D60+'Recyclingschritt N_5'!D60+'Recyclingschritt N_6'!D60+'Recyclingschritt N_7'!D60+'Recyclingschritt N_8'!D60)*$E$31,"")</f>
        <v/>
      </c>
      <c r="E159" s="260" t="str">
        <f t="shared" si="12"/>
        <v/>
      </c>
      <c r="F159" s="338"/>
      <c r="G159" s="488"/>
    </row>
    <row r="160" spans="1:7" s="379" customFormat="1" x14ac:dyDescent="0.25">
      <c r="A160" s="25" t="str">
        <f>IF('Recyclingschritt N_0'!A198&lt;&gt;"",'Recyclingschritt N_0'!A198,"")</f>
        <v/>
      </c>
      <c r="B160" s="259" t="str">
        <f>'Recyclingschritt N_0'!B198</f>
        <v/>
      </c>
      <c r="C160" s="259" t="str">
        <f>IFERROR('Recyclingschritt N_0'!C198+('Behandlung vorgelagert N_-1 '!C61+'Behandlung vorgelagert N_-2'!C61+'Recyclingschritt N_1'!C61+'Recyclingschritt N_2'!C61+'Recyclingschritt N_3'!C61+'Recyclingschritt N_4'!C61+'Recyclingschritt N_5'!C61+'Recyclingschritt N_6'!C61+'Recyclingschritt N_7'!C61+'Recyclingschritt N_8'!C61)*$E$31,"")</f>
        <v/>
      </c>
      <c r="D160" s="259" t="str">
        <f>IFERROR('Recyclingschritt N_0'!D198+('Behandlung vorgelagert N_-1 '!D61+'Behandlung vorgelagert N_-2'!D61+'Recyclingschritt N_1'!D61+'Recyclingschritt N_2'!D61+'Recyclingschritt N_3'!D61+'Recyclingschritt N_4'!D61+'Recyclingschritt N_5'!D61+'Recyclingschritt N_6'!D61+'Recyclingschritt N_7'!D61+'Recyclingschritt N_8'!D61)*$E$31,"")</f>
        <v/>
      </c>
      <c r="E160" s="260" t="str">
        <f t="shared" si="12"/>
        <v/>
      </c>
      <c r="F160" s="338"/>
      <c r="G160" s="488"/>
    </row>
    <row r="161" spans="1:7" x14ac:dyDescent="0.25">
      <c r="A161" s="25" t="str">
        <f>IF('Recyclingschritt N_0'!A199&lt;&gt;"",'Recyclingschritt N_0'!A199,"")</f>
        <v/>
      </c>
      <c r="B161" s="259" t="str">
        <f>'Recyclingschritt N_0'!B199</f>
        <v/>
      </c>
      <c r="C161" s="259" t="str">
        <f>IFERROR('Recyclingschritt N_0'!C199+('Behandlung vorgelagert N_-1 '!C62+'Behandlung vorgelagert N_-2'!C62+'Recyclingschritt N_1'!C62+'Recyclingschritt N_2'!C62+'Recyclingschritt N_3'!C62+'Recyclingschritt N_4'!C62+'Recyclingschritt N_5'!C62+'Recyclingschritt N_6'!C62+'Recyclingschritt N_7'!C62+'Recyclingschritt N_8'!C62)*$E$31,"")</f>
        <v/>
      </c>
      <c r="D161" s="259" t="str">
        <f>IFERROR('Recyclingschritt N_0'!D199+('Behandlung vorgelagert N_-1 '!D62+'Behandlung vorgelagert N_-2'!D62+'Recyclingschritt N_1'!D62+'Recyclingschritt N_2'!D62+'Recyclingschritt N_3'!D62+'Recyclingschritt N_4'!D62+'Recyclingschritt N_5'!D62+'Recyclingschritt N_6'!D62+'Recyclingschritt N_7'!D62+'Recyclingschritt N_8'!D62)*$E$31,"")</f>
        <v/>
      </c>
      <c r="E161" s="260" t="str">
        <f t="shared" si="12"/>
        <v/>
      </c>
      <c r="F161" s="338"/>
      <c r="G161" s="488"/>
    </row>
    <row r="162" spans="1:7" ht="15" customHeight="1" x14ac:dyDescent="0.25">
      <c r="A162" s="25" t="str">
        <f>IF('Recyclingschritt N_0'!A200&lt;&gt;"",'Recyclingschritt N_0'!A200,"")</f>
        <v/>
      </c>
      <c r="B162" s="259" t="str">
        <f>'Recyclingschritt N_0'!B200</f>
        <v/>
      </c>
      <c r="C162" s="259" t="str">
        <f>IFERROR('Recyclingschritt N_0'!C200+('Behandlung vorgelagert N_-1 '!C63+'Behandlung vorgelagert N_-2'!C63+'Recyclingschritt N_1'!C63+'Recyclingschritt N_2'!C63+'Recyclingschritt N_3'!C63+'Recyclingschritt N_4'!C63+'Recyclingschritt N_5'!C63+'Recyclingschritt N_6'!C63+'Recyclingschritt N_7'!C63+'Recyclingschritt N_8'!C63)*$E$31,"")</f>
        <v/>
      </c>
      <c r="D162" s="259" t="str">
        <f>IFERROR('Recyclingschritt N_0'!D200+('Behandlung vorgelagert N_-1 '!D63+'Behandlung vorgelagert N_-2'!D63+'Recyclingschritt N_1'!D63+'Recyclingschritt N_2'!D63+'Recyclingschritt N_3'!D63+'Recyclingschritt N_4'!D63+'Recyclingschritt N_5'!D63+'Recyclingschritt N_6'!D63+'Recyclingschritt N_7'!D63+'Recyclingschritt N_8'!D63)*$E$31,"")</f>
        <v/>
      </c>
      <c r="E162" s="260" t="str">
        <f t="shared" si="12"/>
        <v/>
      </c>
      <c r="F162" s="338"/>
      <c r="G162" s="488"/>
    </row>
    <row r="163" spans="1:7" x14ac:dyDescent="0.25">
      <c r="A163" s="380" t="s">
        <v>29</v>
      </c>
      <c r="B163" s="389">
        <f>SUM(B144:B162)</f>
        <v>0</v>
      </c>
      <c r="C163" s="381">
        <f>SUM(C144:C162)</f>
        <v>0</v>
      </c>
      <c r="D163" s="381">
        <f>SUM(D144:D162)</f>
        <v>0</v>
      </c>
      <c r="E163" s="382">
        <f t="shared" ref="E163" si="14">C163+D163</f>
        <v>0</v>
      </c>
      <c r="F163" s="383" t="str">
        <f>IFERROR(E163/B163,"")</f>
        <v/>
      </c>
      <c r="G163" s="488"/>
    </row>
    <row r="164" spans="1:7" ht="50.1" customHeight="1" x14ac:dyDescent="0.25">
      <c r="A164" s="478" t="s">
        <v>193</v>
      </c>
      <c r="B164" s="479"/>
      <c r="C164" s="479"/>
      <c r="D164" s="479"/>
      <c r="E164" s="479"/>
      <c r="F164" s="479"/>
      <c r="G164" s="479"/>
    </row>
    <row r="165" spans="1:7" ht="20.100000000000001" customHeight="1" x14ac:dyDescent="0.25">
      <c r="A165" s="393" t="s">
        <v>192</v>
      </c>
      <c r="B165" s="490" t="str">
        <f>D32</f>
        <v/>
      </c>
      <c r="C165" s="491"/>
      <c r="D165" s="399"/>
      <c r="E165" s="394"/>
      <c r="F165" s="394"/>
      <c r="G165" s="400"/>
    </row>
    <row r="166" spans="1:7" x14ac:dyDescent="0.25">
      <c r="A166" s="480" t="s">
        <v>99</v>
      </c>
      <c r="B166" s="481"/>
      <c r="C166" s="482"/>
      <c r="D166" s="483" t="str">
        <f>IF('Recyclingschritt N_0'!E31&lt;&gt;"",'Recyclingschritt N_0'!E31,"")</f>
        <v/>
      </c>
      <c r="E166" s="483"/>
      <c r="F166" s="483"/>
      <c r="G166" s="483"/>
    </row>
    <row r="167" spans="1:7" ht="78.75" x14ac:dyDescent="0.25">
      <c r="A167" s="125" t="s">
        <v>7</v>
      </c>
      <c r="B167" s="14" t="s">
        <v>34</v>
      </c>
      <c r="C167" s="14" t="s">
        <v>31</v>
      </c>
      <c r="D167" s="14" t="s">
        <v>32</v>
      </c>
      <c r="E167" s="15" t="s">
        <v>33</v>
      </c>
      <c r="F167" s="340" t="s">
        <v>137</v>
      </c>
      <c r="G167" s="340" t="s">
        <v>138</v>
      </c>
    </row>
    <row r="168" spans="1:7" x14ac:dyDescent="0.25">
      <c r="A168" s="341"/>
      <c r="B168" s="339" t="s">
        <v>8</v>
      </c>
      <c r="C168" s="339" t="s">
        <v>8</v>
      </c>
      <c r="D168" s="339" t="s">
        <v>8</v>
      </c>
      <c r="E168" s="339" t="s">
        <v>8</v>
      </c>
      <c r="F168" s="339" t="s">
        <v>28</v>
      </c>
      <c r="G168" s="339" t="s">
        <v>28</v>
      </c>
    </row>
    <row r="169" spans="1:7" ht="24.95" customHeight="1" x14ac:dyDescent="0.25">
      <c r="A169" s="175" t="s">
        <v>118</v>
      </c>
      <c r="B169" s="259" t="str">
        <f>'Recyclingschritt N_0'!B208</f>
        <v/>
      </c>
      <c r="C169" s="259" t="str">
        <f>IFERROR('Recyclingschritt N_0'!C208+('Behandlung vorgelagert N_-1 '!C45+'Behandlung vorgelagert N_-2'!C45+'Recyclingschritt N_1'!C45+'Recyclingschritt N_2'!C45+'Recyclingschritt N_3'!C45+'Recyclingschritt N_4'!C45+'Recyclingschritt N_5'!C45+'Recyclingschritt N_6'!C45+'Recyclingschritt N_7'!C45+'Recyclingschritt N_8'!C45)*$E$32,"")</f>
        <v/>
      </c>
      <c r="D169" s="259" t="str">
        <f>IFERROR('Recyclingschritt N_0'!D208+('Behandlung vorgelagert N_-1 '!D45+'Behandlung vorgelagert N_-2'!D45+'Recyclingschritt N_1'!D45+'Recyclingschritt N_2'!D45+'Recyclingschritt N_3'!D45+'Recyclingschritt N_4'!D45+'Recyclingschritt N_5'!D45+'Recyclingschritt N_6'!D45+'Recyclingschritt N_7'!D45+'Recyclingschritt N_8'!D45)*$E$32,"")</f>
        <v/>
      </c>
      <c r="E169" s="260" t="str">
        <f>IFERROR(C169+D169,"")</f>
        <v/>
      </c>
      <c r="F169" s="337"/>
      <c r="G169" s="387" t="str">
        <f>IFERROR(E169/B169, "ggf. Pflichtfeld!")</f>
        <v>ggf. Pflichtfeld!</v>
      </c>
    </row>
    <row r="170" spans="1:7" ht="24.95" customHeight="1" x14ac:dyDescent="0.25">
      <c r="A170" s="175" t="s">
        <v>119</v>
      </c>
      <c r="B170" s="259" t="str">
        <f>'Recyclingschritt N_0'!B209</f>
        <v/>
      </c>
      <c r="C170" s="259" t="str">
        <f>IFERROR('Recyclingschritt N_0'!C209+('Behandlung vorgelagert N_-1 '!C46+'Behandlung vorgelagert N_-2'!C46+'Recyclingschritt N_1'!C46+'Recyclingschritt N_2'!C46+'Recyclingschritt N_3'!C46+'Recyclingschritt N_4'!C46+'Recyclingschritt N_5'!C46+'Recyclingschritt N_6'!C46+'Recyclingschritt N_7'!C46+'Recyclingschritt N_8'!C46)*$E$32,"")</f>
        <v/>
      </c>
      <c r="D170" s="259" t="str">
        <f>IFERROR('Recyclingschritt N_0'!D209+('Behandlung vorgelagert N_-1 '!D46+'Behandlung vorgelagert N_-2'!D46+'Recyclingschritt N_1'!D46+'Recyclingschritt N_2'!D46+'Recyclingschritt N_3'!D46+'Recyclingschritt N_4'!D46+'Recyclingschritt N_5'!D46+'Recyclingschritt N_6'!D46+'Recyclingschritt N_7'!D46+'Recyclingschritt N_8'!D46)*$E$32,"")</f>
        <v/>
      </c>
      <c r="E170" s="260" t="str">
        <f t="shared" ref="E170:E187" si="15">IFERROR(C170+D170,"")</f>
        <v/>
      </c>
      <c r="F170" s="338"/>
      <c r="G170" s="387" t="str">
        <f>IFERROR(E170/B170, "ggf. Pflichtfeld!")</f>
        <v>ggf. Pflichtfeld!</v>
      </c>
    </row>
    <row r="171" spans="1:7" ht="24.95" customHeight="1" x14ac:dyDescent="0.25">
      <c r="A171" s="175" t="s">
        <v>120</v>
      </c>
      <c r="B171" s="259" t="str">
        <f>'Recyclingschritt N_0'!B210</f>
        <v/>
      </c>
      <c r="C171" s="259" t="str">
        <f>IFERROR('Recyclingschritt N_0'!C210+('Behandlung vorgelagert N_-1 '!C47+'Behandlung vorgelagert N_-2'!C47+'Recyclingschritt N_1'!C47+'Recyclingschritt N_2'!C47+'Recyclingschritt N_3'!C47+'Recyclingschritt N_4'!C47+'Recyclingschritt N_5'!C47+'Recyclingschritt N_6'!C47+'Recyclingschritt N_7'!C47+'Recyclingschritt N_8'!C47)*$E$32,"")</f>
        <v/>
      </c>
      <c r="D171" s="259" t="str">
        <f>IFERROR('Recyclingschritt N_0'!D210+('Behandlung vorgelagert N_-1 '!D47+'Behandlung vorgelagert N_-2'!D47+'Recyclingschritt N_1'!D47+'Recyclingschritt N_2'!D47+'Recyclingschritt N_3'!D47+'Recyclingschritt N_4'!D47+'Recyclingschritt N_5'!D47+'Recyclingschritt N_6'!D47+'Recyclingschritt N_7'!D47+'Recyclingschritt N_8'!D47)*$E$32,"")</f>
        <v/>
      </c>
      <c r="E171" s="260" t="str">
        <f t="shared" si="15"/>
        <v/>
      </c>
      <c r="F171" s="338"/>
      <c r="G171" s="387" t="str">
        <f t="shared" ref="G171:G172" si="16">IFERROR(E171/B171, "ggf. Pflichtfeld!")</f>
        <v>ggf. Pflichtfeld!</v>
      </c>
    </row>
    <row r="172" spans="1:7" ht="24.95" customHeight="1" x14ac:dyDescent="0.25">
      <c r="A172" s="175" t="s">
        <v>121</v>
      </c>
      <c r="B172" s="259" t="str">
        <f>'Recyclingschritt N_0'!B211</f>
        <v/>
      </c>
      <c r="C172" s="259" t="str">
        <f>IFERROR('Recyclingschritt N_0'!C211+('Behandlung vorgelagert N_-1 '!C48+'Behandlung vorgelagert N_-2'!C48+'Recyclingschritt N_1'!C48+'Recyclingschritt N_2'!C48+'Recyclingschritt N_3'!C48+'Recyclingschritt N_4'!C48+'Recyclingschritt N_5'!C48+'Recyclingschritt N_6'!C48+'Recyclingschritt N_7'!C48+'Recyclingschritt N_8'!C48)*$E$32,"")</f>
        <v/>
      </c>
      <c r="D172" s="259" t="str">
        <f>IFERROR('Recyclingschritt N_0'!D211+('Behandlung vorgelagert N_-1 '!D48+'Behandlung vorgelagert N_-2'!D48+'Recyclingschritt N_1'!D48+'Recyclingschritt N_2'!D48+'Recyclingschritt N_3'!D48+'Recyclingschritt N_4'!D48+'Recyclingschritt N_5'!D48+'Recyclingschritt N_6'!D48+'Recyclingschritt N_7'!D48+'Recyclingschritt N_8'!D48)*$E$32,"")</f>
        <v/>
      </c>
      <c r="E172" s="260" t="str">
        <f t="shared" si="15"/>
        <v/>
      </c>
      <c r="F172" s="338"/>
      <c r="G172" s="387" t="str">
        <f t="shared" si="16"/>
        <v>ggf. Pflichtfeld!</v>
      </c>
    </row>
    <row r="173" spans="1:7" x14ac:dyDescent="0.25">
      <c r="A173" s="175" t="s">
        <v>122</v>
      </c>
      <c r="B173" s="259" t="str">
        <f>'Recyclingschritt N_0'!B212</f>
        <v/>
      </c>
      <c r="C173" s="259" t="str">
        <f>IFERROR('Recyclingschritt N_0'!C212+('Behandlung vorgelagert N_-1 '!C49+'Behandlung vorgelagert N_-2'!C49+'Recyclingschritt N_1'!C49+'Recyclingschritt N_2'!C49+'Recyclingschritt N_3'!C49+'Recyclingschritt N_4'!C49+'Recyclingschritt N_5'!C49+'Recyclingschritt N_6'!C49+'Recyclingschritt N_7'!C49+'Recyclingschritt N_8'!C49)*$E$32,"")</f>
        <v/>
      </c>
      <c r="D173" s="259" t="str">
        <f>IFERROR('Recyclingschritt N_0'!D212+('Behandlung vorgelagert N_-1 '!D49+'Behandlung vorgelagert N_-2'!D49+'Recyclingschritt N_1'!D49+'Recyclingschritt N_2'!D49+'Recyclingschritt N_3'!D49+'Recyclingschritt N_4'!D49+'Recyclingschritt N_5'!D49+'Recyclingschritt N_6'!D49+'Recyclingschritt N_7'!D49+'Recyclingschritt N_8'!D49)*$E$32,"")</f>
        <v/>
      </c>
      <c r="E173" s="260" t="str">
        <f t="shared" si="15"/>
        <v/>
      </c>
      <c r="F173" s="338"/>
      <c r="G173" s="487"/>
    </row>
    <row r="174" spans="1:7" x14ac:dyDescent="0.25">
      <c r="A174" s="175" t="s">
        <v>123</v>
      </c>
      <c r="B174" s="259" t="str">
        <f>'Recyclingschritt N_0'!B213</f>
        <v/>
      </c>
      <c r="C174" s="259" t="str">
        <f>IFERROR('Recyclingschritt N_0'!C213+('Behandlung vorgelagert N_-1 '!C50+'Behandlung vorgelagert N_-2'!C50+'Recyclingschritt N_1'!C50+'Recyclingschritt N_2'!C50+'Recyclingschritt N_3'!C50+'Recyclingschritt N_4'!C50+'Recyclingschritt N_5'!C50+'Recyclingschritt N_6'!C50+'Recyclingschritt N_7'!C50+'Recyclingschritt N_8'!C50)*$E$32,"")</f>
        <v/>
      </c>
      <c r="D174" s="259" t="str">
        <f>IFERROR('Recyclingschritt N_0'!D213+('Behandlung vorgelagert N_-1 '!D50+'Behandlung vorgelagert N_-2'!D50+'Recyclingschritt N_1'!D50+'Recyclingschritt N_2'!D50+'Recyclingschritt N_3'!D50+'Recyclingschritt N_4'!D50+'Recyclingschritt N_5'!D50+'Recyclingschritt N_6'!D50+'Recyclingschritt N_7'!D50+'Recyclingschritt N_8'!D50)*$E$32,"")</f>
        <v/>
      </c>
      <c r="E174" s="260" t="str">
        <f t="shared" si="15"/>
        <v/>
      </c>
      <c r="F174" s="338"/>
      <c r="G174" s="488"/>
    </row>
    <row r="175" spans="1:7" x14ac:dyDescent="0.25">
      <c r="A175" s="175" t="s">
        <v>27</v>
      </c>
      <c r="B175" s="259" t="str">
        <f>'Recyclingschritt N_0'!B214</f>
        <v/>
      </c>
      <c r="C175" s="259" t="str">
        <f>IFERROR('Recyclingschritt N_0'!C214+('Behandlung vorgelagert N_-1 '!C51+'Behandlung vorgelagert N_-2'!C51+'Recyclingschritt N_1'!C51+'Recyclingschritt N_2'!C51+'Recyclingschritt N_3'!C51+'Recyclingschritt N_4'!C51+'Recyclingschritt N_5'!C51+'Recyclingschritt N_6'!C51+'Recyclingschritt N_7'!C51+'Recyclingschritt N_8'!C51)*$E$32,"")</f>
        <v/>
      </c>
      <c r="D175" s="259" t="str">
        <f>IFERROR('Recyclingschritt N_0'!D214+('Behandlung vorgelagert N_-1 '!D51+'Behandlung vorgelagert N_-2'!D51+'Recyclingschritt N_1'!D51+'Recyclingschritt N_2'!D51+'Recyclingschritt N_3'!D51+'Recyclingschritt N_4'!D51+'Recyclingschritt N_5'!D51+'Recyclingschritt N_6'!D51+'Recyclingschritt N_7'!D51+'Recyclingschritt N_8'!D51)*$E$32,"")</f>
        <v/>
      </c>
      <c r="E175" s="260" t="str">
        <f t="shared" si="15"/>
        <v/>
      </c>
      <c r="F175" s="338"/>
      <c r="G175" s="488"/>
    </row>
    <row r="176" spans="1:7" ht="18" x14ac:dyDescent="0.25">
      <c r="A176" s="175" t="s">
        <v>124</v>
      </c>
      <c r="B176" s="259" t="str">
        <f>'Recyclingschritt N_0'!B215</f>
        <v/>
      </c>
      <c r="C176" s="259" t="str">
        <f>IFERROR('Recyclingschritt N_0'!C215+('Behandlung vorgelagert N_-1 '!C52+'Behandlung vorgelagert N_-2'!C52+'Recyclingschritt N_1'!C52+'Recyclingschritt N_2'!C52+'Recyclingschritt N_3'!C52+'Recyclingschritt N_4'!C52+'Recyclingschritt N_5'!C52+'Recyclingschritt N_6'!C52+'Recyclingschritt N_7'!C52+'Recyclingschritt N_8'!C52)*$E$32,"")</f>
        <v/>
      </c>
      <c r="D176" s="259" t="str">
        <f>IFERROR('Recyclingschritt N_0'!D215+('Behandlung vorgelagert N_-1 '!D52+'Behandlung vorgelagert N_-2'!D52+'Recyclingschritt N_1'!D52+'Recyclingschritt N_2'!D52+'Recyclingschritt N_3'!D52+'Recyclingschritt N_4'!D52+'Recyclingschritt N_5'!D52+'Recyclingschritt N_6'!D52+'Recyclingschritt N_7'!D52+'Recyclingschritt N_8'!D52)*$E$32,"")</f>
        <v/>
      </c>
      <c r="E176" s="260" t="str">
        <f t="shared" si="15"/>
        <v/>
      </c>
      <c r="F176" s="338"/>
      <c r="G176" s="488"/>
    </row>
    <row r="177" spans="1:7" ht="19.5" x14ac:dyDescent="0.35">
      <c r="A177" s="175" t="s">
        <v>125</v>
      </c>
      <c r="B177" s="259" t="str">
        <f>'Recyclingschritt N_0'!B216</f>
        <v/>
      </c>
      <c r="C177" s="259" t="str">
        <f>IFERROR('Recyclingschritt N_0'!C216+('Behandlung vorgelagert N_-1 '!C53+'Behandlung vorgelagert N_-2'!C53+'Recyclingschritt N_1'!C53+'Recyclingschritt N_2'!C53+'Recyclingschritt N_3'!C53+'Recyclingschritt N_4'!C53+'Recyclingschritt N_5'!C53+'Recyclingschritt N_6'!C53+'Recyclingschritt N_7'!C53+'Recyclingschritt N_8'!C53)*$E$32,"")</f>
        <v/>
      </c>
      <c r="D177" s="259" t="str">
        <f>IFERROR('Recyclingschritt N_0'!D216+('Behandlung vorgelagert N_-1 '!D53+'Behandlung vorgelagert N_-2'!D53+'Recyclingschritt N_1'!D53+'Recyclingschritt N_2'!D53+'Recyclingschritt N_3'!D53+'Recyclingschritt N_4'!D53+'Recyclingschritt N_5'!D53+'Recyclingschritt N_6'!D53+'Recyclingschritt N_7'!D53+'Recyclingschritt N_8'!D53)*$E$32,"")</f>
        <v/>
      </c>
      <c r="E177" s="260" t="str">
        <f t="shared" si="15"/>
        <v/>
      </c>
      <c r="F177" s="338"/>
      <c r="G177" s="488"/>
    </row>
    <row r="178" spans="1:7" ht="47.25" x14ac:dyDescent="0.25">
      <c r="A178" s="175" t="s">
        <v>131</v>
      </c>
      <c r="B178" s="259" t="str">
        <f>'Recyclingschritt N_0'!B217</f>
        <v/>
      </c>
      <c r="C178" s="259" t="str">
        <f>IFERROR('Recyclingschritt N_0'!C217+('Behandlung vorgelagert N_-1 '!C54+'Behandlung vorgelagert N_-2'!C54+'Recyclingschritt N_1'!C54+'Recyclingschritt N_2'!C54+'Recyclingschritt N_3'!C54+'Recyclingschritt N_4'!C54+'Recyclingschritt N_5'!C54+'Recyclingschritt N_6'!C54+'Recyclingschritt N_7'!C54+'Recyclingschritt N_8'!C54)*$E$32,"")</f>
        <v/>
      </c>
      <c r="D178" s="259" t="str">
        <f>IFERROR('Recyclingschritt N_0'!D217+('Behandlung vorgelagert N_-1 '!D54+'Behandlung vorgelagert N_-2'!D54+'Recyclingschritt N_1'!D54+'Recyclingschritt N_2'!D54+'Recyclingschritt N_3'!D54+'Recyclingschritt N_4'!D54+'Recyclingschritt N_5'!D54+'Recyclingschritt N_6'!D54+'Recyclingschritt N_7'!D54+'Recyclingschritt N_8'!D54)*$E$32,"")</f>
        <v/>
      </c>
      <c r="E178" s="260" t="str">
        <f t="shared" si="15"/>
        <v/>
      </c>
      <c r="F178" s="338"/>
      <c r="G178" s="488"/>
    </row>
    <row r="179" spans="1:7" ht="32.25" x14ac:dyDescent="0.25">
      <c r="A179" s="175" t="s">
        <v>126</v>
      </c>
      <c r="B179" s="259" t="str">
        <f>'Recyclingschritt N_0'!B218</f>
        <v/>
      </c>
      <c r="C179" s="259" t="str">
        <f>IFERROR('Recyclingschritt N_0'!C218+('Behandlung vorgelagert N_-1 '!C55+'Behandlung vorgelagert N_-2'!C55+'Recyclingschritt N_1'!C55+'Recyclingschritt N_2'!C55+'Recyclingschritt N_3'!C55+'Recyclingschritt N_4'!C55+'Recyclingschritt N_5'!C55+'Recyclingschritt N_6'!C55+'Recyclingschritt N_7'!C55+'Recyclingschritt N_8'!C55)*$E$32,"")</f>
        <v/>
      </c>
      <c r="D179" s="259" t="str">
        <f>IFERROR('Recyclingschritt N_0'!D218+('Behandlung vorgelagert N_-1 '!D55+'Behandlung vorgelagert N_-2'!D55+'Recyclingschritt N_1'!D55+'Recyclingschritt N_2'!D55+'Recyclingschritt N_3'!D55+'Recyclingschritt N_4'!D55+'Recyclingschritt N_5'!D55+'Recyclingschritt N_6'!D55+'Recyclingschritt N_7'!D55+'Recyclingschritt N_8'!D55)*$E$32,"")</f>
        <v/>
      </c>
      <c r="E179" s="260" t="str">
        <f t="shared" si="15"/>
        <v/>
      </c>
      <c r="F179" s="338"/>
      <c r="G179" s="488"/>
    </row>
    <row r="180" spans="1:7" ht="17.25" x14ac:dyDescent="0.25">
      <c r="A180" s="175" t="s">
        <v>127</v>
      </c>
      <c r="B180" s="259" t="str">
        <f>'Recyclingschritt N_0'!B219</f>
        <v/>
      </c>
      <c r="C180" s="259" t="str">
        <f>IFERROR('Recyclingschritt N_0'!C219+('Behandlung vorgelagert N_-1 '!C56+'Behandlung vorgelagert N_-2'!C56+'Recyclingschritt N_1'!C56+'Recyclingschritt N_2'!C56+'Recyclingschritt N_3'!C56+'Recyclingschritt N_4'!C56+'Recyclingschritt N_5'!C56+'Recyclingschritt N_6'!C56+'Recyclingschritt N_7'!C56+'Recyclingschritt N_8'!C56)*$E$32,"")</f>
        <v/>
      </c>
      <c r="D180" s="259" t="str">
        <f>IFERROR('Recyclingschritt N_0'!D219+('Behandlung vorgelagert N_-1 '!D56+'Behandlung vorgelagert N_-2'!D56+'Recyclingschritt N_1'!D56+'Recyclingschritt N_2'!D56+'Recyclingschritt N_3'!D56+'Recyclingschritt N_4'!D56+'Recyclingschritt N_5'!D56+'Recyclingschritt N_6'!D56+'Recyclingschritt N_7'!D56+'Recyclingschritt N_8'!D56)*$E$32,"")</f>
        <v/>
      </c>
      <c r="E180" s="260" t="str">
        <f t="shared" si="15"/>
        <v/>
      </c>
      <c r="F180" s="338"/>
      <c r="G180" s="488"/>
    </row>
    <row r="181" spans="1:7" ht="17.25" x14ac:dyDescent="0.25">
      <c r="A181" s="175" t="s">
        <v>128</v>
      </c>
      <c r="B181" s="259" t="str">
        <f>'Recyclingschritt N_0'!B220</f>
        <v/>
      </c>
      <c r="C181" s="259" t="str">
        <f>IFERROR('Recyclingschritt N_0'!C220+('Behandlung vorgelagert N_-1 '!C57+'Behandlung vorgelagert N_-2'!C57+'Recyclingschritt N_1'!C57+'Recyclingschritt N_2'!C57+'Recyclingschritt N_3'!C57+'Recyclingschritt N_4'!C57+'Recyclingschritt N_5'!C57+'Recyclingschritt N_6'!C57+'Recyclingschritt N_7'!C57+'Recyclingschritt N_8'!C57)*$E$32,"")</f>
        <v/>
      </c>
      <c r="D181" s="259" t="str">
        <f>IFERROR('Recyclingschritt N_0'!D220+('Behandlung vorgelagert N_-1 '!D57+'Behandlung vorgelagert N_-2'!D57+'Recyclingschritt N_1'!D57+'Recyclingschritt N_2'!D57+'Recyclingschritt N_3'!D57+'Recyclingschritt N_4'!D57+'Recyclingschritt N_5'!D57+'Recyclingschritt N_6'!D57+'Recyclingschritt N_7'!D57+'Recyclingschritt N_8'!D57)*$E$32,"")</f>
        <v/>
      </c>
      <c r="E181" s="260" t="str">
        <f t="shared" si="15"/>
        <v/>
      </c>
      <c r="F181" s="338"/>
      <c r="G181" s="488"/>
    </row>
    <row r="182" spans="1:7" ht="17.25" x14ac:dyDescent="0.25">
      <c r="A182" s="175" t="s">
        <v>129</v>
      </c>
      <c r="B182" s="259" t="str">
        <f>'Recyclingschritt N_0'!B221</f>
        <v/>
      </c>
      <c r="C182" s="259" t="str">
        <f>IFERROR('Recyclingschritt N_0'!C221+('Behandlung vorgelagert N_-1 '!C58+'Behandlung vorgelagert N_-2'!C58+'Recyclingschritt N_1'!C58+'Recyclingschritt N_2'!C58+'Recyclingschritt N_3'!C58+'Recyclingschritt N_4'!C58+'Recyclingschritt N_5'!C58+'Recyclingschritt N_6'!C58+'Recyclingschritt N_7'!C58+'Recyclingschritt N_8'!C58)*$E$32,"")</f>
        <v/>
      </c>
      <c r="D182" s="259" t="str">
        <f>IFERROR('Recyclingschritt N_0'!D221+('Behandlung vorgelagert N_-1 '!D58+'Behandlung vorgelagert N_-2'!D58+'Recyclingschritt N_1'!D58+'Recyclingschritt N_2'!D58+'Recyclingschritt N_3'!D58+'Recyclingschritt N_4'!D58+'Recyclingschritt N_5'!D58+'Recyclingschritt N_6'!D58+'Recyclingschritt N_7'!D58+'Recyclingschritt N_8'!D58)*$E$32,"")</f>
        <v/>
      </c>
      <c r="E182" s="260" t="str">
        <f t="shared" si="15"/>
        <v/>
      </c>
      <c r="F182" s="338"/>
      <c r="G182" s="488"/>
    </row>
    <row r="183" spans="1:7" x14ac:dyDescent="0.25">
      <c r="A183" s="25" t="str">
        <f>IF('Recyclingschritt N_0'!A222&lt;&gt;"",'Recyclingschritt N_0'!A222,"")</f>
        <v/>
      </c>
      <c r="B183" s="259" t="str">
        <f>'Recyclingschritt N_0'!B222</f>
        <v/>
      </c>
      <c r="C183" s="259" t="str">
        <f>IFERROR('Recyclingschritt N_0'!C222+('Behandlung vorgelagert N_-1 '!C59+'Behandlung vorgelagert N_-2'!C59+'Recyclingschritt N_1'!C59+'Recyclingschritt N_2'!C59+'Recyclingschritt N_3'!C59+'Recyclingschritt N_4'!C59+'Recyclingschritt N_5'!C59+'Recyclingschritt N_6'!C59+'Recyclingschritt N_7'!C59+'Recyclingschritt N_8'!C59)*$E$32,"")</f>
        <v/>
      </c>
      <c r="D183" s="259" t="str">
        <f>IFERROR('Recyclingschritt N_0'!D222+('Behandlung vorgelagert N_-1 '!D59+'Behandlung vorgelagert N_-2'!D59+'Recyclingschritt N_1'!D59+'Recyclingschritt N_2'!D59+'Recyclingschritt N_3'!D59+'Recyclingschritt N_4'!D59+'Recyclingschritt N_5'!D59+'Recyclingschritt N_6'!D59+'Recyclingschritt N_7'!D59+'Recyclingschritt N_8'!D59)*$E$32,"")</f>
        <v/>
      </c>
      <c r="E183" s="260" t="str">
        <f t="shared" si="15"/>
        <v/>
      </c>
      <c r="F183" s="338"/>
      <c r="G183" s="488"/>
    </row>
    <row r="184" spans="1:7" x14ac:dyDescent="0.25">
      <c r="A184" s="25" t="str">
        <f>IF('Recyclingschritt N_0'!A223&lt;&gt;"",'Recyclingschritt N_0'!A223,"")</f>
        <v/>
      </c>
      <c r="B184" s="259" t="str">
        <f>'Recyclingschritt N_0'!B223</f>
        <v/>
      </c>
      <c r="C184" s="259" t="str">
        <f>IFERROR('Recyclingschritt N_0'!C223+('Behandlung vorgelagert N_-1 '!C60+'Behandlung vorgelagert N_-2'!C60+'Recyclingschritt N_1'!C60+'Recyclingschritt N_2'!C60+'Recyclingschritt N_3'!C60+'Recyclingschritt N_4'!C60+'Recyclingschritt N_5'!C60+'Recyclingschritt N_6'!C60+'Recyclingschritt N_7'!C60+'Recyclingschritt N_8'!C60)*$E$32,"")</f>
        <v/>
      </c>
      <c r="D184" s="259" t="str">
        <f>IFERROR('Recyclingschritt N_0'!D223+('Behandlung vorgelagert N_-1 '!D60+'Behandlung vorgelagert N_-2'!D60+'Recyclingschritt N_1'!D60+'Recyclingschritt N_2'!D60+'Recyclingschritt N_3'!D60+'Recyclingschritt N_4'!D60+'Recyclingschritt N_5'!D60+'Recyclingschritt N_6'!D60+'Recyclingschritt N_7'!D60+'Recyclingschritt N_8'!D60)*$E$32,"")</f>
        <v/>
      </c>
      <c r="E184" s="260" t="str">
        <f t="shared" si="15"/>
        <v/>
      </c>
      <c r="F184" s="338"/>
      <c r="G184" s="488"/>
    </row>
    <row r="185" spans="1:7" x14ac:dyDescent="0.25">
      <c r="A185" s="25" t="str">
        <f>IF('Recyclingschritt N_0'!A224&lt;&gt;"",'Recyclingschritt N_0'!A224,"")</f>
        <v/>
      </c>
      <c r="B185" s="259" t="str">
        <f>'Recyclingschritt N_0'!B224</f>
        <v/>
      </c>
      <c r="C185" s="259" t="str">
        <f>IFERROR('Recyclingschritt N_0'!C224+('Behandlung vorgelagert N_-1 '!C61+'Behandlung vorgelagert N_-2'!C61+'Recyclingschritt N_1'!C61+'Recyclingschritt N_2'!C61+'Recyclingschritt N_3'!C61+'Recyclingschritt N_4'!C61+'Recyclingschritt N_5'!C61+'Recyclingschritt N_6'!C61+'Recyclingschritt N_7'!C61+'Recyclingschritt N_8'!C61)*$E$32,"")</f>
        <v/>
      </c>
      <c r="D185" s="259" t="str">
        <f>IFERROR('Recyclingschritt N_0'!D224+('Behandlung vorgelagert N_-1 '!D61+'Behandlung vorgelagert N_-2'!D61+'Recyclingschritt N_1'!D61+'Recyclingschritt N_2'!D61+'Recyclingschritt N_3'!D61+'Recyclingschritt N_4'!D61+'Recyclingschritt N_5'!D61+'Recyclingschritt N_6'!D61+'Recyclingschritt N_7'!D61+'Recyclingschritt N_8'!D61)*$E$32,"")</f>
        <v/>
      </c>
      <c r="E185" s="260" t="str">
        <f t="shared" si="15"/>
        <v/>
      </c>
      <c r="F185" s="338"/>
      <c r="G185" s="488"/>
    </row>
    <row r="186" spans="1:7" x14ac:dyDescent="0.25">
      <c r="A186" s="25" t="str">
        <f>IF('Recyclingschritt N_0'!A225&lt;&gt;"",'Recyclingschritt N_0'!A225,"")</f>
        <v/>
      </c>
      <c r="B186" s="259" t="str">
        <f>'Recyclingschritt N_0'!B225</f>
        <v/>
      </c>
      <c r="C186" s="259" t="str">
        <f>IFERROR('Recyclingschritt N_0'!C225+('Behandlung vorgelagert N_-1 '!C62+'Behandlung vorgelagert N_-2'!C62+'Recyclingschritt N_1'!C62+'Recyclingschritt N_2'!C62+'Recyclingschritt N_3'!C62+'Recyclingschritt N_4'!C62+'Recyclingschritt N_5'!C62+'Recyclingschritt N_6'!C62+'Recyclingschritt N_7'!C62+'Recyclingschritt N_8'!C62)*$E$32,"")</f>
        <v/>
      </c>
      <c r="D186" s="259" t="str">
        <f>IFERROR('Recyclingschritt N_0'!D225+('Behandlung vorgelagert N_-1 '!D62+'Behandlung vorgelagert N_-2'!D62+'Recyclingschritt N_1'!D62+'Recyclingschritt N_2'!D62+'Recyclingschritt N_3'!D62+'Recyclingschritt N_4'!D62+'Recyclingschritt N_5'!D62+'Recyclingschritt N_6'!D62+'Recyclingschritt N_7'!D62+'Recyclingschritt N_8'!D62)*$E$32,"")</f>
        <v/>
      </c>
      <c r="E186" s="260" t="str">
        <f t="shared" si="15"/>
        <v/>
      </c>
      <c r="F186" s="338"/>
      <c r="G186" s="488"/>
    </row>
    <row r="187" spans="1:7" x14ac:dyDescent="0.25">
      <c r="A187" s="25" t="str">
        <f>IF('Recyclingschritt N_0'!A226&lt;&gt;"",'Recyclingschritt N_0'!A226,"")</f>
        <v/>
      </c>
      <c r="B187" s="259" t="str">
        <f>'Recyclingschritt N_0'!B226</f>
        <v/>
      </c>
      <c r="C187" s="259" t="str">
        <f>IFERROR('Recyclingschritt N_0'!C226+('Behandlung vorgelagert N_-1 '!C63+'Behandlung vorgelagert N_-2'!C63+'Recyclingschritt N_1'!C63+'Recyclingschritt N_2'!C63+'Recyclingschritt N_3'!C63+'Recyclingschritt N_4'!C63+'Recyclingschritt N_5'!C63+'Recyclingschritt N_6'!C63+'Recyclingschritt N_7'!C63+'Recyclingschritt N_8'!C63)*$E$32,"")</f>
        <v/>
      </c>
      <c r="D187" s="259" t="str">
        <f>IFERROR('Recyclingschritt N_0'!D226+('Behandlung vorgelagert N_-1 '!D63+'Behandlung vorgelagert N_-2'!D63+'Recyclingschritt N_1'!D63+'Recyclingschritt N_2'!D63+'Recyclingschritt N_3'!D63+'Recyclingschritt N_4'!D63+'Recyclingschritt N_5'!D63+'Recyclingschritt N_6'!D63+'Recyclingschritt N_7'!D63+'Recyclingschritt N_8'!D63)*$E$32,"")</f>
        <v/>
      </c>
      <c r="E187" s="260" t="str">
        <f t="shared" si="15"/>
        <v/>
      </c>
      <c r="F187" s="338"/>
      <c r="G187" s="488"/>
    </row>
    <row r="188" spans="1:7" x14ac:dyDescent="0.25">
      <c r="A188" s="336" t="s">
        <v>29</v>
      </c>
      <c r="B188" s="388">
        <f>SUM(B169:B187)</f>
        <v>0</v>
      </c>
      <c r="C188" s="256">
        <f>SUM(C169:C187)</f>
        <v>0</v>
      </c>
      <c r="D188" s="256">
        <f>SUM(D169:D187)</f>
        <v>0</v>
      </c>
      <c r="E188" s="258">
        <f t="shared" ref="E188" si="17">C188+D188</f>
        <v>0</v>
      </c>
      <c r="F188" s="265" t="str">
        <f>IFERROR(E188/B188,"")</f>
        <v/>
      </c>
      <c r="G188" s="489"/>
    </row>
    <row r="189" spans="1:7" x14ac:dyDescent="0.25">
      <c r="A189" s="521"/>
      <c r="B189" s="522"/>
      <c r="C189" s="522"/>
      <c r="D189" s="522"/>
      <c r="E189" s="522"/>
      <c r="F189" s="522"/>
      <c r="G189" s="523"/>
    </row>
    <row r="190" spans="1:7" x14ac:dyDescent="0.25">
      <c r="A190" s="427"/>
      <c r="B190" s="428"/>
      <c r="C190" s="428"/>
      <c r="D190" s="428"/>
      <c r="E190" s="428"/>
      <c r="F190" s="429"/>
      <c r="G190" s="430"/>
    </row>
    <row r="191" spans="1:7" x14ac:dyDescent="0.25">
      <c r="A191" s="431"/>
      <c r="B191" s="432"/>
      <c r="C191" s="432"/>
      <c r="D191" s="432"/>
      <c r="E191" s="432"/>
      <c r="F191" s="433"/>
      <c r="G191" s="434"/>
    </row>
    <row r="192" spans="1:7" ht="30" customHeight="1" x14ac:dyDescent="0.25">
      <c r="A192" s="3"/>
      <c r="B192" s="524" t="s">
        <v>102</v>
      </c>
      <c r="C192" s="524"/>
      <c r="D192" s="4"/>
      <c r="E192" s="524" t="s">
        <v>36</v>
      </c>
      <c r="F192" s="524"/>
      <c r="G192" s="525"/>
    </row>
    <row r="193" spans="1:7" x14ac:dyDescent="0.25">
      <c r="A193" s="91"/>
      <c r="B193" s="21"/>
      <c r="C193" s="21"/>
      <c r="D193" s="21"/>
      <c r="E193" s="21"/>
      <c r="F193" s="4"/>
      <c r="G193" s="5"/>
    </row>
    <row r="194" spans="1:7" ht="30" customHeight="1" x14ac:dyDescent="0.25">
      <c r="A194" s="91"/>
      <c r="B194" s="524" t="s">
        <v>35</v>
      </c>
      <c r="C194" s="524"/>
      <c r="D194" s="136"/>
      <c r="E194" s="524" t="s">
        <v>37</v>
      </c>
      <c r="F194" s="524"/>
      <c r="G194" s="525"/>
    </row>
    <row r="195" spans="1:7" ht="30" customHeight="1" x14ac:dyDescent="0.25">
      <c r="A195" s="137"/>
      <c r="B195" s="22"/>
      <c r="C195" s="22"/>
      <c r="D195" s="22"/>
      <c r="E195" s="22"/>
      <c r="F195" s="138"/>
      <c r="G195" s="139"/>
    </row>
    <row r="196" spans="1:7" x14ac:dyDescent="0.25">
      <c r="A196" s="82"/>
      <c r="B196" s="17"/>
      <c r="C196" s="17"/>
      <c r="D196" s="17"/>
      <c r="E196" s="17"/>
      <c r="F196" s="140"/>
      <c r="G196" s="141"/>
    </row>
    <row r="197" spans="1:7" x14ac:dyDescent="0.25">
      <c r="A197" s="7" t="s">
        <v>130</v>
      </c>
    </row>
    <row r="199" spans="1:7" x14ac:dyDescent="0.25">
      <c r="A199" s="476" t="s">
        <v>94</v>
      </c>
      <c r="B199" s="476"/>
      <c r="C199" s="476"/>
      <c r="D199" s="476"/>
      <c r="E199" s="476"/>
      <c r="F199" s="476"/>
      <c r="G199" s="476"/>
    </row>
    <row r="200" spans="1:7" ht="18" customHeight="1" x14ac:dyDescent="0.25">
      <c r="A200" s="476"/>
      <c r="B200" s="476"/>
      <c r="C200" s="476"/>
      <c r="D200" s="476"/>
      <c r="E200" s="476"/>
      <c r="F200" s="476"/>
      <c r="G200" s="476"/>
    </row>
    <row r="202" spans="1:7" x14ac:dyDescent="0.25">
      <c r="A202" s="476" t="s">
        <v>95</v>
      </c>
      <c r="B202" s="476"/>
      <c r="C202" s="476"/>
      <c r="D202" s="476"/>
      <c r="E202" s="476"/>
      <c r="F202" s="476"/>
      <c r="G202" s="476"/>
    </row>
    <row r="203" spans="1:7" ht="31.5" customHeight="1" x14ac:dyDescent="0.25">
      <c r="A203" s="476"/>
      <c r="B203" s="476"/>
      <c r="C203" s="476"/>
      <c r="D203" s="476"/>
      <c r="E203" s="476"/>
      <c r="F203" s="476"/>
      <c r="G203" s="476"/>
    </row>
    <row r="205" spans="1:7" x14ac:dyDescent="0.25">
      <c r="A205" s="476" t="s">
        <v>96</v>
      </c>
      <c r="B205" s="476"/>
      <c r="C205" s="476"/>
      <c r="D205" s="476"/>
      <c r="E205" s="476"/>
      <c r="F205" s="476"/>
      <c r="G205" s="476"/>
    </row>
    <row r="206" spans="1:7" x14ac:dyDescent="0.25">
      <c r="A206" s="476"/>
      <c r="B206" s="476"/>
      <c r="C206" s="476"/>
      <c r="D206" s="476"/>
      <c r="E206" s="476"/>
      <c r="F206" s="476"/>
      <c r="G206" s="476"/>
    </row>
    <row r="208" spans="1:7" x14ac:dyDescent="0.25">
      <c r="A208" s="476" t="s">
        <v>97</v>
      </c>
      <c r="B208" s="476"/>
      <c r="C208" s="476"/>
      <c r="D208" s="476"/>
      <c r="E208" s="476"/>
      <c r="F208" s="476"/>
      <c r="G208" s="476"/>
    </row>
    <row r="209" spans="1:7" x14ac:dyDescent="0.25">
      <c r="A209" s="476"/>
      <c r="B209" s="476"/>
      <c r="C209" s="476"/>
      <c r="D209" s="476"/>
      <c r="E209" s="476"/>
      <c r="F209" s="476"/>
      <c r="G209" s="476"/>
    </row>
    <row r="211" spans="1:7" ht="36" customHeight="1" x14ac:dyDescent="0.25">
      <c r="A211" s="476" t="s">
        <v>98</v>
      </c>
      <c r="B211" s="477"/>
      <c r="C211" s="477"/>
      <c r="D211" s="477"/>
      <c r="E211" s="477"/>
      <c r="F211" s="477"/>
      <c r="G211" s="477"/>
    </row>
    <row r="213" spans="1:7" ht="37.5" customHeight="1" x14ac:dyDescent="0.25">
      <c r="A213" s="476" t="s">
        <v>100</v>
      </c>
      <c r="B213" s="477"/>
      <c r="C213" s="477"/>
      <c r="D213" s="477"/>
      <c r="E213" s="477"/>
      <c r="F213" s="477"/>
      <c r="G213" s="477"/>
    </row>
    <row r="215" spans="1:7" ht="41.25" customHeight="1" x14ac:dyDescent="0.25">
      <c r="A215" s="507" t="s">
        <v>139</v>
      </c>
      <c r="B215" s="449"/>
      <c r="C215" s="449"/>
      <c r="D215" s="449"/>
      <c r="E215" s="449"/>
      <c r="F215" s="449"/>
      <c r="G215" s="449"/>
    </row>
    <row r="217" spans="1:7" ht="111.75" customHeight="1" x14ac:dyDescent="0.25">
      <c r="A217" s="476" t="s">
        <v>140</v>
      </c>
      <c r="B217" s="477"/>
      <c r="C217" s="477"/>
      <c r="D217" s="477"/>
      <c r="E217" s="477"/>
      <c r="F217" s="477"/>
      <c r="G217" s="477"/>
    </row>
    <row r="218" spans="1:7" ht="15" customHeight="1" x14ac:dyDescent="0.25"/>
    <row r="219" spans="1:7" ht="32.25" customHeight="1" x14ac:dyDescent="0.25">
      <c r="A219" s="476" t="s">
        <v>141</v>
      </c>
      <c r="B219" s="477"/>
      <c r="C219" s="477"/>
      <c r="D219" s="477"/>
      <c r="E219" s="477"/>
      <c r="F219" s="477"/>
      <c r="G219" s="477"/>
    </row>
    <row r="220" spans="1:7" ht="15" customHeight="1" x14ac:dyDescent="0.25">
      <c r="A220" s="409"/>
      <c r="B220" s="410"/>
      <c r="C220" s="410"/>
      <c r="D220" s="410"/>
      <c r="E220" s="410"/>
      <c r="F220" s="410"/>
      <c r="G220" s="410"/>
    </row>
    <row r="221" spans="1:7" ht="32.25" customHeight="1" x14ac:dyDescent="0.25">
      <c r="A221" s="520" t="s">
        <v>142</v>
      </c>
      <c r="B221" s="476"/>
      <c r="C221" s="476"/>
      <c r="D221" s="476"/>
      <c r="E221" s="476"/>
      <c r="F221" s="476"/>
      <c r="G221" s="476"/>
    </row>
    <row r="222" spans="1:7" ht="15" customHeight="1" x14ac:dyDescent="0.25">
      <c r="A222" s="411"/>
      <c r="B222" s="411"/>
      <c r="C222" s="411"/>
      <c r="D222" s="411"/>
      <c r="E222" s="411"/>
      <c r="F222" s="411"/>
      <c r="G222" s="411"/>
    </row>
    <row r="223" spans="1:7" ht="32.25" customHeight="1" x14ac:dyDescent="0.25">
      <c r="A223" s="476" t="s">
        <v>143</v>
      </c>
      <c r="B223" s="476"/>
      <c r="C223" s="476"/>
      <c r="D223" s="476"/>
      <c r="E223" s="476"/>
      <c r="F223" s="476"/>
      <c r="G223" s="476"/>
    </row>
    <row r="224" spans="1:7" ht="15" customHeight="1" x14ac:dyDescent="0.25">
      <c r="A224" s="170"/>
      <c r="B224" s="170"/>
      <c r="C224" s="170"/>
      <c r="D224" s="170"/>
      <c r="E224" s="170"/>
      <c r="F224" s="170"/>
      <c r="G224" s="170"/>
    </row>
    <row r="225" spans="1:7" ht="32.450000000000003" customHeight="1" x14ac:dyDescent="0.25">
      <c r="A225" s="476" t="s">
        <v>144</v>
      </c>
      <c r="B225" s="477"/>
      <c r="C225" s="477"/>
      <c r="D225" s="477"/>
      <c r="E225" s="477"/>
      <c r="F225" s="477"/>
      <c r="G225" s="477"/>
    </row>
    <row r="226" spans="1:7" ht="15" customHeight="1" x14ac:dyDescent="0.25"/>
  </sheetData>
  <sheetProtection algorithmName="SHA-512" hashValue="3I+z9HAlbjZDlTaEs48zeWLytGRzbSFnflYeC4wWcH+zv5FAWcJSxgxhJ7EFzAn/ynqDyJwDB6ZDwCRLLMl0MA==" saltValue="sRjqctNWA4eaGuSt8QcpTw==" spinCount="100000" sheet="1" objects="1" scenarios="1"/>
  <mergeCells count="83">
    <mergeCell ref="A225:G225"/>
    <mergeCell ref="A221:G221"/>
    <mergeCell ref="A189:G189"/>
    <mergeCell ref="A141:C141"/>
    <mergeCell ref="D141:G141"/>
    <mergeCell ref="G148:G163"/>
    <mergeCell ref="A164:G164"/>
    <mergeCell ref="A166:C166"/>
    <mergeCell ref="D166:G166"/>
    <mergeCell ref="B165:C165"/>
    <mergeCell ref="A211:G211"/>
    <mergeCell ref="B192:C192"/>
    <mergeCell ref="B194:C194"/>
    <mergeCell ref="E192:G192"/>
    <mergeCell ref="E194:G194"/>
    <mergeCell ref="A199:G200"/>
    <mergeCell ref="A32:B32"/>
    <mergeCell ref="F30:G30"/>
    <mergeCell ref="F31:G31"/>
    <mergeCell ref="F32:G32"/>
    <mergeCell ref="A113:G113"/>
    <mergeCell ref="F33:G33"/>
    <mergeCell ref="A30:B30"/>
    <mergeCell ref="A31:B31"/>
    <mergeCell ref="A33:B33"/>
    <mergeCell ref="A37:C37"/>
    <mergeCell ref="D37:G37"/>
    <mergeCell ref="A215:G215"/>
    <mergeCell ref="A35:G35"/>
    <mergeCell ref="F40:F58"/>
    <mergeCell ref="G44:G58"/>
    <mergeCell ref="F66:F84"/>
    <mergeCell ref="G70:G84"/>
    <mergeCell ref="B88:C88"/>
    <mergeCell ref="B62:C62"/>
    <mergeCell ref="B36:C36"/>
    <mergeCell ref="A115:C115"/>
    <mergeCell ref="D115:G115"/>
    <mergeCell ref="G122:G137"/>
    <mergeCell ref="A138:G138"/>
    <mergeCell ref="A139:G139"/>
    <mergeCell ref="G173:G188"/>
    <mergeCell ref="B140:C140"/>
    <mergeCell ref="A22:B22"/>
    <mergeCell ref="C22:G22"/>
    <mergeCell ref="A24:G24"/>
    <mergeCell ref="F25:G26"/>
    <mergeCell ref="F27:G27"/>
    <mergeCell ref="F28:G28"/>
    <mergeCell ref="F29:G29"/>
    <mergeCell ref="A29:B29"/>
    <mergeCell ref="A25:B26"/>
    <mergeCell ref="C25:C26"/>
    <mergeCell ref="A28:B28"/>
    <mergeCell ref="A27:B27"/>
    <mergeCell ref="A223:G223"/>
    <mergeCell ref="A219:G219"/>
    <mergeCell ref="A61:G61"/>
    <mergeCell ref="A63:C63"/>
    <mergeCell ref="D63:G63"/>
    <mergeCell ref="A217:G217"/>
    <mergeCell ref="A202:G203"/>
    <mergeCell ref="A205:G206"/>
    <mergeCell ref="A208:G209"/>
    <mergeCell ref="A87:G87"/>
    <mergeCell ref="A89:C89"/>
    <mergeCell ref="D89:G89"/>
    <mergeCell ref="A213:G213"/>
    <mergeCell ref="A112:G112"/>
    <mergeCell ref="G96:G111"/>
    <mergeCell ref="B114:C114"/>
    <mergeCell ref="F2:G2"/>
    <mergeCell ref="A6:G6"/>
    <mergeCell ref="F1:G1"/>
    <mergeCell ref="C20:G20"/>
    <mergeCell ref="C19:G19"/>
    <mergeCell ref="C15:G15"/>
    <mergeCell ref="C13:G13"/>
    <mergeCell ref="C14:G14"/>
    <mergeCell ref="C16:G16"/>
    <mergeCell ref="C17:G17"/>
    <mergeCell ref="C18:G18"/>
    <mergeCell ref="B5:G5"/>
  </mergeCells>
  <phoneticPr fontId="26" type="noConversion"/>
  <printOptions horizontalCentered="1"/>
  <pageMargins left="0.55118110236220474" right="0.55118110236220474" top="0.59055118110236227" bottom="0.51181102362204722" header="0.31496062992125984" footer="0.31496062992125984"/>
  <pageSetup paperSize="9" scale="88"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58"/>
  <sheetViews>
    <sheetView view="pageLayout" zoomScaleNormal="100" workbookViewId="0">
      <selection activeCell="A2" sqref="A2"/>
    </sheetView>
  </sheetViews>
  <sheetFormatPr baseColWidth="10" defaultColWidth="8.5703125" defaultRowHeight="15" x14ac:dyDescent="0.25"/>
  <cols>
    <col min="1" max="1" width="26.42578125" customWidth="1"/>
    <col min="2" max="3" width="12.85546875" customWidth="1"/>
    <col min="4" max="4" width="11" customWidth="1"/>
    <col min="5" max="5" width="11.7109375" customWidth="1"/>
    <col min="6" max="6" width="15.28515625" customWidth="1"/>
    <col min="7" max="7" width="14.85546875" customWidth="1"/>
    <col min="8" max="8" width="13.42578125" customWidth="1"/>
  </cols>
  <sheetData>
    <row r="1" spans="1:8" ht="30" customHeight="1" x14ac:dyDescent="0.25">
      <c r="A1" s="293"/>
      <c r="B1" s="323"/>
      <c r="C1" s="559" t="s">
        <v>25</v>
      </c>
      <c r="D1" s="560"/>
      <c r="E1" s="560"/>
      <c r="F1" s="560"/>
      <c r="G1" s="324"/>
      <c r="H1" s="325" t="str">
        <f>IF('Titelseite Lithium-Altbatterien'!$F$7&lt;&gt;"",'Titelseite Lithium-Altbatterien'!$F$7,"")</f>
        <v/>
      </c>
    </row>
    <row r="2" spans="1:8" ht="30" customHeight="1" x14ac:dyDescent="0.25">
      <c r="A2" s="322" t="s">
        <v>117</v>
      </c>
      <c r="B2" s="573" t="s">
        <v>103</v>
      </c>
      <c r="C2" s="574"/>
      <c r="D2" s="574"/>
      <c r="E2" s="574"/>
      <c r="F2" s="574"/>
      <c r="G2" s="574"/>
      <c r="H2" s="575"/>
    </row>
    <row r="3" spans="1:8" ht="60" customHeight="1" x14ac:dyDescent="0.25">
      <c r="A3" s="576" t="s">
        <v>113</v>
      </c>
      <c r="B3" s="577"/>
      <c r="C3" s="577"/>
      <c r="D3" s="577"/>
      <c r="E3" s="577"/>
      <c r="F3" s="577"/>
      <c r="G3" s="577"/>
      <c r="H3" s="578"/>
    </row>
    <row r="4" spans="1:8" ht="15" customHeight="1" x14ac:dyDescent="0.25">
      <c r="A4" s="142"/>
      <c r="B4" s="143"/>
      <c r="C4" s="143"/>
      <c r="D4" s="143"/>
      <c r="E4" s="143"/>
      <c r="F4" s="144"/>
      <c r="G4" s="144"/>
      <c r="H4" s="145"/>
    </row>
    <row r="5" spans="1:8" ht="15" customHeight="1" x14ac:dyDescent="0.25">
      <c r="A5" s="116" t="s">
        <v>41</v>
      </c>
      <c r="B5" s="146" t="str">
        <f>CONCATENATE("N_0, hier:  ",'Titelseite Lithium-Altbatterien'!F12)</f>
        <v xml:space="preserve">N_0, hier:  </v>
      </c>
      <c r="C5" s="4"/>
      <c r="D5" s="4"/>
      <c r="E5" s="4"/>
      <c r="F5" s="4"/>
      <c r="G5" s="4"/>
      <c r="H5" s="147"/>
    </row>
    <row r="6" spans="1:8" ht="15" customHeight="1" x14ac:dyDescent="0.25">
      <c r="A6" s="116"/>
      <c r="B6" s="148"/>
      <c r="C6" s="4"/>
      <c r="D6" s="4"/>
      <c r="E6" s="4"/>
      <c r="F6" s="4"/>
      <c r="G6" s="4"/>
      <c r="H6" s="149"/>
    </row>
    <row r="7" spans="1:8" ht="15" customHeight="1" x14ac:dyDescent="0.25">
      <c r="A7" s="3"/>
      <c r="B7" s="4"/>
      <c r="C7" s="4"/>
      <c r="D7" s="4"/>
      <c r="E7" s="4"/>
      <c r="F7" s="4"/>
      <c r="G7" s="4"/>
      <c r="H7" s="149"/>
    </row>
    <row r="8" spans="1:8" ht="15" customHeight="1" x14ac:dyDescent="0.25">
      <c r="A8" s="116" t="s">
        <v>0</v>
      </c>
      <c r="B8" s="4"/>
      <c r="C8" s="26">
        <f>IF('Titelseite Lithium-Altbatterien'!$F$8&lt;&gt;"",'Titelseite Lithium-Altbatterien'!$F$8,"")</f>
        <v>2026</v>
      </c>
      <c r="D8" s="4"/>
      <c r="E8" s="4"/>
      <c r="F8" s="4"/>
      <c r="G8" s="4"/>
      <c r="H8" s="149"/>
    </row>
    <row r="9" spans="1:8" ht="15" customHeight="1" x14ac:dyDescent="0.25">
      <c r="A9" s="116"/>
      <c r="B9" s="4"/>
      <c r="C9" s="4"/>
      <c r="D9" s="4"/>
      <c r="E9" s="4"/>
      <c r="F9" s="4"/>
      <c r="G9" s="4"/>
      <c r="H9" s="149"/>
    </row>
    <row r="10" spans="1:8" ht="15" customHeight="1" x14ac:dyDescent="0.25">
      <c r="A10" s="117" t="s">
        <v>30</v>
      </c>
      <c r="B10" s="4"/>
      <c r="C10" s="4"/>
      <c r="D10" s="4"/>
      <c r="E10" s="4"/>
      <c r="F10" s="4"/>
      <c r="G10" s="4"/>
      <c r="H10" s="150"/>
    </row>
    <row r="11" spans="1:8" ht="15" customHeight="1" x14ac:dyDescent="0.25">
      <c r="A11" s="118" t="s">
        <v>1</v>
      </c>
      <c r="B11" s="4"/>
      <c r="C11" s="23"/>
      <c r="D11" s="18"/>
      <c r="E11" s="18"/>
      <c r="F11" s="18"/>
      <c r="G11" s="18"/>
      <c r="H11" s="154"/>
    </row>
    <row r="12" spans="1:8" ht="15" customHeight="1" x14ac:dyDescent="0.25">
      <c r="A12" s="118" t="s">
        <v>84</v>
      </c>
      <c r="B12" s="4"/>
      <c r="C12" s="23"/>
      <c r="D12" s="18"/>
      <c r="E12" s="18"/>
      <c r="F12" s="18"/>
      <c r="G12" s="18"/>
      <c r="H12" s="154"/>
    </row>
    <row r="13" spans="1:8" ht="15" customHeight="1" x14ac:dyDescent="0.25">
      <c r="A13" s="118" t="s">
        <v>4</v>
      </c>
      <c r="B13" s="4"/>
      <c r="C13" s="405"/>
      <c r="D13" s="406"/>
      <c r="E13" s="406"/>
      <c r="F13" s="406"/>
      <c r="G13" s="406"/>
      <c r="H13" s="407"/>
    </row>
    <row r="14" spans="1:8" ht="15" customHeight="1" x14ac:dyDescent="0.25">
      <c r="A14" s="118" t="s">
        <v>13</v>
      </c>
      <c r="B14" s="4"/>
      <c r="C14" s="23"/>
      <c r="D14" s="18"/>
      <c r="E14" s="18"/>
      <c r="F14" s="18"/>
      <c r="G14" s="18"/>
      <c r="H14" s="154"/>
    </row>
    <row r="15" spans="1:8" ht="15" customHeight="1" x14ac:dyDescent="0.25">
      <c r="A15" s="118" t="s">
        <v>2</v>
      </c>
      <c r="B15" s="4"/>
      <c r="C15" s="23"/>
      <c r="D15" s="18"/>
      <c r="E15" s="18"/>
      <c r="F15" s="18"/>
      <c r="G15" s="18"/>
      <c r="H15" s="154"/>
    </row>
    <row r="16" spans="1:8" ht="15" customHeight="1" x14ac:dyDescent="0.25">
      <c r="A16" s="118" t="s">
        <v>3</v>
      </c>
      <c r="B16" s="4"/>
      <c r="C16" s="23"/>
      <c r="D16" s="18"/>
      <c r="E16" s="18"/>
      <c r="F16" s="18"/>
      <c r="G16" s="18"/>
      <c r="H16" s="154"/>
    </row>
    <row r="17" spans="1:14" ht="15" customHeight="1" x14ac:dyDescent="0.25">
      <c r="A17" s="118" t="s">
        <v>6</v>
      </c>
      <c r="B17" s="4"/>
      <c r="C17" s="405"/>
      <c r="D17" s="406"/>
      <c r="E17" s="406"/>
      <c r="F17" s="406"/>
      <c r="G17" s="406"/>
      <c r="H17" s="407"/>
    </row>
    <row r="18" spans="1:14" ht="15" customHeight="1" x14ac:dyDescent="0.25">
      <c r="A18" s="118" t="s">
        <v>5</v>
      </c>
      <c r="B18" s="4"/>
      <c r="C18" s="23"/>
      <c r="D18" s="18"/>
      <c r="E18" s="18"/>
      <c r="F18" s="18"/>
      <c r="G18" s="18"/>
      <c r="H18" s="154"/>
    </row>
    <row r="19" spans="1:14" ht="15" customHeight="1" x14ac:dyDescent="0.25">
      <c r="A19" s="118"/>
      <c r="B19" s="4"/>
      <c r="C19" s="92"/>
      <c r="D19" s="92"/>
      <c r="E19" s="92"/>
      <c r="F19" s="92"/>
      <c r="G19" s="92"/>
      <c r="H19" s="151"/>
    </row>
    <row r="20" spans="1:14" ht="15" customHeight="1" x14ac:dyDescent="0.25">
      <c r="A20" s="598" t="s">
        <v>40</v>
      </c>
      <c r="B20" s="599"/>
      <c r="C20" s="579" t="s">
        <v>172</v>
      </c>
      <c r="D20" s="580"/>
      <c r="E20" s="580"/>
      <c r="F20" s="580"/>
      <c r="G20" s="580"/>
      <c r="H20" s="581"/>
    </row>
    <row r="21" spans="1:14" x14ac:dyDescent="0.25">
      <c r="A21" s="496"/>
      <c r="B21" s="600"/>
      <c r="C21" s="582"/>
      <c r="D21" s="583"/>
      <c r="E21" s="583"/>
      <c r="F21" s="583"/>
      <c r="G21" s="583"/>
      <c r="H21" s="584"/>
    </row>
    <row r="22" spans="1:14" x14ac:dyDescent="0.25">
      <c r="A22" s="31"/>
      <c r="B22" s="32"/>
      <c r="C22" s="32"/>
      <c r="D22" s="32"/>
      <c r="E22" s="32"/>
      <c r="F22" s="32"/>
      <c r="G22" s="32"/>
      <c r="H22" s="33"/>
    </row>
    <row r="23" spans="1:14" ht="35.1" customHeight="1" x14ac:dyDescent="0.25">
      <c r="A23" s="563" t="s">
        <v>48</v>
      </c>
      <c r="B23" s="564"/>
      <c r="C23" s="564"/>
      <c r="D23" s="564"/>
      <c r="E23" s="564"/>
      <c r="F23" s="564"/>
      <c r="G23" s="564"/>
      <c r="H23" s="29" t="str">
        <f>CONCATENATE("hier:  ",$H$1)</f>
        <v xml:space="preserve">hier:  </v>
      </c>
    </row>
    <row r="24" spans="1:14" ht="38.1" customHeight="1" x14ac:dyDescent="0.25">
      <c r="A24" s="569" t="s">
        <v>202</v>
      </c>
      <c r="B24" s="585"/>
      <c r="C24" s="561" t="s">
        <v>80</v>
      </c>
      <c r="D24" s="58" t="s">
        <v>43</v>
      </c>
      <c r="E24" s="569" t="s">
        <v>42</v>
      </c>
      <c r="F24" s="570"/>
      <c r="G24" s="191" t="s">
        <v>77</v>
      </c>
      <c r="H24" s="5"/>
    </row>
    <row r="25" spans="1:14" ht="38.1" customHeight="1" x14ac:dyDescent="0.25">
      <c r="A25" s="586"/>
      <c r="B25" s="587"/>
      <c r="C25" s="562"/>
      <c r="D25" s="58" t="s">
        <v>8</v>
      </c>
      <c r="E25" s="571"/>
      <c r="F25" s="572"/>
      <c r="G25" s="121" t="s">
        <v>76</v>
      </c>
      <c r="H25" s="5"/>
    </row>
    <row r="26" spans="1:14" x14ac:dyDescent="0.25">
      <c r="A26" s="19"/>
      <c r="B26" s="20"/>
      <c r="C26" s="24"/>
      <c r="D26" s="290"/>
      <c r="E26" s="60"/>
      <c r="F26" s="155"/>
      <c r="G26" s="377" t="str">
        <f>IF(D26&lt;&gt;"",D26/$D$32,"")</f>
        <v/>
      </c>
      <c r="H26" s="5"/>
      <c r="N26" s="397"/>
    </row>
    <row r="27" spans="1:14" x14ac:dyDescent="0.25">
      <c r="A27" s="19"/>
      <c r="B27" s="20"/>
      <c r="C27" s="24"/>
      <c r="D27" s="290"/>
      <c r="E27" s="60"/>
      <c r="F27" s="155"/>
      <c r="G27" s="377" t="str">
        <f>IF(D27&lt;&gt;"",D27/$D$32,"")</f>
        <v/>
      </c>
      <c r="H27" s="5"/>
      <c r="N27" s="397"/>
    </row>
    <row r="28" spans="1:14" x14ac:dyDescent="0.25">
      <c r="A28" s="19"/>
      <c r="B28" s="20"/>
      <c r="C28" s="24"/>
      <c r="D28" s="290"/>
      <c r="E28" s="60"/>
      <c r="F28" s="155"/>
      <c r="G28" s="377" t="str">
        <f>IF(D28&lt;&gt;"",D28/$D$32,"")</f>
        <v/>
      </c>
      <c r="H28" s="5"/>
      <c r="N28" s="397"/>
    </row>
    <row r="29" spans="1:14" x14ac:dyDescent="0.25">
      <c r="A29" s="19"/>
      <c r="B29" s="20"/>
      <c r="C29" s="24"/>
      <c r="D29" s="375"/>
      <c r="E29" s="376"/>
      <c r="F29" s="334"/>
      <c r="G29" s="377" t="str">
        <f t="shared" ref="G29:G31" si="0">IF(D29&lt;&gt;"",D29/$D$32,"")</f>
        <v/>
      </c>
      <c r="H29" s="5"/>
      <c r="N29" s="397"/>
    </row>
    <row r="30" spans="1:14" x14ac:dyDescent="0.25">
      <c r="A30" s="19"/>
      <c r="B30" s="20"/>
      <c r="C30" s="24"/>
      <c r="D30" s="375"/>
      <c r="E30" s="376"/>
      <c r="F30" s="334"/>
      <c r="G30" s="377" t="str">
        <f t="shared" si="0"/>
        <v/>
      </c>
      <c r="H30" s="5"/>
      <c r="N30" s="397"/>
    </row>
    <row r="31" spans="1:14" x14ac:dyDescent="0.25">
      <c r="A31" s="19"/>
      <c r="B31" s="20"/>
      <c r="C31" s="24"/>
      <c r="D31" s="375"/>
      <c r="E31" s="376"/>
      <c r="F31" s="334"/>
      <c r="G31" s="377" t="str">
        <f t="shared" si="0"/>
        <v/>
      </c>
      <c r="H31" s="5"/>
      <c r="N31" s="397"/>
    </row>
    <row r="32" spans="1:14" x14ac:dyDescent="0.25">
      <c r="A32" s="185" t="s">
        <v>78</v>
      </c>
      <c r="B32" s="186"/>
      <c r="C32" s="348"/>
      <c r="D32" s="291">
        <f>SUM(D26:D31)</f>
        <v>0</v>
      </c>
      <c r="E32" s="588">
        <f>SUM(G26:G31)</f>
        <v>0</v>
      </c>
      <c r="F32" s="589"/>
      <c r="G32" s="590"/>
      <c r="H32" s="5"/>
    </row>
    <row r="33" spans="1:8" ht="14.25" customHeight="1" x14ac:dyDescent="0.25">
      <c r="A33" s="34"/>
      <c r="B33" s="35"/>
      <c r="C33" s="35"/>
      <c r="D33" s="36"/>
      <c r="E33" s="36"/>
      <c r="F33" s="32"/>
      <c r="G33" s="32"/>
      <c r="H33" s="33"/>
    </row>
    <row r="34" spans="1:8" ht="35.1" customHeight="1" x14ac:dyDescent="0.25">
      <c r="A34" s="563" t="s">
        <v>75</v>
      </c>
      <c r="B34" s="564"/>
      <c r="C34" s="564"/>
      <c r="D34" s="564"/>
      <c r="E34" s="564"/>
      <c r="F34" s="564"/>
      <c r="G34" s="564"/>
      <c r="H34" s="29" t="str">
        <f>CONCATENATE("hier:  ",$H$1)</f>
        <v xml:space="preserve">hier:  </v>
      </c>
    </row>
    <row r="35" spans="1:8" x14ac:dyDescent="0.25">
      <c r="A35" s="592" t="s">
        <v>10</v>
      </c>
      <c r="B35" s="593"/>
      <c r="C35" s="561" t="s">
        <v>80</v>
      </c>
      <c r="D35" s="561" t="s">
        <v>83</v>
      </c>
      <c r="E35" s="565" t="s">
        <v>11</v>
      </c>
      <c r="F35" s="566"/>
      <c r="G35" s="567"/>
      <c r="H35" s="568"/>
    </row>
    <row r="36" spans="1:8" ht="45" customHeight="1" x14ac:dyDescent="0.25">
      <c r="A36" s="594"/>
      <c r="B36" s="593"/>
      <c r="C36" s="597"/>
      <c r="D36" s="591"/>
      <c r="E36" s="495" t="s">
        <v>49</v>
      </c>
      <c r="F36" s="551"/>
      <c r="G36" s="58" t="s">
        <v>51</v>
      </c>
      <c r="H36" s="58" t="s">
        <v>49</v>
      </c>
    </row>
    <row r="37" spans="1:8" ht="30.75" customHeight="1" x14ac:dyDescent="0.25">
      <c r="A37" s="595"/>
      <c r="B37" s="596"/>
      <c r="C37" s="591"/>
      <c r="D37" s="9" t="s">
        <v>8</v>
      </c>
      <c r="E37" s="495" t="s">
        <v>19</v>
      </c>
      <c r="F37" s="551"/>
      <c r="G37" s="58" t="s">
        <v>52</v>
      </c>
      <c r="H37" s="8" t="s">
        <v>50</v>
      </c>
    </row>
    <row r="38" spans="1:8" ht="30" customHeight="1" x14ac:dyDescent="0.25">
      <c r="A38" s="537"/>
      <c r="B38" s="538"/>
      <c r="C38" s="24"/>
      <c r="D38" s="270"/>
      <c r="E38" s="542"/>
      <c r="F38" s="543"/>
      <c r="G38" s="24"/>
      <c r="H38" s="152" t="s">
        <v>44</v>
      </c>
    </row>
    <row r="39" spans="1:8" ht="30" customHeight="1" x14ac:dyDescent="0.25">
      <c r="A39" s="537"/>
      <c r="B39" s="538"/>
      <c r="C39" s="24"/>
      <c r="D39" s="270"/>
      <c r="E39" s="542"/>
      <c r="F39" s="543"/>
      <c r="G39" s="24"/>
      <c r="H39" s="152" t="s">
        <v>45</v>
      </c>
    </row>
    <row r="40" spans="1:8" ht="30" customHeight="1" x14ac:dyDescent="0.25">
      <c r="A40" s="537"/>
      <c r="B40" s="538"/>
      <c r="C40" s="24"/>
      <c r="D40" s="270"/>
      <c r="E40" s="542"/>
      <c r="F40" s="543"/>
      <c r="G40" s="24"/>
      <c r="H40" s="152" t="s">
        <v>46</v>
      </c>
    </row>
    <row r="41" spans="1:8" ht="30" customHeight="1" x14ac:dyDescent="0.25">
      <c r="A41" s="537"/>
      <c r="B41" s="538"/>
      <c r="C41" s="24"/>
      <c r="D41" s="270"/>
      <c r="E41" s="542"/>
      <c r="F41" s="543"/>
      <c r="G41" s="24"/>
      <c r="H41" s="152" t="s">
        <v>47</v>
      </c>
    </row>
    <row r="42" spans="1:8" ht="30" customHeight="1" x14ac:dyDescent="0.25">
      <c r="A42" s="537"/>
      <c r="B42" s="538"/>
      <c r="C42" s="24"/>
      <c r="D42" s="270"/>
      <c r="E42" s="542"/>
      <c r="F42" s="558"/>
      <c r="G42" s="24"/>
      <c r="H42" s="188" t="s">
        <v>65</v>
      </c>
    </row>
    <row r="43" spans="1:8" ht="30" customHeight="1" x14ac:dyDescent="0.25">
      <c r="A43" s="537"/>
      <c r="B43" s="538"/>
      <c r="C43" s="24"/>
      <c r="D43" s="270"/>
      <c r="E43" s="542"/>
      <c r="F43" s="558"/>
      <c r="G43" s="24"/>
      <c r="H43" s="188" t="s">
        <v>89</v>
      </c>
    </row>
    <row r="44" spans="1:8" ht="30" customHeight="1" x14ac:dyDescent="0.25">
      <c r="A44" s="537"/>
      <c r="B44" s="538"/>
      <c r="C44" s="24"/>
      <c r="D44" s="270"/>
      <c r="E44" s="542"/>
      <c r="F44" s="543"/>
      <c r="G44" s="24"/>
      <c r="H44" s="188" t="s">
        <v>134</v>
      </c>
    </row>
    <row r="45" spans="1:8" ht="30" customHeight="1" x14ac:dyDescent="0.25">
      <c r="A45" s="537"/>
      <c r="B45" s="538"/>
      <c r="C45" s="24"/>
      <c r="D45" s="270"/>
      <c r="E45" s="542"/>
      <c r="F45" s="543"/>
      <c r="G45" s="24"/>
      <c r="H45" s="188" t="s">
        <v>135</v>
      </c>
    </row>
    <row r="46" spans="1:8" ht="18.75" customHeight="1" x14ac:dyDescent="0.25">
      <c r="A46" s="552" t="s">
        <v>23</v>
      </c>
      <c r="B46" s="553"/>
      <c r="C46" s="554"/>
      <c r="D46" s="345">
        <f>SUM(D38:D45)</f>
        <v>0</v>
      </c>
      <c r="E46" s="555"/>
      <c r="F46" s="556"/>
      <c r="G46" s="556"/>
      <c r="H46" s="557"/>
    </row>
    <row r="47" spans="1:8" ht="15" customHeight="1" x14ac:dyDescent="0.25">
      <c r="A47" s="539"/>
      <c r="B47" s="540"/>
      <c r="C47" s="540"/>
      <c r="D47" s="540"/>
      <c r="E47" s="540"/>
      <c r="F47" s="540"/>
      <c r="G47" s="540"/>
      <c r="H47" s="541"/>
    </row>
    <row r="48" spans="1:8" ht="45" customHeight="1" x14ac:dyDescent="0.25">
      <c r="A48" s="544" t="s">
        <v>203</v>
      </c>
      <c r="B48" s="545"/>
      <c r="C48" s="545"/>
      <c r="D48" s="545"/>
      <c r="E48" s="545"/>
      <c r="F48" s="545"/>
      <c r="G48" s="545"/>
      <c r="H48" s="224" t="str">
        <f>CONCATENATE("hier:  ",$H$1)</f>
        <v xml:space="preserve">hier:  </v>
      </c>
    </row>
    <row r="49" spans="1:8" ht="51.75" customHeight="1" x14ac:dyDescent="0.25">
      <c r="A49" s="392" t="s">
        <v>194</v>
      </c>
      <c r="B49" s="490">
        <f>D32</f>
        <v>0</v>
      </c>
      <c r="C49" s="491"/>
      <c r="D49" s="546" t="s">
        <v>201</v>
      </c>
      <c r="E49" s="547"/>
      <c r="F49" s="547"/>
      <c r="G49" s="547"/>
      <c r="H49" s="548"/>
    </row>
    <row r="50" spans="1:8" ht="129.75" customHeight="1" x14ac:dyDescent="0.25">
      <c r="A50" s="237" t="s">
        <v>82</v>
      </c>
      <c r="B50" s="14" t="s">
        <v>68</v>
      </c>
      <c r="C50" s="14" t="s">
        <v>55</v>
      </c>
      <c r="D50" s="14" t="s">
        <v>57</v>
      </c>
      <c r="E50" s="15" t="s">
        <v>56</v>
      </c>
      <c r="F50" s="528" t="s">
        <v>53</v>
      </c>
      <c r="G50" s="250" t="s">
        <v>54</v>
      </c>
      <c r="H50" s="530" t="s">
        <v>12</v>
      </c>
    </row>
    <row r="51" spans="1:8" ht="15" customHeight="1" x14ac:dyDescent="0.25">
      <c r="A51" s="251"/>
      <c r="B51" s="248" t="s">
        <v>8</v>
      </c>
      <c r="C51" s="248" t="s">
        <v>8</v>
      </c>
      <c r="D51" s="248" t="s">
        <v>8</v>
      </c>
      <c r="E51" s="248" t="s">
        <v>8</v>
      </c>
      <c r="F51" s="529"/>
      <c r="G51" s="8" t="s">
        <v>9</v>
      </c>
      <c r="H51" s="531"/>
    </row>
    <row r="52" spans="1:8" x14ac:dyDescent="0.25">
      <c r="A52" s="175" t="s">
        <v>118</v>
      </c>
      <c r="B52" s="267"/>
      <c r="C52" s="268"/>
      <c r="D52" s="269"/>
      <c r="E52" s="277">
        <f t="shared" ref="E52:E63" si="1">C52</f>
        <v>0</v>
      </c>
      <c r="F52" s="24"/>
      <c r="G52" s="274"/>
      <c r="H52" s="24"/>
    </row>
    <row r="53" spans="1:8" x14ac:dyDescent="0.25">
      <c r="A53" s="175" t="s">
        <v>119</v>
      </c>
      <c r="B53" s="267"/>
      <c r="C53" s="268"/>
      <c r="D53" s="269"/>
      <c r="E53" s="277">
        <f t="shared" si="1"/>
        <v>0</v>
      </c>
      <c r="F53" s="253"/>
      <c r="G53" s="274"/>
      <c r="H53" s="24"/>
    </row>
    <row r="54" spans="1:8" x14ac:dyDescent="0.25">
      <c r="A54" s="175" t="s">
        <v>120</v>
      </c>
      <c r="B54" s="267"/>
      <c r="C54" s="268"/>
      <c r="D54" s="269"/>
      <c r="E54" s="277">
        <f t="shared" si="1"/>
        <v>0</v>
      </c>
      <c r="F54" s="253"/>
      <c r="G54" s="274"/>
      <c r="H54" s="24"/>
    </row>
    <row r="55" spans="1:8" x14ac:dyDescent="0.25">
      <c r="A55" s="175" t="s">
        <v>121</v>
      </c>
      <c r="B55" s="267"/>
      <c r="C55" s="268"/>
      <c r="D55" s="269"/>
      <c r="E55" s="277">
        <f t="shared" si="1"/>
        <v>0</v>
      </c>
      <c r="F55" s="253"/>
      <c r="G55" s="274"/>
      <c r="H55" s="24"/>
    </row>
    <row r="56" spans="1:8" x14ac:dyDescent="0.25">
      <c r="A56" s="175" t="s">
        <v>122</v>
      </c>
      <c r="B56" s="267"/>
      <c r="C56" s="268"/>
      <c r="D56" s="269"/>
      <c r="E56" s="277">
        <f t="shared" si="1"/>
        <v>0</v>
      </c>
      <c r="F56" s="253"/>
      <c r="G56" s="274"/>
      <c r="H56" s="24"/>
    </row>
    <row r="57" spans="1:8" x14ac:dyDescent="0.25">
      <c r="A57" s="175" t="s">
        <v>123</v>
      </c>
      <c r="B57" s="267"/>
      <c r="C57" s="268"/>
      <c r="D57" s="269"/>
      <c r="E57" s="277">
        <f t="shared" si="1"/>
        <v>0</v>
      </c>
      <c r="F57" s="253"/>
      <c r="G57" s="274"/>
      <c r="H57" s="24"/>
    </row>
    <row r="58" spans="1:8" x14ac:dyDescent="0.25">
      <c r="A58" s="175" t="s">
        <v>27</v>
      </c>
      <c r="B58" s="267"/>
      <c r="C58" s="268"/>
      <c r="D58" s="269"/>
      <c r="E58" s="277">
        <f t="shared" si="1"/>
        <v>0</v>
      </c>
      <c r="F58" s="253"/>
      <c r="G58" s="274"/>
      <c r="H58" s="24"/>
    </row>
    <row r="59" spans="1:8" ht="17.25" x14ac:dyDescent="0.25">
      <c r="A59" s="175" t="s">
        <v>145</v>
      </c>
      <c r="B59" s="267"/>
      <c r="C59" s="268"/>
      <c r="D59" s="269"/>
      <c r="E59" s="277">
        <f t="shared" si="1"/>
        <v>0</v>
      </c>
      <c r="F59" s="24"/>
      <c r="G59" s="274"/>
      <c r="H59" s="24"/>
    </row>
    <row r="60" spans="1:8" ht="19.5" x14ac:dyDescent="0.35">
      <c r="A60" s="175" t="s">
        <v>146</v>
      </c>
      <c r="B60" s="267"/>
      <c r="C60" s="268"/>
      <c r="D60" s="269"/>
      <c r="E60" s="277">
        <f t="shared" si="1"/>
        <v>0</v>
      </c>
      <c r="F60" s="24"/>
      <c r="G60" s="274"/>
      <c r="H60" s="24"/>
    </row>
    <row r="61" spans="1:8" ht="47.25" x14ac:dyDescent="0.25">
      <c r="A61" s="175" t="s">
        <v>147</v>
      </c>
      <c r="B61" s="267"/>
      <c r="C61" s="268"/>
      <c r="D61" s="269"/>
      <c r="E61" s="277">
        <f t="shared" si="1"/>
        <v>0</v>
      </c>
      <c r="F61" s="24"/>
      <c r="G61" s="274"/>
      <c r="H61" s="24"/>
    </row>
    <row r="62" spans="1:8" ht="32.25" x14ac:dyDescent="0.25">
      <c r="A62" s="175" t="s">
        <v>148</v>
      </c>
      <c r="B62" s="267"/>
      <c r="C62" s="268"/>
      <c r="D62" s="269"/>
      <c r="E62" s="277">
        <f t="shared" si="1"/>
        <v>0</v>
      </c>
      <c r="F62" s="24"/>
      <c r="G62" s="274"/>
      <c r="H62" s="24"/>
    </row>
    <row r="63" spans="1:8" ht="17.25" x14ac:dyDescent="0.25">
      <c r="A63" s="175" t="s">
        <v>149</v>
      </c>
      <c r="B63" s="267"/>
      <c r="C63" s="268"/>
      <c r="D63" s="269"/>
      <c r="E63" s="277">
        <f t="shared" si="1"/>
        <v>0</v>
      </c>
      <c r="F63" s="24"/>
      <c r="G63" s="274"/>
      <c r="H63" s="24"/>
    </row>
    <row r="64" spans="1:8" ht="17.25" x14ac:dyDescent="0.25">
      <c r="A64" s="175" t="s">
        <v>150</v>
      </c>
      <c r="B64" s="267"/>
      <c r="C64" s="270"/>
      <c r="D64" s="269"/>
      <c r="E64" s="277">
        <f>C64</f>
        <v>0</v>
      </c>
      <c r="F64" s="24"/>
      <c r="G64" s="275"/>
      <c r="H64" s="24"/>
    </row>
    <row r="65" spans="1:8" ht="17.25" x14ac:dyDescent="0.25">
      <c r="A65" s="175" t="s">
        <v>151</v>
      </c>
      <c r="B65" s="267"/>
      <c r="C65" s="270"/>
      <c r="D65" s="269"/>
      <c r="E65" s="277">
        <f t="shared" ref="E65:E70" si="2">C65</f>
        <v>0</v>
      </c>
      <c r="F65" s="24"/>
      <c r="G65" s="276"/>
      <c r="H65" s="24"/>
    </row>
    <row r="66" spans="1:8" x14ac:dyDescent="0.25">
      <c r="A66" s="6"/>
      <c r="B66" s="267"/>
      <c r="C66" s="270"/>
      <c r="D66" s="269"/>
      <c r="E66" s="277">
        <f t="shared" si="2"/>
        <v>0</v>
      </c>
      <c r="F66" s="24"/>
      <c r="G66" s="275"/>
      <c r="H66" s="24"/>
    </row>
    <row r="67" spans="1:8" x14ac:dyDescent="0.25">
      <c r="A67" s="6"/>
      <c r="B67" s="267"/>
      <c r="C67" s="270"/>
      <c r="D67" s="269"/>
      <c r="E67" s="277">
        <f t="shared" si="2"/>
        <v>0</v>
      </c>
      <c r="F67" s="24"/>
      <c r="G67" s="275"/>
      <c r="H67" s="24"/>
    </row>
    <row r="68" spans="1:8" x14ac:dyDescent="0.25">
      <c r="A68" s="6"/>
      <c r="B68" s="271"/>
      <c r="C68" s="266"/>
      <c r="D68" s="272"/>
      <c r="E68" s="285">
        <f t="shared" si="2"/>
        <v>0</v>
      </c>
      <c r="F68" s="24"/>
      <c r="G68" s="275"/>
      <c r="H68" s="24"/>
    </row>
    <row r="69" spans="1:8" x14ac:dyDescent="0.25">
      <c r="A69" s="6"/>
      <c r="B69" s="271"/>
      <c r="C69" s="266"/>
      <c r="D69" s="272"/>
      <c r="E69" s="285">
        <f t="shared" si="2"/>
        <v>0</v>
      </c>
      <c r="F69" s="24"/>
      <c r="G69" s="275"/>
      <c r="H69" s="24"/>
    </row>
    <row r="70" spans="1:8" x14ac:dyDescent="0.25">
      <c r="A70" s="6"/>
      <c r="B70" s="271"/>
      <c r="C70" s="266"/>
      <c r="D70" s="272"/>
      <c r="E70" s="285">
        <f t="shared" si="2"/>
        <v>0</v>
      </c>
      <c r="F70" s="24"/>
      <c r="G70" s="275"/>
      <c r="H70" s="24"/>
    </row>
    <row r="71" spans="1:8" ht="17.25" x14ac:dyDescent="0.25">
      <c r="A71" s="254" t="s">
        <v>152</v>
      </c>
      <c r="B71" s="278">
        <f>SUM(B52:B70)</f>
        <v>0</v>
      </c>
      <c r="C71" s="278">
        <f>SUM(C52:C70)</f>
        <v>0</v>
      </c>
      <c r="D71" s="273"/>
      <c r="E71" s="278">
        <f>SUM(E52:E70)</f>
        <v>0</v>
      </c>
      <c r="F71" s="153"/>
      <c r="G71" s="129"/>
      <c r="H71" s="38"/>
    </row>
    <row r="72" spans="1:8" ht="15" customHeight="1" x14ac:dyDescent="0.25">
      <c r="A72" s="526"/>
      <c r="B72" s="527"/>
      <c r="C72" s="527"/>
      <c r="D72" s="527"/>
      <c r="E72" s="527"/>
      <c r="F72" s="527"/>
      <c r="G72" s="527"/>
      <c r="H72" s="527"/>
    </row>
    <row r="73" spans="1:8" ht="50.1" customHeight="1" x14ac:dyDescent="0.25">
      <c r="A73" s="544" t="s">
        <v>204</v>
      </c>
      <c r="B73" s="545"/>
      <c r="C73" s="545"/>
      <c r="D73" s="545"/>
      <c r="E73" s="545"/>
      <c r="F73" s="545"/>
      <c r="G73" s="545"/>
      <c r="H73" s="224" t="str">
        <f>CONCATENATE("hier:  ",$H$1)</f>
        <v xml:space="preserve">hier:  </v>
      </c>
    </row>
    <row r="74" spans="1:8" ht="45" customHeight="1" x14ac:dyDescent="0.25">
      <c r="A74" s="393" t="s">
        <v>195</v>
      </c>
      <c r="B74" s="490">
        <f>D26</f>
        <v>0</v>
      </c>
      <c r="C74" s="491"/>
      <c r="D74" s="394"/>
      <c r="E74" s="394"/>
      <c r="F74" s="394"/>
      <c r="G74" s="394"/>
      <c r="H74" s="395"/>
    </row>
    <row r="75" spans="1:8" ht="20.100000000000001" customHeight="1" x14ac:dyDescent="0.25">
      <c r="A75" s="480" t="s">
        <v>99</v>
      </c>
      <c r="B75" s="481"/>
      <c r="C75" s="482"/>
      <c r="D75" s="534" t="str">
        <f>IF(E26&lt;&gt;"",E26,"")</f>
        <v/>
      </c>
      <c r="E75" s="535"/>
      <c r="F75" s="535"/>
      <c r="G75" s="535"/>
      <c r="H75" s="536"/>
    </row>
    <row r="76" spans="1:8" ht="101.25" customHeight="1" x14ac:dyDescent="0.25">
      <c r="A76" s="237" t="s">
        <v>82</v>
      </c>
      <c r="B76" s="14" t="s">
        <v>68</v>
      </c>
      <c r="C76" s="14" t="s">
        <v>55</v>
      </c>
      <c r="D76" s="14" t="s">
        <v>57</v>
      </c>
      <c r="E76" s="15" t="s">
        <v>56</v>
      </c>
      <c r="F76" s="528" t="s">
        <v>53</v>
      </c>
      <c r="G76" s="227" t="s">
        <v>54</v>
      </c>
      <c r="H76" s="530" t="s">
        <v>12</v>
      </c>
    </row>
    <row r="77" spans="1:8" ht="30.75" customHeight="1" x14ac:dyDescent="0.25">
      <c r="A77" s="126"/>
      <c r="B77" s="58" t="s">
        <v>8</v>
      </c>
      <c r="C77" s="226" t="s">
        <v>8</v>
      </c>
      <c r="D77" s="226" t="s">
        <v>8</v>
      </c>
      <c r="E77" s="226" t="s">
        <v>8</v>
      </c>
      <c r="F77" s="529"/>
      <c r="G77" s="8" t="s">
        <v>9</v>
      </c>
      <c r="H77" s="531"/>
    </row>
    <row r="78" spans="1:8" ht="30" customHeight="1" x14ac:dyDescent="0.25">
      <c r="A78" s="175" t="s">
        <v>118</v>
      </c>
      <c r="B78" s="259" t="str">
        <f t="shared" ref="B78:C96" si="3">IFERROR(B52*$G$26,"")</f>
        <v/>
      </c>
      <c r="C78" s="259" t="str">
        <f t="shared" si="3"/>
        <v/>
      </c>
      <c r="D78" s="272"/>
      <c r="E78" s="277" t="str">
        <f t="shared" ref="E78:E89" si="4">C78</f>
        <v/>
      </c>
      <c r="F78" s="396" t="str">
        <f>IF($D$26&lt;&gt;"",F52,"")</f>
        <v/>
      </c>
      <c r="G78" s="280" t="str">
        <f>IF($D$26&lt;&gt;"",G52,"")</f>
        <v/>
      </c>
      <c r="H78" s="396" t="str">
        <f>IF($D$26&lt;&gt;"",H52,"")</f>
        <v/>
      </c>
    </row>
    <row r="79" spans="1:8" ht="30" customHeight="1" x14ac:dyDescent="0.25">
      <c r="A79" s="175" t="s">
        <v>119</v>
      </c>
      <c r="B79" s="259" t="str">
        <f t="shared" si="3"/>
        <v/>
      </c>
      <c r="C79" s="259" t="str">
        <f t="shared" si="3"/>
        <v/>
      </c>
      <c r="D79" s="272"/>
      <c r="E79" s="277" t="str">
        <f t="shared" si="4"/>
        <v/>
      </c>
      <c r="F79" s="396" t="str">
        <f t="shared" ref="F79:H96" si="5">IF($D$26&lt;&gt;"",F53,"")</f>
        <v/>
      </c>
      <c r="G79" s="280" t="str">
        <f t="shared" si="5"/>
        <v/>
      </c>
      <c r="H79" s="396" t="str">
        <f t="shared" si="5"/>
        <v/>
      </c>
    </row>
    <row r="80" spans="1:8" ht="30" customHeight="1" x14ac:dyDescent="0.25">
      <c r="A80" s="175" t="s">
        <v>120</v>
      </c>
      <c r="B80" s="259" t="str">
        <f t="shared" si="3"/>
        <v/>
      </c>
      <c r="C80" s="259" t="str">
        <f t="shared" si="3"/>
        <v/>
      </c>
      <c r="D80" s="272"/>
      <c r="E80" s="277" t="str">
        <f t="shared" si="4"/>
        <v/>
      </c>
      <c r="F80" s="396" t="str">
        <f t="shared" si="5"/>
        <v/>
      </c>
      <c r="G80" s="280" t="str">
        <f t="shared" si="5"/>
        <v/>
      </c>
      <c r="H80" s="396" t="str">
        <f t="shared" si="5"/>
        <v/>
      </c>
    </row>
    <row r="81" spans="1:8" ht="30" customHeight="1" x14ac:dyDescent="0.25">
      <c r="A81" s="175" t="s">
        <v>121</v>
      </c>
      <c r="B81" s="259" t="str">
        <f t="shared" si="3"/>
        <v/>
      </c>
      <c r="C81" s="259" t="str">
        <f t="shared" si="3"/>
        <v/>
      </c>
      <c r="D81" s="272"/>
      <c r="E81" s="277" t="str">
        <f t="shared" si="4"/>
        <v/>
      </c>
      <c r="F81" s="396" t="str">
        <f t="shared" si="5"/>
        <v/>
      </c>
      <c r="G81" s="280" t="str">
        <f t="shared" si="5"/>
        <v/>
      </c>
      <c r="H81" s="396" t="str">
        <f t="shared" si="5"/>
        <v/>
      </c>
    </row>
    <row r="82" spans="1:8" ht="30" customHeight="1" x14ac:dyDescent="0.25">
      <c r="A82" s="175" t="s">
        <v>122</v>
      </c>
      <c r="B82" s="259" t="str">
        <f t="shared" si="3"/>
        <v/>
      </c>
      <c r="C82" s="259" t="str">
        <f t="shared" si="3"/>
        <v/>
      </c>
      <c r="D82" s="272"/>
      <c r="E82" s="277" t="str">
        <f t="shared" si="4"/>
        <v/>
      </c>
      <c r="F82" s="396" t="str">
        <f t="shared" si="5"/>
        <v/>
      </c>
      <c r="G82" s="280" t="str">
        <f t="shared" si="5"/>
        <v/>
      </c>
      <c r="H82" s="396" t="str">
        <f t="shared" si="5"/>
        <v/>
      </c>
    </row>
    <row r="83" spans="1:8" ht="30" customHeight="1" x14ac:dyDescent="0.25">
      <c r="A83" s="175" t="s">
        <v>123</v>
      </c>
      <c r="B83" s="259" t="str">
        <f t="shared" si="3"/>
        <v/>
      </c>
      <c r="C83" s="259" t="str">
        <f t="shared" si="3"/>
        <v/>
      </c>
      <c r="D83" s="272"/>
      <c r="E83" s="277" t="str">
        <f t="shared" si="4"/>
        <v/>
      </c>
      <c r="F83" s="396" t="str">
        <f t="shared" si="5"/>
        <v/>
      </c>
      <c r="G83" s="280" t="str">
        <f t="shared" si="5"/>
        <v/>
      </c>
      <c r="H83" s="396" t="str">
        <f t="shared" si="5"/>
        <v/>
      </c>
    </row>
    <row r="84" spans="1:8" ht="30" customHeight="1" x14ac:dyDescent="0.25">
      <c r="A84" s="175" t="s">
        <v>27</v>
      </c>
      <c r="B84" s="259" t="str">
        <f t="shared" si="3"/>
        <v/>
      </c>
      <c r="C84" s="259" t="str">
        <f t="shared" si="3"/>
        <v/>
      </c>
      <c r="D84" s="272"/>
      <c r="E84" s="277" t="str">
        <f t="shared" si="4"/>
        <v/>
      </c>
      <c r="F84" s="396" t="str">
        <f t="shared" si="5"/>
        <v/>
      </c>
      <c r="G84" s="280" t="str">
        <f t="shared" si="5"/>
        <v/>
      </c>
      <c r="H84" s="396" t="str">
        <f t="shared" si="5"/>
        <v/>
      </c>
    </row>
    <row r="85" spans="1:8" ht="30" customHeight="1" x14ac:dyDescent="0.25">
      <c r="A85" s="175" t="s">
        <v>145</v>
      </c>
      <c r="B85" s="259" t="str">
        <f t="shared" si="3"/>
        <v/>
      </c>
      <c r="C85" s="259" t="str">
        <f t="shared" si="3"/>
        <v/>
      </c>
      <c r="D85" s="272"/>
      <c r="E85" s="277" t="str">
        <f t="shared" si="4"/>
        <v/>
      </c>
      <c r="F85" s="396" t="str">
        <f t="shared" si="5"/>
        <v/>
      </c>
      <c r="G85" s="280" t="str">
        <f t="shared" si="5"/>
        <v/>
      </c>
      <c r="H85" s="396" t="str">
        <f t="shared" si="5"/>
        <v/>
      </c>
    </row>
    <row r="86" spans="1:8" ht="30" customHeight="1" x14ac:dyDescent="0.35">
      <c r="A86" s="175" t="s">
        <v>146</v>
      </c>
      <c r="B86" s="259" t="str">
        <f t="shared" si="3"/>
        <v/>
      </c>
      <c r="C86" s="259" t="str">
        <f t="shared" si="3"/>
        <v/>
      </c>
      <c r="D86" s="272"/>
      <c r="E86" s="277" t="str">
        <f t="shared" si="4"/>
        <v/>
      </c>
      <c r="F86" s="396" t="str">
        <f t="shared" si="5"/>
        <v/>
      </c>
      <c r="G86" s="280" t="str">
        <f t="shared" si="5"/>
        <v/>
      </c>
      <c r="H86" s="396" t="str">
        <f t="shared" si="5"/>
        <v/>
      </c>
    </row>
    <row r="87" spans="1:8" ht="45.75" customHeight="1" x14ac:dyDescent="0.25">
      <c r="A87" s="175" t="s">
        <v>147</v>
      </c>
      <c r="B87" s="259" t="str">
        <f t="shared" si="3"/>
        <v/>
      </c>
      <c r="C87" s="259" t="str">
        <f t="shared" si="3"/>
        <v/>
      </c>
      <c r="D87" s="272"/>
      <c r="E87" s="277" t="str">
        <f t="shared" si="4"/>
        <v/>
      </c>
      <c r="F87" s="396" t="str">
        <f t="shared" si="5"/>
        <v/>
      </c>
      <c r="G87" s="280" t="str">
        <f t="shared" si="5"/>
        <v/>
      </c>
      <c r="H87" s="396" t="str">
        <f t="shared" si="5"/>
        <v/>
      </c>
    </row>
    <row r="88" spans="1:8" ht="30" customHeight="1" x14ac:dyDescent="0.25">
      <c r="A88" s="175" t="s">
        <v>148</v>
      </c>
      <c r="B88" s="259" t="str">
        <f t="shared" si="3"/>
        <v/>
      </c>
      <c r="C88" s="259" t="str">
        <f t="shared" si="3"/>
        <v/>
      </c>
      <c r="D88" s="272"/>
      <c r="E88" s="277" t="str">
        <f t="shared" si="4"/>
        <v/>
      </c>
      <c r="F88" s="396" t="str">
        <f t="shared" si="5"/>
        <v/>
      </c>
      <c r="G88" s="280" t="str">
        <f t="shared" si="5"/>
        <v/>
      </c>
      <c r="H88" s="396" t="str">
        <f t="shared" si="5"/>
        <v/>
      </c>
    </row>
    <row r="89" spans="1:8" ht="30" customHeight="1" x14ac:dyDescent="0.25">
      <c r="A89" s="175" t="s">
        <v>149</v>
      </c>
      <c r="B89" s="259" t="str">
        <f t="shared" si="3"/>
        <v/>
      </c>
      <c r="C89" s="259" t="str">
        <f t="shared" si="3"/>
        <v/>
      </c>
      <c r="D89" s="272"/>
      <c r="E89" s="277" t="str">
        <f t="shared" si="4"/>
        <v/>
      </c>
      <c r="F89" s="396" t="str">
        <f t="shared" si="5"/>
        <v/>
      </c>
      <c r="G89" s="280" t="str">
        <f t="shared" si="5"/>
        <v/>
      </c>
      <c r="H89" s="396" t="str">
        <f t="shared" si="5"/>
        <v/>
      </c>
    </row>
    <row r="90" spans="1:8" ht="30" customHeight="1" x14ac:dyDescent="0.25">
      <c r="A90" s="175" t="s">
        <v>150</v>
      </c>
      <c r="B90" s="259" t="str">
        <f t="shared" si="3"/>
        <v/>
      </c>
      <c r="C90" s="259" t="str">
        <f t="shared" si="3"/>
        <v/>
      </c>
      <c r="D90" s="272"/>
      <c r="E90" s="277" t="str">
        <f>C90</f>
        <v/>
      </c>
      <c r="F90" s="396" t="str">
        <f t="shared" si="5"/>
        <v/>
      </c>
      <c r="G90" s="280" t="str">
        <f t="shared" si="5"/>
        <v/>
      </c>
      <c r="H90" s="396" t="str">
        <f t="shared" si="5"/>
        <v/>
      </c>
    </row>
    <row r="91" spans="1:8" ht="30" customHeight="1" x14ac:dyDescent="0.25">
      <c r="A91" s="175" t="s">
        <v>151</v>
      </c>
      <c r="B91" s="259" t="str">
        <f t="shared" si="3"/>
        <v/>
      </c>
      <c r="C91" s="259" t="str">
        <f t="shared" si="3"/>
        <v/>
      </c>
      <c r="D91" s="272"/>
      <c r="E91" s="277" t="str">
        <f t="shared" ref="E91:E96" si="6">C91</f>
        <v/>
      </c>
      <c r="F91" s="396" t="str">
        <f t="shared" si="5"/>
        <v/>
      </c>
      <c r="G91" s="280" t="str">
        <f t="shared" si="5"/>
        <v/>
      </c>
      <c r="H91" s="396" t="str">
        <f t="shared" si="5"/>
        <v/>
      </c>
    </row>
    <row r="92" spans="1:8" ht="30" customHeight="1" x14ac:dyDescent="0.25">
      <c r="A92" s="198" t="str">
        <f>IF('Recyclingschritt N_0'!A66&lt;&gt;"",'Recyclingschritt N_0'!A66,"")</f>
        <v/>
      </c>
      <c r="B92" s="259" t="str">
        <f t="shared" si="3"/>
        <v/>
      </c>
      <c r="C92" s="259" t="str">
        <f t="shared" si="3"/>
        <v/>
      </c>
      <c r="D92" s="272"/>
      <c r="E92" s="277" t="str">
        <f t="shared" si="6"/>
        <v/>
      </c>
      <c r="F92" s="396" t="str">
        <f t="shared" si="5"/>
        <v/>
      </c>
      <c r="G92" s="280" t="str">
        <f t="shared" si="5"/>
        <v/>
      </c>
      <c r="H92" s="396" t="str">
        <f t="shared" si="5"/>
        <v/>
      </c>
    </row>
    <row r="93" spans="1:8" ht="30" customHeight="1" x14ac:dyDescent="0.25">
      <c r="A93" s="198" t="str">
        <f>IF('Recyclingschritt N_0'!A67&lt;&gt;"",'Recyclingschritt N_0'!A67,"")</f>
        <v/>
      </c>
      <c r="B93" s="259" t="str">
        <f t="shared" si="3"/>
        <v/>
      </c>
      <c r="C93" s="259" t="str">
        <f t="shared" si="3"/>
        <v/>
      </c>
      <c r="D93" s="272"/>
      <c r="E93" s="277" t="str">
        <f t="shared" si="6"/>
        <v/>
      </c>
      <c r="F93" s="396" t="str">
        <f t="shared" si="5"/>
        <v/>
      </c>
      <c r="G93" s="280" t="str">
        <f t="shared" si="5"/>
        <v/>
      </c>
      <c r="H93" s="396" t="str">
        <f t="shared" si="5"/>
        <v/>
      </c>
    </row>
    <row r="94" spans="1:8" ht="30" customHeight="1" x14ac:dyDescent="0.25">
      <c r="A94" s="198" t="str">
        <f>IF('Recyclingschritt N_0'!A68&lt;&gt;"",'Recyclingschritt N_0'!A68,"")</f>
        <v/>
      </c>
      <c r="B94" s="259" t="str">
        <f t="shared" si="3"/>
        <v/>
      </c>
      <c r="C94" s="259" t="str">
        <f t="shared" si="3"/>
        <v/>
      </c>
      <c r="D94" s="272"/>
      <c r="E94" s="277" t="str">
        <f t="shared" si="6"/>
        <v/>
      </c>
      <c r="F94" s="396" t="str">
        <f t="shared" si="5"/>
        <v/>
      </c>
      <c r="G94" s="280" t="str">
        <f t="shared" si="5"/>
        <v/>
      </c>
      <c r="H94" s="396" t="str">
        <f t="shared" si="5"/>
        <v/>
      </c>
    </row>
    <row r="95" spans="1:8" ht="30" customHeight="1" x14ac:dyDescent="0.25">
      <c r="A95" s="198" t="str">
        <f>IF('Recyclingschritt N_0'!A69&lt;&gt;"",'Recyclingschritt N_0'!A69,"")</f>
        <v/>
      </c>
      <c r="B95" s="259" t="str">
        <f t="shared" si="3"/>
        <v/>
      </c>
      <c r="C95" s="259" t="str">
        <f t="shared" si="3"/>
        <v/>
      </c>
      <c r="D95" s="272"/>
      <c r="E95" s="277" t="str">
        <f t="shared" si="6"/>
        <v/>
      </c>
      <c r="F95" s="396" t="str">
        <f t="shared" si="5"/>
        <v/>
      </c>
      <c r="G95" s="280" t="str">
        <f t="shared" si="5"/>
        <v/>
      </c>
      <c r="H95" s="396" t="str">
        <f t="shared" si="5"/>
        <v/>
      </c>
    </row>
    <row r="96" spans="1:8" ht="30" customHeight="1" x14ac:dyDescent="0.25">
      <c r="A96" s="198" t="str">
        <f>IF('Recyclingschritt N_0'!A70&lt;&gt;"",'Recyclingschritt N_0'!A70,"")</f>
        <v/>
      </c>
      <c r="B96" s="259" t="str">
        <f t="shared" si="3"/>
        <v/>
      </c>
      <c r="C96" s="259" t="str">
        <f t="shared" si="3"/>
        <v/>
      </c>
      <c r="D96" s="272"/>
      <c r="E96" s="277" t="str">
        <f t="shared" si="6"/>
        <v/>
      </c>
      <c r="F96" s="396" t="str">
        <f t="shared" si="5"/>
        <v/>
      </c>
      <c r="G96" s="280" t="str">
        <f t="shared" si="5"/>
        <v/>
      </c>
      <c r="H96" s="396" t="str">
        <f t="shared" si="5"/>
        <v/>
      </c>
    </row>
    <row r="97" spans="1:8" ht="17.25" x14ac:dyDescent="0.25">
      <c r="A97" s="225" t="s">
        <v>171</v>
      </c>
      <c r="B97" s="278">
        <f>SUM(B78:B96)</f>
        <v>0</v>
      </c>
      <c r="C97" s="278">
        <f>SUM(C78:C96)</f>
        <v>0</v>
      </c>
      <c r="D97" s="272"/>
      <c r="E97" s="279">
        <f>SUM(E78:E96)</f>
        <v>0</v>
      </c>
      <c r="F97" s="153"/>
      <c r="G97" s="228"/>
      <c r="H97" s="38"/>
    </row>
    <row r="98" spans="1:8" ht="15" customHeight="1" x14ac:dyDescent="0.25">
      <c r="A98" s="526"/>
      <c r="B98" s="527"/>
      <c r="C98" s="527"/>
      <c r="D98" s="527"/>
      <c r="E98" s="527"/>
      <c r="F98" s="527"/>
      <c r="G98" s="527"/>
      <c r="H98" s="527"/>
    </row>
    <row r="99" spans="1:8" ht="45.95" customHeight="1" x14ac:dyDescent="0.25">
      <c r="A99" s="532" t="s">
        <v>205</v>
      </c>
      <c r="B99" s="533"/>
      <c r="C99" s="533"/>
      <c r="D99" s="533"/>
      <c r="E99" s="533"/>
      <c r="F99" s="533"/>
      <c r="G99" s="533"/>
      <c r="H99" s="29" t="str">
        <f>CONCATENATE("hier:  ",$H$1)</f>
        <v xml:space="preserve">hier:  </v>
      </c>
    </row>
    <row r="100" spans="1:8" ht="45" customHeight="1" x14ac:dyDescent="0.25">
      <c r="A100" s="393" t="s">
        <v>195</v>
      </c>
      <c r="B100" s="490">
        <f>D27</f>
        <v>0</v>
      </c>
      <c r="C100" s="491"/>
      <c r="D100" s="394"/>
      <c r="E100" s="394"/>
      <c r="F100" s="394"/>
      <c r="G100" s="394"/>
      <c r="H100" s="395"/>
    </row>
    <row r="101" spans="1:8" ht="20.100000000000001" customHeight="1" x14ac:dyDescent="0.25">
      <c r="A101" s="480" t="s">
        <v>99</v>
      </c>
      <c r="B101" s="481"/>
      <c r="C101" s="482"/>
      <c r="D101" s="534" t="str">
        <f>IF(E27&lt;&gt;"",E27,"")</f>
        <v/>
      </c>
      <c r="E101" s="535"/>
      <c r="F101" s="535"/>
      <c r="G101" s="535"/>
      <c r="H101" s="549"/>
    </row>
    <row r="102" spans="1:8" ht="100.5" customHeight="1" x14ac:dyDescent="0.25">
      <c r="A102" s="237" t="s">
        <v>82</v>
      </c>
      <c r="B102" s="14" t="s">
        <v>68</v>
      </c>
      <c r="C102" s="14" t="s">
        <v>55</v>
      </c>
      <c r="D102" s="14" t="s">
        <v>57</v>
      </c>
      <c r="E102" s="15" t="s">
        <v>56</v>
      </c>
      <c r="F102" s="528" t="s">
        <v>53</v>
      </c>
      <c r="G102" s="227" t="s">
        <v>54</v>
      </c>
      <c r="H102" s="530" t="s">
        <v>12</v>
      </c>
    </row>
    <row r="103" spans="1:8" ht="33.75" customHeight="1" x14ac:dyDescent="0.25">
      <c r="A103" s="126"/>
      <c r="B103" s="58" t="s">
        <v>8</v>
      </c>
      <c r="C103" s="226" t="s">
        <v>8</v>
      </c>
      <c r="D103" s="226" t="s">
        <v>8</v>
      </c>
      <c r="E103" s="226" t="s">
        <v>8</v>
      </c>
      <c r="F103" s="529"/>
      <c r="G103" s="8" t="s">
        <v>9</v>
      </c>
      <c r="H103" s="531"/>
    </row>
    <row r="104" spans="1:8" ht="30" customHeight="1" x14ac:dyDescent="0.25">
      <c r="A104" s="175" t="s">
        <v>118</v>
      </c>
      <c r="B104" s="259" t="str">
        <f t="shared" ref="B104:C122" si="7">IFERROR(B52*$G$27,"")</f>
        <v/>
      </c>
      <c r="C104" s="259" t="str">
        <f t="shared" si="7"/>
        <v/>
      </c>
      <c r="D104" s="281"/>
      <c r="E104" s="277" t="str">
        <f t="shared" ref="E104:E121" si="8">C104</f>
        <v/>
      </c>
      <c r="F104" s="396" t="str">
        <f>IF($D$27&lt;&gt;"",F52,"")</f>
        <v/>
      </c>
      <c r="G104" s="280" t="str">
        <f t="shared" ref="G104:H104" si="9">IF($D$27&lt;&gt;"",G52,"")</f>
        <v/>
      </c>
      <c r="H104" s="396" t="str">
        <f t="shared" si="9"/>
        <v/>
      </c>
    </row>
    <row r="105" spans="1:8" ht="30" customHeight="1" x14ac:dyDescent="0.25">
      <c r="A105" s="175" t="s">
        <v>119</v>
      </c>
      <c r="B105" s="259" t="str">
        <f t="shared" si="7"/>
        <v/>
      </c>
      <c r="C105" s="259" t="str">
        <f t="shared" si="7"/>
        <v/>
      </c>
      <c r="D105" s="281"/>
      <c r="E105" s="277" t="str">
        <f t="shared" si="8"/>
        <v/>
      </c>
      <c r="F105" s="396" t="str">
        <f t="shared" ref="F105:H122" si="10">IF($D$27&lt;&gt;"",F53,"")</f>
        <v/>
      </c>
      <c r="G105" s="280" t="str">
        <f t="shared" si="10"/>
        <v/>
      </c>
      <c r="H105" s="396" t="str">
        <f t="shared" si="10"/>
        <v/>
      </c>
    </row>
    <row r="106" spans="1:8" ht="30" customHeight="1" x14ac:dyDescent="0.25">
      <c r="A106" s="175" t="s">
        <v>120</v>
      </c>
      <c r="B106" s="259" t="str">
        <f t="shared" si="7"/>
        <v/>
      </c>
      <c r="C106" s="259" t="str">
        <f t="shared" si="7"/>
        <v/>
      </c>
      <c r="D106" s="281"/>
      <c r="E106" s="277" t="str">
        <f t="shared" si="8"/>
        <v/>
      </c>
      <c r="F106" s="396" t="str">
        <f t="shared" si="10"/>
        <v/>
      </c>
      <c r="G106" s="280" t="str">
        <f t="shared" si="10"/>
        <v/>
      </c>
      <c r="H106" s="396" t="str">
        <f t="shared" si="10"/>
        <v/>
      </c>
    </row>
    <row r="107" spans="1:8" ht="30" customHeight="1" x14ac:dyDescent="0.25">
      <c r="A107" s="175" t="s">
        <v>121</v>
      </c>
      <c r="B107" s="259" t="str">
        <f t="shared" si="7"/>
        <v/>
      </c>
      <c r="C107" s="259" t="str">
        <f t="shared" si="7"/>
        <v/>
      </c>
      <c r="D107" s="281"/>
      <c r="E107" s="277" t="str">
        <f t="shared" si="8"/>
        <v/>
      </c>
      <c r="F107" s="396" t="str">
        <f t="shared" si="10"/>
        <v/>
      </c>
      <c r="G107" s="280" t="str">
        <f t="shared" si="10"/>
        <v/>
      </c>
      <c r="H107" s="396" t="str">
        <f t="shared" si="10"/>
        <v/>
      </c>
    </row>
    <row r="108" spans="1:8" ht="30" customHeight="1" x14ac:dyDescent="0.25">
      <c r="A108" s="175" t="s">
        <v>122</v>
      </c>
      <c r="B108" s="259" t="str">
        <f t="shared" si="7"/>
        <v/>
      </c>
      <c r="C108" s="259" t="str">
        <f t="shared" si="7"/>
        <v/>
      </c>
      <c r="D108" s="281"/>
      <c r="E108" s="277" t="str">
        <f t="shared" si="8"/>
        <v/>
      </c>
      <c r="F108" s="396" t="str">
        <f t="shared" si="10"/>
        <v/>
      </c>
      <c r="G108" s="280" t="str">
        <f t="shared" si="10"/>
        <v/>
      </c>
      <c r="H108" s="396" t="str">
        <f t="shared" si="10"/>
        <v/>
      </c>
    </row>
    <row r="109" spans="1:8" ht="30" customHeight="1" x14ac:dyDescent="0.25">
      <c r="A109" s="175" t="s">
        <v>123</v>
      </c>
      <c r="B109" s="259" t="str">
        <f t="shared" si="7"/>
        <v/>
      </c>
      <c r="C109" s="259" t="str">
        <f t="shared" si="7"/>
        <v/>
      </c>
      <c r="D109" s="281"/>
      <c r="E109" s="277" t="str">
        <f t="shared" si="8"/>
        <v/>
      </c>
      <c r="F109" s="396" t="str">
        <f t="shared" si="10"/>
        <v/>
      </c>
      <c r="G109" s="280" t="str">
        <f t="shared" si="10"/>
        <v/>
      </c>
      <c r="H109" s="396" t="str">
        <f t="shared" si="10"/>
        <v/>
      </c>
    </row>
    <row r="110" spans="1:8" ht="30" customHeight="1" x14ac:dyDescent="0.25">
      <c r="A110" s="175" t="s">
        <v>27</v>
      </c>
      <c r="B110" s="259" t="str">
        <f t="shared" si="7"/>
        <v/>
      </c>
      <c r="C110" s="259" t="str">
        <f t="shared" si="7"/>
        <v/>
      </c>
      <c r="D110" s="281"/>
      <c r="E110" s="277" t="str">
        <f t="shared" si="8"/>
        <v/>
      </c>
      <c r="F110" s="396" t="str">
        <f t="shared" si="10"/>
        <v/>
      </c>
      <c r="G110" s="280" t="str">
        <f t="shared" si="10"/>
        <v/>
      </c>
      <c r="H110" s="396" t="str">
        <f t="shared" si="10"/>
        <v/>
      </c>
    </row>
    <row r="111" spans="1:8" ht="30" customHeight="1" x14ac:dyDescent="0.25">
      <c r="A111" s="175" t="s">
        <v>145</v>
      </c>
      <c r="B111" s="259" t="str">
        <f t="shared" si="7"/>
        <v/>
      </c>
      <c r="C111" s="259" t="str">
        <f t="shared" si="7"/>
        <v/>
      </c>
      <c r="D111" s="281"/>
      <c r="E111" s="277" t="str">
        <f t="shared" si="8"/>
        <v/>
      </c>
      <c r="F111" s="396" t="str">
        <f t="shared" si="10"/>
        <v/>
      </c>
      <c r="G111" s="280" t="str">
        <f t="shared" si="10"/>
        <v/>
      </c>
      <c r="H111" s="396" t="str">
        <f t="shared" si="10"/>
        <v/>
      </c>
    </row>
    <row r="112" spans="1:8" ht="30" customHeight="1" x14ac:dyDescent="0.35">
      <c r="A112" s="175" t="s">
        <v>146</v>
      </c>
      <c r="B112" s="259" t="str">
        <f t="shared" si="7"/>
        <v/>
      </c>
      <c r="C112" s="259" t="str">
        <f t="shared" si="7"/>
        <v/>
      </c>
      <c r="D112" s="281"/>
      <c r="E112" s="277" t="str">
        <f t="shared" si="8"/>
        <v/>
      </c>
      <c r="F112" s="396" t="str">
        <f t="shared" si="10"/>
        <v/>
      </c>
      <c r="G112" s="280" t="str">
        <f t="shared" si="10"/>
        <v/>
      </c>
      <c r="H112" s="396" t="str">
        <f t="shared" si="10"/>
        <v/>
      </c>
    </row>
    <row r="113" spans="1:8" ht="51" customHeight="1" x14ac:dyDescent="0.25">
      <c r="A113" s="175" t="s">
        <v>147</v>
      </c>
      <c r="B113" s="259" t="str">
        <f t="shared" si="7"/>
        <v/>
      </c>
      <c r="C113" s="259" t="str">
        <f t="shared" si="7"/>
        <v/>
      </c>
      <c r="D113" s="281"/>
      <c r="E113" s="277" t="str">
        <f t="shared" si="8"/>
        <v/>
      </c>
      <c r="F113" s="396" t="str">
        <f t="shared" si="10"/>
        <v/>
      </c>
      <c r="G113" s="280" t="str">
        <f t="shared" si="10"/>
        <v/>
      </c>
      <c r="H113" s="396" t="str">
        <f t="shared" si="10"/>
        <v/>
      </c>
    </row>
    <row r="114" spans="1:8" ht="30" customHeight="1" x14ac:dyDescent="0.25">
      <c r="A114" s="175" t="s">
        <v>148</v>
      </c>
      <c r="B114" s="259" t="str">
        <f t="shared" si="7"/>
        <v/>
      </c>
      <c r="C114" s="259" t="str">
        <f t="shared" si="7"/>
        <v/>
      </c>
      <c r="D114" s="281"/>
      <c r="E114" s="277" t="str">
        <f t="shared" si="8"/>
        <v/>
      </c>
      <c r="F114" s="396" t="str">
        <f t="shared" si="10"/>
        <v/>
      </c>
      <c r="G114" s="280" t="str">
        <f t="shared" si="10"/>
        <v/>
      </c>
      <c r="H114" s="396" t="str">
        <f t="shared" si="10"/>
        <v/>
      </c>
    </row>
    <row r="115" spans="1:8" ht="30" customHeight="1" x14ac:dyDescent="0.25">
      <c r="A115" s="175" t="s">
        <v>149</v>
      </c>
      <c r="B115" s="259" t="str">
        <f t="shared" si="7"/>
        <v/>
      </c>
      <c r="C115" s="259" t="str">
        <f t="shared" si="7"/>
        <v/>
      </c>
      <c r="D115" s="281"/>
      <c r="E115" s="277" t="str">
        <f t="shared" si="8"/>
        <v/>
      </c>
      <c r="F115" s="396" t="str">
        <f t="shared" si="10"/>
        <v/>
      </c>
      <c r="G115" s="280" t="str">
        <f t="shared" si="10"/>
        <v/>
      </c>
      <c r="H115" s="396" t="str">
        <f t="shared" si="10"/>
        <v/>
      </c>
    </row>
    <row r="116" spans="1:8" ht="30" customHeight="1" x14ac:dyDescent="0.25">
      <c r="A116" s="175" t="s">
        <v>150</v>
      </c>
      <c r="B116" s="259" t="str">
        <f t="shared" si="7"/>
        <v/>
      </c>
      <c r="C116" s="259" t="str">
        <f t="shared" si="7"/>
        <v/>
      </c>
      <c r="D116" s="281"/>
      <c r="E116" s="277" t="str">
        <f t="shared" si="8"/>
        <v/>
      </c>
      <c r="F116" s="396" t="str">
        <f t="shared" si="10"/>
        <v/>
      </c>
      <c r="G116" s="280" t="str">
        <f t="shared" si="10"/>
        <v/>
      </c>
      <c r="H116" s="396" t="str">
        <f t="shared" si="10"/>
        <v/>
      </c>
    </row>
    <row r="117" spans="1:8" ht="30" customHeight="1" x14ac:dyDescent="0.25">
      <c r="A117" s="175" t="s">
        <v>151</v>
      </c>
      <c r="B117" s="259" t="str">
        <f t="shared" si="7"/>
        <v/>
      </c>
      <c r="C117" s="259" t="str">
        <f t="shared" si="7"/>
        <v/>
      </c>
      <c r="D117" s="281"/>
      <c r="E117" s="277" t="str">
        <f t="shared" si="8"/>
        <v/>
      </c>
      <c r="F117" s="396" t="str">
        <f t="shared" si="10"/>
        <v/>
      </c>
      <c r="G117" s="280" t="str">
        <f t="shared" si="10"/>
        <v/>
      </c>
      <c r="H117" s="396" t="str">
        <f t="shared" si="10"/>
        <v/>
      </c>
    </row>
    <row r="118" spans="1:8" ht="30" customHeight="1" x14ac:dyDescent="0.25">
      <c r="A118" s="198" t="str">
        <f>IF('Recyclingschritt N_0'!A92&lt;&gt;"",'Recyclingschritt N_0'!A92,"")</f>
        <v/>
      </c>
      <c r="B118" s="259" t="str">
        <f t="shared" si="7"/>
        <v/>
      </c>
      <c r="C118" s="259" t="str">
        <f t="shared" si="7"/>
        <v/>
      </c>
      <c r="D118" s="281"/>
      <c r="E118" s="277" t="str">
        <f t="shared" si="8"/>
        <v/>
      </c>
      <c r="F118" s="396" t="str">
        <f t="shared" si="10"/>
        <v/>
      </c>
      <c r="G118" s="280" t="str">
        <f t="shared" si="10"/>
        <v/>
      </c>
      <c r="H118" s="396" t="str">
        <f t="shared" si="10"/>
        <v/>
      </c>
    </row>
    <row r="119" spans="1:8" ht="30" customHeight="1" x14ac:dyDescent="0.25">
      <c r="A119" s="198" t="str">
        <f>IF('Recyclingschritt N_0'!A93&lt;&gt;"",'Recyclingschritt N_0'!A93,"")</f>
        <v/>
      </c>
      <c r="B119" s="259" t="str">
        <f t="shared" si="7"/>
        <v/>
      </c>
      <c r="C119" s="259" t="str">
        <f t="shared" si="7"/>
        <v/>
      </c>
      <c r="D119" s="281"/>
      <c r="E119" s="277" t="str">
        <f t="shared" si="8"/>
        <v/>
      </c>
      <c r="F119" s="396" t="str">
        <f t="shared" si="10"/>
        <v/>
      </c>
      <c r="G119" s="280" t="str">
        <f t="shared" si="10"/>
        <v/>
      </c>
      <c r="H119" s="396" t="str">
        <f t="shared" si="10"/>
        <v/>
      </c>
    </row>
    <row r="120" spans="1:8" ht="30" customHeight="1" x14ac:dyDescent="0.25">
      <c r="A120" s="198" t="str">
        <f>IF('Recyclingschritt N_0'!A94&lt;&gt;"",'Recyclingschritt N_0'!A94,"")</f>
        <v/>
      </c>
      <c r="B120" s="259" t="str">
        <f t="shared" si="7"/>
        <v/>
      </c>
      <c r="C120" s="259" t="str">
        <f t="shared" si="7"/>
        <v/>
      </c>
      <c r="D120" s="281"/>
      <c r="E120" s="277" t="str">
        <f t="shared" si="8"/>
        <v/>
      </c>
      <c r="F120" s="396" t="str">
        <f t="shared" si="10"/>
        <v/>
      </c>
      <c r="G120" s="280" t="str">
        <f t="shared" si="10"/>
        <v/>
      </c>
      <c r="H120" s="396" t="str">
        <f t="shared" si="10"/>
        <v/>
      </c>
    </row>
    <row r="121" spans="1:8" ht="30" customHeight="1" x14ac:dyDescent="0.25">
      <c r="A121" s="198" t="str">
        <f>IF('Recyclingschritt N_0'!A95&lt;&gt;"",'Recyclingschritt N_0'!A95,"")</f>
        <v/>
      </c>
      <c r="B121" s="259" t="str">
        <f t="shared" si="7"/>
        <v/>
      </c>
      <c r="C121" s="259" t="str">
        <f t="shared" si="7"/>
        <v/>
      </c>
      <c r="D121" s="281"/>
      <c r="E121" s="277" t="str">
        <f t="shared" si="8"/>
        <v/>
      </c>
      <c r="F121" s="396" t="str">
        <f t="shared" si="10"/>
        <v/>
      </c>
      <c r="G121" s="280" t="str">
        <f t="shared" si="10"/>
        <v/>
      </c>
      <c r="H121" s="396" t="str">
        <f t="shared" si="10"/>
        <v/>
      </c>
    </row>
    <row r="122" spans="1:8" ht="30" customHeight="1" x14ac:dyDescent="0.25">
      <c r="A122" s="198" t="str">
        <f>IF('Recyclingschritt N_0'!A96&lt;&gt;"",'Recyclingschritt N_0'!A96,"")</f>
        <v/>
      </c>
      <c r="B122" s="259" t="str">
        <f t="shared" si="7"/>
        <v/>
      </c>
      <c r="C122" s="259" t="str">
        <f t="shared" si="7"/>
        <v/>
      </c>
      <c r="D122" s="281"/>
      <c r="E122" s="277" t="str">
        <f t="shared" ref="E122" si="11">C122</f>
        <v/>
      </c>
      <c r="F122" s="396" t="str">
        <f t="shared" si="10"/>
        <v/>
      </c>
      <c r="G122" s="280" t="str">
        <f t="shared" si="10"/>
        <v/>
      </c>
      <c r="H122" s="396" t="str">
        <f t="shared" si="10"/>
        <v/>
      </c>
    </row>
    <row r="123" spans="1:8" ht="17.25" x14ac:dyDescent="0.25">
      <c r="A123" s="225" t="s">
        <v>171</v>
      </c>
      <c r="B123" s="278">
        <f>SUM(B104:B122)</f>
        <v>0</v>
      </c>
      <c r="C123" s="278">
        <f>SUM(C104:C122)</f>
        <v>0</v>
      </c>
      <c r="D123" s="281"/>
      <c r="E123" s="279">
        <f>SUM(E104:E122)</f>
        <v>0</v>
      </c>
      <c r="F123" s="153"/>
      <c r="G123" s="129"/>
      <c r="H123" s="38"/>
    </row>
    <row r="124" spans="1:8" x14ac:dyDescent="0.25">
      <c r="A124" s="526"/>
      <c r="B124" s="527"/>
      <c r="C124" s="527"/>
      <c r="D124" s="527"/>
      <c r="E124" s="527"/>
      <c r="F124" s="527"/>
      <c r="G124" s="527"/>
      <c r="H124" s="527"/>
    </row>
    <row r="125" spans="1:8" ht="50.1" customHeight="1" x14ac:dyDescent="0.25">
      <c r="A125" s="532" t="s">
        <v>206</v>
      </c>
      <c r="B125" s="533"/>
      <c r="C125" s="533"/>
      <c r="D125" s="533"/>
      <c r="E125" s="533"/>
      <c r="F125" s="533"/>
      <c r="G125" s="533"/>
      <c r="H125" s="29" t="str">
        <f>CONCATENATE("hier:  ",$H$1)</f>
        <v xml:space="preserve">hier:  </v>
      </c>
    </row>
    <row r="126" spans="1:8" ht="45" customHeight="1" x14ac:dyDescent="0.25">
      <c r="A126" s="393" t="s">
        <v>195</v>
      </c>
      <c r="B126" s="490">
        <f>D28</f>
        <v>0</v>
      </c>
      <c r="C126" s="491"/>
      <c r="D126" s="394"/>
      <c r="E126" s="394"/>
      <c r="F126" s="394"/>
      <c r="G126" s="394"/>
      <c r="H126" s="395"/>
    </row>
    <row r="127" spans="1:8" x14ac:dyDescent="0.25">
      <c r="A127" s="480" t="s">
        <v>99</v>
      </c>
      <c r="B127" s="481"/>
      <c r="C127" s="482"/>
      <c r="D127" s="534" t="str">
        <f>IF(E28&lt;&gt;"",E28,"")</f>
        <v/>
      </c>
      <c r="E127" s="535"/>
      <c r="F127" s="535"/>
      <c r="G127" s="535"/>
      <c r="H127" s="549"/>
    </row>
    <row r="128" spans="1:8" ht="99.75" customHeight="1" x14ac:dyDescent="0.25">
      <c r="A128" s="238" t="s">
        <v>156</v>
      </c>
      <c r="B128" s="14" t="s">
        <v>68</v>
      </c>
      <c r="C128" s="14" t="s">
        <v>55</v>
      </c>
      <c r="D128" s="14" t="s">
        <v>57</v>
      </c>
      <c r="E128" s="15" t="s">
        <v>56</v>
      </c>
      <c r="F128" s="528" t="s">
        <v>53</v>
      </c>
      <c r="G128" s="227" t="s">
        <v>54</v>
      </c>
      <c r="H128" s="530" t="s">
        <v>12</v>
      </c>
    </row>
    <row r="129" spans="1:8" ht="35.1" customHeight="1" x14ac:dyDescent="0.25">
      <c r="A129" s="126"/>
      <c r="B129" s="58" t="s">
        <v>8</v>
      </c>
      <c r="C129" s="226" t="s">
        <v>8</v>
      </c>
      <c r="D129" s="226" t="s">
        <v>8</v>
      </c>
      <c r="E129" s="226" t="s">
        <v>8</v>
      </c>
      <c r="F129" s="529"/>
      <c r="G129" s="8" t="s">
        <v>9</v>
      </c>
      <c r="H129" s="531"/>
    </row>
    <row r="130" spans="1:8" ht="30" customHeight="1" x14ac:dyDescent="0.25">
      <c r="A130" s="175" t="s">
        <v>118</v>
      </c>
      <c r="B130" s="259" t="str">
        <f t="shared" ref="B130:C148" si="12">IFERROR(B52*$G$28,"")</f>
        <v/>
      </c>
      <c r="C130" s="259" t="str">
        <f t="shared" si="12"/>
        <v/>
      </c>
      <c r="D130" s="281"/>
      <c r="E130" s="277" t="str">
        <f t="shared" ref="E130:E147" si="13">C130</f>
        <v/>
      </c>
      <c r="F130" s="396" t="str">
        <f>IF($D$28&lt;&gt;"",F52,"")</f>
        <v/>
      </c>
      <c r="G130" s="280" t="str">
        <f t="shared" ref="G130:H130" si="14">IF($D$28&lt;&gt;"",G52,"")</f>
        <v/>
      </c>
      <c r="H130" s="396" t="str">
        <f t="shared" si="14"/>
        <v/>
      </c>
    </row>
    <row r="131" spans="1:8" ht="30" customHeight="1" x14ac:dyDescent="0.25">
      <c r="A131" s="175" t="s">
        <v>119</v>
      </c>
      <c r="B131" s="259" t="str">
        <f t="shared" si="12"/>
        <v/>
      </c>
      <c r="C131" s="259" t="str">
        <f t="shared" si="12"/>
        <v/>
      </c>
      <c r="D131" s="281"/>
      <c r="E131" s="277" t="str">
        <f t="shared" si="13"/>
        <v/>
      </c>
      <c r="F131" s="396" t="str">
        <f t="shared" ref="F131:H148" si="15">IF($D$28&lt;&gt;"",F53,"")</f>
        <v/>
      </c>
      <c r="G131" s="280" t="str">
        <f t="shared" si="15"/>
        <v/>
      </c>
      <c r="H131" s="396" t="str">
        <f t="shared" si="15"/>
        <v/>
      </c>
    </row>
    <row r="132" spans="1:8" ht="30" customHeight="1" x14ac:dyDescent="0.25">
      <c r="A132" s="175" t="s">
        <v>120</v>
      </c>
      <c r="B132" s="259" t="str">
        <f t="shared" si="12"/>
        <v/>
      </c>
      <c r="C132" s="259" t="str">
        <f t="shared" si="12"/>
        <v/>
      </c>
      <c r="D132" s="281"/>
      <c r="E132" s="277" t="str">
        <f t="shared" si="13"/>
        <v/>
      </c>
      <c r="F132" s="396" t="str">
        <f t="shared" si="15"/>
        <v/>
      </c>
      <c r="G132" s="280" t="str">
        <f t="shared" si="15"/>
        <v/>
      </c>
      <c r="H132" s="396" t="str">
        <f t="shared" si="15"/>
        <v/>
      </c>
    </row>
    <row r="133" spans="1:8" ht="30" customHeight="1" x14ac:dyDescent="0.25">
      <c r="A133" s="175" t="s">
        <v>121</v>
      </c>
      <c r="B133" s="259" t="str">
        <f t="shared" si="12"/>
        <v/>
      </c>
      <c r="C133" s="259" t="str">
        <f t="shared" si="12"/>
        <v/>
      </c>
      <c r="D133" s="281"/>
      <c r="E133" s="277" t="str">
        <f t="shared" si="13"/>
        <v/>
      </c>
      <c r="F133" s="396" t="str">
        <f t="shared" si="15"/>
        <v/>
      </c>
      <c r="G133" s="280" t="str">
        <f t="shared" si="15"/>
        <v/>
      </c>
      <c r="H133" s="396" t="str">
        <f t="shared" si="15"/>
        <v/>
      </c>
    </row>
    <row r="134" spans="1:8" ht="30" customHeight="1" x14ac:dyDescent="0.25">
      <c r="A134" s="175" t="s">
        <v>122</v>
      </c>
      <c r="B134" s="259" t="str">
        <f t="shared" si="12"/>
        <v/>
      </c>
      <c r="C134" s="259" t="str">
        <f t="shared" si="12"/>
        <v/>
      </c>
      <c r="D134" s="281"/>
      <c r="E134" s="277" t="str">
        <f t="shared" si="13"/>
        <v/>
      </c>
      <c r="F134" s="396" t="str">
        <f t="shared" si="15"/>
        <v/>
      </c>
      <c r="G134" s="280" t="str">
        <f t="shared" si="15"/>
        <v/>
      </c>
      <c r="H134" s="396" t="str">
        <f t="shared" si="15"/>
        <v/>
      </c>
    </row>
    <row r="135" spans="1:8" ht="30" customHeight="1" x14ac:dyDescent="0.25">
      <c r="A135" s="175" t="s">
        <v>123</v>
      </c>
      <c r="B135" s="259" t="str">
        <f t="shared" si="12"/>
        <v/>
      </c>
      <c r="C135" s="259" t="str">
        <f t="shared" si="12"/>
        <v/>
      </c>
      <c r="D135" s="281"/>
      <c r="E135" s="277" t="str">
        <f t="shared" si="13"/>
        <v/>
      </c>
      <c r="F135" s="396" t="str">
        <f t="shared" si="15"/>
        <v/>
      </c>
      <c r="G135" s="280" t="str">
        <f t="shared" si="15"/>
        <v/>
      </c>
      <c r="H135" s="396" t="str">
        <f t="shared" si="15"/>
        <v/>
      </c>
    </row>
    <row r="136" spans="1:8" ht="30" customHeight="1" x14ac:dyDescent="0.25">
      <c r="A136" s="175" t="s">
        <v>27</v>
      </c>
      <c r="B136" s="259" t="str">
        <f t="shared" si="12"/>
        <v/>
      </c>
      <c r="C136" s="259" t="str">
        <f t="shared" si="12"/>
        <v/>
      </c>
      <c r="D136" s="281"/>
      <c r="E136" s="277" t="str">
        <f t="shared" si="13"/>
        <v/>
      </c>
      <c r="F136" s="396" t="str">
        <f t="shared" si="15"/>
        <v/>
      </c>
      <c r="G136" s="280" t="str">
        <f t="shared" si="15"/>
        <v/>
      </c>
      <c r="H136" s="396" t="str">
        <f t="shared" si="15"/>
        <v/>
      </c>
    </row>
    <row r="137" spans="1:8" ht="30" customHeight="1" x14ac:dyDescent="0.25">
      <c r="A137" s="175" t="s">
        <v>145</v>
      </c>
      <c r="B137" s="259" t="str">
        <f t="shared" si="12"/>
        <v/>
      </c>
      <c r="C137" s="259" t="str">
        <f t="shared" si="12"/>
        <v/>
      </c>
      <c r="D137" s="281"/>
      <c r="E137" s="277" t="str">
        <f t="shared" si="13"/>
        <v/>
      </c>
      <c r="F137" s="396" t="str">
        <f t="shared" si="15"/>
        <v/>
      </c>
      <c r="G137" s="280" t="str">
        <f t="shared" si="15"/>
        <v/>
      </c>
      <c r="H137" s="396" t="str">
        <f t="shared" si="15"/>
        <v/>
      </c>
    </row>
    <row r="138" spans="1:8" ht="30" customHeight="1" x14ac:dyDescent="0.35">
      <c r="A138" s="175" t="s">
        <v>146</v>
      </c>
      <c r="B138" s="259" t="str">
        <f t="shared" si="12"/>
        <v/>
      </c>
      <c r="C138" s="259" t="str">
        <f t="shared" si="12"/>
        <v/>
      </c>
      <c r="D138" s="281"/>
      <c r="E138" s="277" t="str">
        <f t="shared" si="13"/>
        <v/>
      </c>
      <c r="F138" s="396" t="str">
        <f t="shared" si="15"/>
        <v/>
      </c>
      <c r="G138" s="280" t="str">
        <f t="shared" si="15"/>
        <v/>
      </c>
      <c r="H138" s="396" t="str">
        <f t="shared" si="15"/>
        <v/>
      </c>
    </row>
    <row r="139" spans="1:8" ht="44.25" customHeight="1" x14ac:dyDescent="0.25">
      <c r="A139" s="175" t="s">
        <v>147</v>
      </c>
      <c r="B139" s="259" t="str">
        <f t="shared" si="12"/>
        <v/>
      </c>
      <c r="C139" s="259" t="str">
        <f t="shared" si="12"/>
        <v/>
      </c>
      <c r="D139" s="281"/>
      <c r="E139" s="277" t="str">
        <f t="shared" si="13"/>
        <v/>
      </c>
      <c r="F139" s="396" t="str">
        <f t="shared" si="15"/>
        <v/>
      </c>
      <c r="G139" s="280" t="str">
        <f t="shared" si="15"/>
        <v/>
      </c>
      <c r="H139" s="396" t="str">
        <f t="shared" si="15"/>
        <v/>
      </c>
    </row>
    <row r="140" spans="1:8" ht="30" customHeight="1" x14ac:dyDescent="0.25">
      <c r="A140" s="175" t="s">
        <v>148</v>
      </c>
      <c r="B140" s="259" t="str">
        <f t="shared" si="12"/>
        <v/>
      </c>
      <c r="C140" s="259" t="str">
        <f t="shared" si="12"/>
        <v/>
      </c>
      <c r="D140" s="281"/>
      <c r="E140" s="277" t="str">
        <f t="shared" si="13"/>
        <v/>
      </c>
      <c r="F140" s="396" t="str">
        <f t="shared" si="15"/>
        <v/>
      </c>
      <c r="G140" s="280" t="str">
        <f t="shared" si="15"/>
        <v/>
      </c>
      <c r="H140" s="396" t="str">
        <f t="shared" si="15"/>
        <v/>
      </c>
    </row>
    <row r="141" spans="1:8" ht="30" customHeight="1" x14ac:dyDescent="0.25">
      <c r="A141" s="175" t="s">
        <v>149</v>
      </c>
      <c r="B141" s="259" t="str">
        <f t="shared" si="12"/>
        <v/>
      </c>
      <c r="C141" s="259" t="str">
        <f t="shared" si="12"/>
        <v/>
      </c>
      <c r="D141" s="281"/>
      <c r="E141" s="277" t="str">
        <f t="shared" si="13"/>
        <v/>
      </c>
      <c r="F141" s="396" t="str">
        <f t="shared" si="15"/>
        <v/>
      </c>
      <c r="G141" s="280" t="str">
        <f t="shared" si="15"/>
        <v/>
      </c>
      <c r="H141" s="396" t="str">
        <f t="shared" si="15"/>
        <v/>
      </c>
    </row>
    <row r="142" spans="1:8" ht="30" customHeight="1" x14ac:dyDescent="0.25">
      <c r="A142" s="175" t="s">
        <v>150</v>
      </c>
      <c r="B142" s="259" t="str">
        <f t="shared" si="12"/>
        <v/>
      </c>
      <c r="C142" s="259" t="str">
        <f t="shared" si="12"/>
        <v/>
      </c>
      <c r="D142" s="281"/>
      <c r="E142" s="277" t="str">
        <f t="shared" si="13"/>
        <v/>
      </c>
      <c r="F142" s="396" t="str">
        <f t="shared" si="15"/>
        <v/>
      </c>
      <c r="G142" s="280" t="str">
        <f t="shared" si="15"/>
        <v/>
      </c>
      <c r="H142" s="396" t="str">
        <f t="shared" si="15"/>
        <v/>
      </c>
    </row>
    <row r="143" spans="1:8" ht="30" customHeight="1" x14ac:dyDescent="0.25">
      <c r="A143" s="175" t="s">
        <v>151</v>
      </c>
      <c r="B143" s="259" t="str">
        <f t="shared" si="12"/>
        <v/>
      </c>
      <c r="C143" s="259" t="str">
        <f t="shared" si="12"/>
        <v/>
      </c>
      <c r="D143" s="281"/>
      <c r="E143" s="277" t="str">
        <f t="shared" si="13"/>
        <v/>
      </c>
      <c r="F143" s="396" t="str">
        <f t="shared" si="15"/>
        <v/>
      </c>
      <c r="G143" s="280" t="str">
        <f t="shared" si="15"/>
        <v/>
      </c>
      <c r="H143" s="396" t="str">
        <f t="shared" si="15"/>
        <v/>
      </c>
    </row>
    <row r="144" spans="1:8" ht="30" customHeight="1" x14ac:dyDescent="0.25">
      <c r="A144" s="198" t="str">
        <f>IF('Recyclingschritt N_0'!A92&lt;&gt;"",'Recyclingschritt N_0'!A92,"")</f>
        <v/>
      </c>
      <c r="B144" s="259" t="str">
        <f t="shared" si="12"/>
        <v/>
      </c>
      <c r="C144" s="259" t="str">
        <f t="shared" si="12"/>
        <v/>
      </c>
      <c r="D144" s="281"/>
      <c r="E144" s="277" t="str">
        <f t="shared" si="13"/>
        <v/>
      </c>
      <c r="F144" s="396" t="str">
        <f t="shared" si="15"/>
        <v/>
      </c>
      <c r="G144" s="280" t="str">
        <f t="shared" si="15"/>
        <v/>
      </c>
      <c r="H144" s="396" t="str">
        <f t="shared" si="15"/>
        <v/>
      </c>
    </row>
    <row r="145" spans="1:11" ht="30" customHeight="1" x14ac:dyDescent="0.25">
      <c r="A145" s="198" t="str">
        <f>IF('Recyclingschritt N_0'!A93&lt;&gt;"",'Recyclingschritt N_0'!A93,"")</f>
        <v/>
      </c>
      <c r="B145" s="259" t="str">
        <f t="shared" si="12"/>
        <v/>
      </c>
      <c r="C145" s="259" t="str">
        <f t="shared" si="12"/>
        <v/>
      </c>
      <c r="D145" s="281"/>
      <c r="E145" s="277" t="str">
        <f t="shared" si="13"/>
        <v/>
      </c>
      <c r="F145" s="396" t="str">
        <f t="shared" si="15"/>
        <v/>
      </c>
      <c r="G145" s="280" t="str">
        <f t="shared" si="15"/>
        <v/>
      </c>
      <c r="H145" s="396" t="str">
        <f t="shared" si="15"/>
        <v/>
      </c>
    </row>
    <row r="146" spans="1:11" ht="30" customHeight="1" x14ac:dyDescent="0.25">
      <c r="A146" s="198" t="str">
        <f>IF('Recyclingschritt N_0'!A94&lt;&gt;"",'Recyclingschritt N_0'!A94,"")</f>
        <v/>
      </c>
      <c r="B146" s="259" t="str">
        <f t="shared" si="12"/>
        <v/>
      </c>
      <c r="C146" s="259" t="str">
        <f t="shared" si="12"/>
        <v/>
      </c>
      <c r="D146" s="281"/>
      <c r="E146" s="277" t="str">
        <f t="shared" si="13"/>
        <v/>
      </c>
      <c r="F146" s="396" t="str">
        <f t="shared" si="15"/>
        <v/>
      </c>
      <c r="G146" s="280" t="str">
        <f t="shared" si="15"/>
        <v/>
      </c>
      <c r="H146" s="396" t="str">
        <f t="shared" si="15"/>
        <v/>
      </c>
    </row>
    <row r="147" spans="1:11" ht="30" customHeight="1" x14ac:dyDescent="0.25">
      <c r="A147" s="198" t="str">
        <f>IF('Recyclingschritt N_0'!A95&lt;&gt;"",'Recyclingschritt N_0'!A95,"")</f>
        <v/>
      </c>
      <c r="B147" s="259" t="str">
        <f t="shared" si="12"/>
        <v/>
      </c>
      <c r="C147" s="259" t="str">
        <f t="shared" si="12"/>
        <v/>
      </c>
      <c r="D147" s="281"/>
      <c r="E147" s="277" t="str">
        <f t="shared" si="13"/>
        <v/>
      </c>
      <c r="F147" s="396" t="str">
        <f t="shared" si="15"/>
        <v/>
      </c>
      <c r="G147" s="280" t="str">
        <f t="shared" si="15"/>
        <v/>
      </c>
      <c r="H147" s="396" t="str">
        <f t="shared" si="15"/>
        <v/>
      </c>
    </row>
    <row r="148" spans="1:11" ht="30" customHeight="1" x14ac:dyDescent="0.25">
      <c r="A148" s="198" t="str">
        <f>IF('Recyclingschritt N_0'!A96&lt;&gt;"",'Recyclingschritt N_0'!A96,"")</f>
        <v/>
      </c>
      <c r="B148" s="259" t="str">
        <f t="shared" si="12"/>
        <v/>
      </c>
      <c r="C148" s="259" t="str">
        <f t="shared" si="12"/>
        <v/>
      </c>
      <c r="D148" s="281"/>
      <c r="E148" s="277" t="str">
        <f t="shared" ref="E148" si="16">C148</f>
        <v/>
      </c>
      <c r="F148" s="396" t="str">
        <f t="shared" si="15"/>
        <v/>
      </c>
      <c r="G148" s="280" t="str">
        <f t="shared" si="15"/>
        <v/>
      </c>
      <c r="H148" s="396" t="str">
        <f t="shared" si="15"/>
        <v/>
      </c>
    </row>
    <row r="149" spans="1:11" ht="17.25" x14ac:dyDescent="0.25">
      <c r="A149" s="225" t="s">
        <v>171</v>
      </c>
      <c r="B149" s="278">
        <f>SUM(B130:B148)</f>
        <v>0</v>
      </c>
      <c r="C149" s="278">
        <f>SUM(C130:C148)</f>
        <v>0</v>
      </c>
      <c r="D149" s="278"/>
      <c r="E149" s="279">
        <f>SUM(E130:E147)</f>
        <v>0</v>
      </c>
      <c r="F149" s="153"/>
      <c r="G149" s="129"/>
      <c r="H149" s="385"/>
      <c r="J149" s="122"/>
      <c r="K149" s="122"/>
    </row>
    <row r="150" spans="1:11" x14ac:dyDescent="0.25">
      <c r="A150" s="526"/>
      <c r="B150" s="527"/>
      <c r="C150" s="527"/>
      <c r="D150" s="527"/>
      <c r="E150" s="527"/>
      <c r="F150" s="527"/>
      <c r="G150" s="527"/>
      <c r="H150" s="527"/>
    </row>
    <row r="151" spans="1:11" ht="72.75" customHeight="1" x14ac:dyDescent="0.25">
      <c r="A151" s="532" t="s">
        <v>207</v>
      </c>
      <c r="B151" s="533"/>
      <c r="C151" s="533"/>
      <c r="D151" s="533"/>
      <c r="E151" s="533"/>
      <c r="F151" s="533"/>
      <c r="G151" s="533"/>
      <c r="H151" s="224" t="str">
        <f>CONCATENATE("hier:  ",$H$1)</f>
        <v xml:space="preserve">hier:  </v>
      </c>
    </row>
    <row r="152" spans="1:11" ht="45" customHeight="1" x14ac:dyDescent="0.25">
      <c r="A152" s="393" t="s">
        <v>195</v>
      </c>
      <c r="B152" s="490">
        <f>D29</f>
        <v>0</v>
      </c>
      <c r="C152" s="491"/>
      <c r="D152" s="394"/>
      <c r="E152" s="394"/>
      <c r="F152" s="394"/>
      <c r="G152" s="394"/>
      <c r="H152" s="395"/>
    </row>
    <row r="153" spans="1:11" ht="15" customHeight="1" x14ac:dyDescent="0.25">
      <c r="A153" s="480" t="s">
        <v>99</v>
      </c>
      <c r="B153" s="481"/>
      <c r="C153" s="482"/>
      <c r="D153" s="534" t="str">
        <f>IF(E29&lt;&gt;"",E29,"")</f>
        <v/>
      </c>
      <c r="E153" s="535"/>
      <c r="F153" s="535"/>
      <c r="G153" s="535"/>
      <c r="H153" s="536"/>
    </row>
    <row r="154" spans="1:11" ht="103.5" customHeight="1" x14ac:dyDescent="0.25">
      <c r="A154" s="237" t="s">
        <v>82</v>
      </c>
      <c r="B154" s="14" t="s">
        <v>68</v>
      </c>
      <c r="C154" s="14" t="s">
        <v>55</v>
      </c>
      <c r="D154" s="14" t="s">
        <v>57</v>
      </c>
      <c r="E154" s="15" t="s">
        <v>56</v>
      </c>
      <c r="F154" s="528" t="s">
        <v>53</v>
      </c>
      <c r="G154" s="331" t="s">
        <v>54</v>
      </c>
      <c r="H154" s="530" t="s">
        <v>12</v>
      </c>
    </row>
    <row r="155" spans="1:11" ht="35.1" customHeight="1" x14ac:dyDescent="0.25">
      <c r="A155" s="333"/>
      <c r="B155" s="330" t="s">
        <v>8</v>
      </c>
      <c r="C155" s="330" t="s">
        <v>8</v>
      </c>
      <c r="D155" s="330" t="s">
        <v>8</v>
      </c>
      <c r="E155" s="330" t="s">
        <v>8</v>
      </c>
      <c r="F155" s="529"/>
      <c r="G155" s="8" t="s">
        <v>9</v>
      </c>
      <c r="H155" s="531"/>
    </row>
    <row r="156" spans="1:11" s="335" customFormat="1" ht="30" customHeight="1" x14ac:dyDescent="0.25">
      <c r="A156" s="175" t="s">
        <v>118</v>
      </c>
      <c r="B156" s="259" t="str">
        <f t="shared" ref="B156:C174" si="17">IFERROR(B52*$G$29,"")</f>
        <v/>
      </c>
      <c r="C156" s="259" t="str">
        <f t="shared" si="17"/>
        <v/>
      </c>
      <c r="D156" s="386"/>
      <c r="E156" s="282" t="str">
        <f t="shared" ref="E156:E167" si="18">C156</f>
        <v/>
      </c>
      <c r="F156" s="396" t="str">
        <f>IF($D$29&lt;&gt;"",F52,"")</f>
        <v/>
      </c>
      <c r="G156" s="280" t="str">
        <f t="shared" ref="G156:H156" si="19">IF($D$29&lt;&gt;"",G52,"")</f>
        <v/>
      </c>
      <c r="H156" s="396" t="str">
        <f t="shared" si="19"/>
        <v/>
      </c>
    </row>
    <row r="157" spans="1:11" ht="30" customHeight="1" x14ac:dyDescent="0.25">
      <c r="A157" s="175" t="s">
        <v>119</v>
      </c>
      <c r="B157" s="259" t="str">
        <f t="shared" si="17"/>
        <v/>
      </c>
      <c r="C157" s="259" t="str">
        <f t="shared" si="17"/>
        <v/>
      </c>
      <c r="D157" s="272"/>
      <c r="E157" s="277" t="str">
        <f t="shared" si="18"/>
        <v/>
      </c>
      <c r="F157" s="396" t="str">
        <f t="shared" ref="F157:H174" si="20">IF($D$29&lt;&gt;"",F53,"")</f>
        <v/>
      </c>
      <c r="G157" s="280" t="str">
        <f t="shared" si="20"/>
        <v/>
      </c>
      <c r="H157" s="396" t="str">
        <f t="shared" si="20"/>
        <v/>
      </c>
    </row>
    <row r="158" spans="1:11" ht="30" customHeight="1" x14ac:dyDescent="0.25">
      <c r="A158" s="175" t="s">
        <v>120</v>
      </c>
      <c r="B158" s="259" t="str">
        <f t="shared" si="17"/>
        <v/>
      </c>
      <c r="C158" s="259" t="str">
        <f t="shared" si="17"/>
        <v/>
      </c>
      <c r="D158" s="272"/>
      <c r="E158" s="277" t="str">
        <f t="shared" si="18"/>
        <v/>
      </c>
      <c r="F158" s="396" t="str">
        <f t="shared" si="20"/>
        <v/>
      </c>
      <c r="G158" s="280" t="str">
        <f t="shared" si="20"/>
        <v/>
      </c>
      <c r="H158" s="396" t="str">
        <f t="shared" si="20"/>
        <v/>
      </c>
    </row>
    <row r="159" spans="1:11" ht="30" customHeight="1" x14ac:dyDescent="0.25">
      <c r="A159" s="175" t="s">
        <v>121</v>
      </c>
      <c r="B159" s="259" t="str">
        <f t="shared" si="17"/>
        <v/>
      </c>
      <c r="C159" s="259" t="str">
        <f t="shared" si="17"/>
        <v/>
      </c>
      <c r="D159" s="272"/>
      <c r="E159" s="277" t="str">
        <f t="shared" si="18"/>
        <v/>
      </c>
      <c r="F159" s="396" t="str">
        <f t="shared" si="20"/>
        <v/>
      </c>
      <c r="G159" s="280" t="str">
        <f t="shared" si="20"/>
        <v/>
      </c>
      <c r="H159" s="396" t="str">
        <f t="shared" si="20"/>
        <v/>
      </c>
    </row>
    <row r="160" spans="1:11" ht="30" customHeight="1" x14ac:dyDescent="0.25">
      <c r="A160" s="175" t="s">
        <v>122</v>
      </c>
      <c r="B160" s="259" t="str">
        <f t="shared" si="17"/>
        <v/>
      </c>
      <c r="C160" s="259" t="str">
        <f t="shared" si="17"/>
        <v/>
      </c>
      <c r="D160" s="272"/>
      <c r="E160" s="277" t="str">
        <f t="shared" si="18"/>
        <v/>
      </c>
      <c r="F160" s="396" t="str">
        <f t="shared" si="20"/>
        <v/>
      </c>
      <c r="G160" s="280" t="str">
        <f t="shared" si="20"/>
        <v/>
      </c>
      <c r="H160" s="396" t="str">
        <f t="shared" si="20"/>
        <v/>
      </c>
    </row>
    <row r="161" spans="1:9" ht="30" customHeight="1" x14ac:dyDescent="0.25">
      <c r="A161" s="175" t="s">
        <v>123</v>
      </c>
      <c r="B161" s="259" t="str">
        <f t="shared" si="17"/>
        <v/>
      </c>
      <c r="C161" s="259" t="str">
        <f t="shared" si="17"/>
        <v/>
      </c>
      <c r="D161" s="272"/>
      <c r="E161" s="277" t="str">
        <f t="shared" si="18"/>
        <v/>
      </c>
      <c r="F161" s="396" t="str">
        <f t="shared" si="20"/>
        <v/>
      </c>
      <c r="G161" s="280" t="str">
        <f t="shared" si="20"/>
        <v/>
      </c>
      <c r="H161" s="396" t="str">
        <f t="shared" si="20"/>
        <v/>
      </c>
    </row>
    <row r="162" spans="1:9" ht="30" customHeight="1" x14ac:dyDescent="0.25">
      <c r="A162" s="175" t="s">
        <v>27</v>
      </c>
      <c r="B162" s="259" t="str">
        <f t="shared" si="17"/>
        <v/>
      </c>
      <c r="C162" s="259" t="str">
        <f t="shared" si="17"/>
        <v/>
      </c>
      <c r="D162" s="272"/>
      <c r="E162" s="277" t="str">
        <f t="shared" si="18"/>
        <v/>
      </c>
      <c r="F162" s="396" t="str">
        <f t="shared" si="20"/>
        <v/>
      </c>
      <c r="G162" s="280" t="str">
        <f t="shared" si="20"/>
        <v/>
      </c>
      <c r="H162" s="396" t="str">
        <f t="shared" si="20"/>
        <v/>
      </c>
    </row>
    <row r="163" spans="1:9" ht="30" customHeight="1" x14ac:dyDescent="0.25">
      <c r="A163" s="175" t="s">
        <v>145</v>
      </c>
      <c r="B163" s="259" t="str">
        <f t="shared" si="17"/>
        <v/>
      </c>
      <c r="C163" s="259" t="str">
        <f t="shared" si="17"/>
        <v/>
      </c>
      <c r="D163" s="272"/>
      <c r="E163" s="277" t="str">
        <f t="shared" si="18"/>
        <v/>
      </c>
      <c r="F163" s="396" t="str">
        <f t="shared" si="20"/>
        <v/>
      </c>
      <c r="G163" s="280" t="str">
        <f t="shared" si="20"/>
        <v/>
      </c>
      <c r="H163" s="396" t="str">
        <f t="shared" si="20"/>
        <v/>
      </c>
    </row>
    <row r="164" spans="1:9" ht="30" customHeight="1" x14ac:dyDescent="0.35">
      <c r="A164" s="175" t="s">
        <v>146</v>
      </c>
      <c r="B164" s="259" t="str">
        <f t="shared" si="17"/>
        <v/>
      </c>
      <c r="C164" s="259" t="str">
        <f t="shared" si="17"/>
        <v/>
      </c>
      <c r="D164" s="272"/>
      <c r="E164" s="277" t="str">
        <f t="shared" si="18"/>
        <v/>
      </c>
      <c r="F164" s="396" t="str">
        <f t="shared" si="20"/>
        <v/>
      </c>
      <c r="G164" s="280" t="str">
        <f t="shared" si="20"/>
        <v/>
      </c>
      <c r="H164" s="396" t="str">
        <f t="shared" si="20"/>
        <v/>
      </c>
    </row>
    <row r="165" spans="1:9" ht="51.75" customHeight="1" x14ac:dyDescent="0.25">
      <c r="A165" s="175" t="s">
        <v>147</v>
      </c>
      <c r="B165" s="259" t="str">
        <f t="shared" si="17"/>
        <v/>
      </c>
      <c r="C165" s="259" t="str">
        <f t="shared" si="17"/>
        <v/>
      </c>
      <c r="D165" s="272"/>
      <c r="E165" s="277" t="str">
        <f t="shared" si="18"/>
        <v/>
      </c>
      <c r="F165" s="396" t="str">
        <f t="shared" si="20"/>
        <v/>
      </c>
      <c r="G165" s="280" t="str">
        <f t="shared" si="20"/>
        <v/>
      </c>
      <c r="H165" s="396" t="str">
        <f t="shared" si="20"/>
        <v/>
      </c>
    </row>
    <row r="166" spans="1:9" ht="30" customHeight="1" x14ac:dyDescent="0.25">
      <c r="A166" s="175" t="s">
        <v>148</v>
      </c>
      <c r="B166" s="259" t="str">
        <f t="shared" si="17"/>
        <v/>
      </c>
      <c r="C166" s="259" t="str">
        <f t="shared" si="17"/>
        <v/>
      </c>
      <c r="D166" s="272"/>
      <c r="E166" s="277" t="str">
        <f t="shared" si="18"/>
        <v/>
      </c>
      <c r="F166" s="396" t="str">
        <f t="shared" si="20"/>
        <v/>
      </c>
      <c r="G166" s="280" t="str">
        <f t="shared" si="20"/>
        <v/>
      </c>
      <c r="H166" s="396" t="str">
        <f t="shared" si="20"/>
        <v/>
      </c>
    </row>
    <row r="167" spans="1:9" ht="30" customHeight="1" x14ac:dyDescent="0.25">
      <c r="A167" s="175" t="s">
        <v>149</v>
      </c>
      <c r="B167" s="259" t="str">
        <f t="shared" si="17"/>
        <v/>
      </c>
      <c r="C167" s="259" t="str">
        <f t="shared" si="17"/>
        <v/>
      </c>
      <c r="D167" s="272"/>
      <c r="E167" s="277" t="str">
        <f t="shared" si="18"/>
        <v/>
      </c>
      <c r="F167" s="396" t="str">
        <f t="shared" si="20"/>
        <v/>
      </c>
      <c r="G167" s="280" t="str">
        <f t="shared" si="20"/>
        <v/>
      </c>
      <c r="H167" s="396" t="str">
        <f t="shared" si="20"/>
        <v/>
      </c>
    </row>
    <row r="168" spans="1:9" ht="30" customHeight="1" x14ac:dyDescent="0.25">
      <c r="A168" s="175" t="s">
        <v>150</v>
      </c>
      <c r="B168" s="259" t="str">
        <f t="shared" si="17"/>
        <v/>
      </c>
      <c r="C168" s="259" t="str">
        <f t="shared" si="17"/>
        <v/>
      </c>
      <c r="D168" s="272"/>
      <c r="E168" s="277" t="str">
        <f>C168</f>
        <v/>
      </c>
      <c r="F168" s="396" t="str">
        <f t="shared" si="20"/>
        <v/>
      </c>
      <c r="G168" s="280" t="str">
        <f t="shared" si="20"/>
        <v/>
      </c>
      <c r="H168" s="396" t="str">
        <f t="shared" si="20"/>
        <v/>
      </c>
    </row>
    <row r="169" spans="1:9" ht="30" customHeight="1" x14ac:dyDescent="0.25">
      <c r="A169" s="175" t="s">
        <v>151</v>
      </c>
      <c r="B169" s="259" t="str">
        <f t="shared" si="17"/>
        <v/>
      </c>
      <c r="C169" s="259" t="str">
        <f t="shared" si="17"/>
        <v/>
      </c>
      <c r="D169" s="272"/>
      <c r="E169" s="277" t="str">
        <f t="shared" ref="E169:E174" si="21">C169</f>
        <v/>
      </c>
      <c r="F169" s="396" t="str">
        <f t="shared" si="20"/>
        <v/>
      </c>
      <c r="G169" s="280" t="str">
        <f t="shared" si="20"/>
        <v/>
      </c>
      <c r="H169" s="396" t="str">
        <f t="shared" si="20"/>
        <v/>
      </c>
    </row>
    <row r="170" spans="1:9" ht="30" customHeight="1" x14ac:dyDescent="0.25">
      <c r="A170" s="198" t="str">
        <f>IF('Recyclingschritt N_0'!A66&lt;&gt;"",'Recyclingschritt N_0'!A66,"")</f>
        <v/>
      </c>
      <c r="B170" s="259" t="str">
        <f t="shared" si="17"/>
        <v/>
      </c>
      <c r="C170" s="259" t="str">
        <f t="shared" si="17"/>
        <v/>
      </c>
      <c r="D170" s="272"/>
      <c r="E170" s="277" t="str">
        <f t="shared" si="21"/>
        <v/>
      </c>
      <c r="F170" s="396" t="str">
        <f t="shared" si="20"/>
        <v/>
      </c>
      <c r="G170" s="280" t="str">
        <f t="shared" si="20"/>
        <v/>
      </c>
      <c r="H170" s="396" t="str">
        <f t="shared" si="20"/>
        <v/>
      </c>
    </row>
    <row r="171" spans="1:9" ht="30" customHeight="1" x14ac:dyDescent="0.25">
      <c r="A171" s="198" t="str">
        <f>IF('Recyclingschritt N_0'!A67&lt;&gt;"",'Recyclingschritt N_0'!A67,"")</f>
        <v/>
      </c>
      <c r="B171" s="259" t="str">
        <f t="shared" si="17"/>
        <v/>
      </c>
      <c r="C171" s="259" t="str">
        <f t="shared" si="17"/>
        <v/>
      </c>
      <c r="D171" s="272"/>
      <c r="E171" s="277" t="str">
        <f t="shared" si="21"/>
        <v/>
      </c>
      <c r="F171" s="396" t="str">
        <f t="shared" si="20"/>
        <v/>
      </c>
      <c r="G171" s="280" t="str">
        <f t="shared" si="20"/>
        <v/>
      </c>
      <c r="H171" s="396" t="str">
        <f t="shared" si="20"/>
        <v/>
      </c>
    </row>
    <row r="172" spans="1:9" ht="30" customHeight="1" x14ac:dyDescent="0.25">
      <c r="A172" s="198" t="str">
        <f>IF('Recyclingschritt N_0'!A68&lt;&gt;"",'Recyclingschritt N_0'!A68,"")</f>
        <v/>
      </c>
      <c r="B172" s="259" t="str">
        <f t="shared" si="17"/>
        <v/>
      </c>
      <c r="C172" s="259" t="str">
        <f t="shared" si="17"/>
        <v/>
      </c>
      <c r="D172" s="272"/>
      <c r="E172" s="277" t="str">
        <f t="shared" si="21"/>
        <v/>
      </c>
      <c r="F172" s="396" t="str">
        <f t="shared" si="20"/>
        <v/>
      </c>
      <c r="G172" s="280" t="str">
        <f t="shared" si="20"/>
        <v/>
      </c>
      <c r="H172" s="396" t="str">
        <f t="shared" si="20"/>
        <v/>
      </c>
    </row>
    <row r="173" spans="1:9" ht="30" customHeight="1" x14ac:dyDescent="0.25">
      <c r="A173" s="198" t="str">
        <f>IF('Recyclingschritt N_0'!A69&lt;&gt;"",'Recyclingschritt N_0'!A69,"")</f>
        <v/>
      </c>
      <c r="B173" s="259" t="str">
        <f t="shared" si="17"/>
        <v/>
      </c>
      <c r="C173" s="259" t="str">
        <f t="shared" si="17"/>
        <v/>
      </c>
      <c r="D173" s="272"/>
      <c r="E173" s="277" t="str">
        <f t="shared" si="21"/>
        <v/>
      </c>
      <c r="F173" s="396" t="str">
        <f t="shared" si="20"/>
        <v/>
      </c>
      <c r="G173" s="280" t="str">
        <f t="shared" si="20"/>
        <v/>
      </c>
      <c r="H173" s="396" t="str">
        <f t="shared" si="20"/>
        <v/>
      </c>
    </row>
    <row r="174" spans="1:9" ht="30" customHeight="1" x14ac:dyDescent="0.25">
      <c r="A174" s="198" t="str">
        <f>IF('Recyclingschritt N_0'!A70&lt;&gt;"",'Recyclingschritt N_0'!A70,"")</f>
        <v/>
      </c>
      <c r="B174" s="259" t="str">
        <f t="shared" si="17"/>
        <v/>
      </c>
      <c r="C174" s="259" t="str">
        <f t="shared" si="17"/>
        <v/>
      </c>
      <c r="D174" s="272"/>
      <c r="E174" s="277" t="str">
        <f t="shared" si="21"/>
        <v/>
      </c>
      <c r="F174" s="396" t="str">
        <f t="shared" si="20"/>
        <v/>
      </c>
      <c r="G174" s="280" t="str">
        <f t="shared" si="20"/>
        <v/>
      </c>
      <c r="H174" s="396" t="str">
        <f t="shared" si="20"/>
        <v/>
      </c>
    </row>
    <row r="175" spans="1:9" ht="17.25" x14ac:dyDescent="0.25">
      <c r="A175" s="225" t="s">
        <v>171</v>
      </c>
      <c r="B175" s="278">
        <f>SUM(B156:B174)</f>
        <v>0</v>
      </c>
      <c r="C175" s="278">
        <f>SUM(C156:C174)</f>
        <v>0</v>
      </c>
      <c r="D175" s="272"/>
      <c r="E175" s="279">
        <f>SUM(E156:E174)</f>
        <v>0</v>
      </c>
      <c r="F175" s="384"/>
      <c r="G175" s="228"/>
      <c r="H175" s="38"/>
    </row>
    <row r="176" spans="1:9" x14ac:dyDescent="0.25">
      <c r="A176" s="526"/>
      <c r="B176" s="527"/>
      <c r="C176" s="527"/>
      <c r="D176" s="527"/>
      <c r="E176" s="527"/>
      <c r="F176" s="527"/>
      <c r="G176" s="527"/>
      <c r="H176" s="527"/>
      <c r="I176" s="197"/>
    </row>
    <row r="177" spans="1:8" ht="54.95" customHeight="1" x14ac:dyDescent="0.25">
      <c r="A177" s="532" t="s">
        <v>208</v>
      </c>
      <c r="B177" s="533"/>
      <c r="C177" s="533"/>
      <c r="D177" s="533"/>
      <c r="E177" s="533"/>
      <c r="F177" s="533"/>
      <c r="G177" s="533"/>
      <c r="H177" s="224" t="str">
        <f>CONCATENATE("hier:  ",$H$1)</f>
        <v xml:space="preserve">hier:  </v>
      </c>
    </row>
    <row r="178" spans="1:8" ht="45" customHeight="1" x14ac:dyDescent="0.25">
      <c r="A178" s="393" t="s">
        <v>188</v>
      </c>
      <c r="B178" s="490">
        <f>D30</f>
        <v>0</v>
      </c>
      <c r="C178" s="491"/>
      <c r="D178" s="394"/>
      <c r="E178" s="394"/>
      <c r="F178" s="394"/>
      <c r="G178" s="394"/>
      <c r="H178" s="395"/>
    </row>
    <row r="179" spans="1:8" ht="15" customHeight="1" x14ac:dyDescent="0.25">
      <c r="A179" s="480" t="s">
        <v>99</v>
      </c>
      <c r="B179" s="481"/>
      <c r="C179" s="482"/>
      <c r="D179" s="534" t="str">
        <f>IF(E30&lt;&gt;"",E30,"")</f>
        <v/>
      </c>
      <c r="E179" s="535"/>
      <c r="F179" s="535"/>
      <c r="G179" s="535"/>
      <c r="H179" s="536"/>
    </row>
    <row r="180" spans="1:8" ht="95.1" customHeight="1" x14ac:dyDescent="0.25">
      <c r="A180" s="237" t="s">
        <v>82</v>
      </c>
      <c r="B180" s="14" t="s">
        <v>68</v>
      </c>
      <c r="C180" s="14" t="s">
        <v>55</v>
      </c>
      <c r="D180" s="14" t="s">
        <v>57</v>
      </c>
      <c r="E180" s="15" t="s">
        <v>56</v>
      </c>
      <c r="F180" s="528" t="s">
        <v>53</v>
      </c>
      <c r="G180" s="331" t="s">
        <v>54</v>
      </c>
      <c r="H180" s="530" t="s">
        <v>12</v>
      </c>
    </row>
    <row r="181" spans="1:8" ht="35.1" customHeight="1" x14ac:dyDescent="0.25">
      <c r="A181" s="333"/>
      <c r="B181" s="330" t="s">
        <v>8</v>
      </c>
      <c r="C181" s="330" t="s">
        <v>8</v>
      </c>
      <c r="D181" s="330" t="s">
        <v>8</v>
      </c>
      <c r="E181" s="330" t="s">
        <v>8</v>
      </c>
      <c r="F181" s="529"/>
      <c r="G181" s="8" t="s">
        <v>9</v>
      </c>
      <c r="H181" s="531"/>
    </row>
    <row r="182" spans="1:8" ht="30" customHeight="1" x14ac:dyDescent="0.25">
      <c r="A182" s="175" t="s">
        <v>118</v>
      </c>
      <c r="B182" s="259" t="str">
        <f t="shared" ref="B182:C200" si="22">IFERROR(B52*$G$30,"")</f>
        <v/>
      </c>
      <c r="C182" s="259" t="str">
        <f t="shared" si="22"/>
        <v/>
      </c>
      <c r="D182" s="272"/>
      <c r="E182" s="277" t="str">
        <f t="shared" ref="E182:E193" si="23">C182</f>
        <v/>
      </c>
      <c r="F182" s="396" t="str">
        <f>IF($D$30&lt;&gt;"",F52,"")</f>
        <v/>
      </c>
      <c r="G182" s="280" t="str">
        <f t="shared" ref="G182:H182" si="24">IF($D$30&lt;&gt;"",G52,"")</f>
        <v/>
      </c>
      <c r="H182" s="396" t="str">
        <f t="shared" si="24"/>
        <v/>
      </c>
    </row>
    <row r="183" spans="1:8" ht="30" customHeight="1" x14ac:dyDescent="0.25">
      <c r="A183" s="175" t="s">
        <v>119</v>
      </c>
      <c r="B183" s="259" t="str">
        <f t="shared" si="22"/>
        <v/>
      </c>
      <c r="C183" s="259" t="str">
        <f t="shared" si="22"/>
        <v/>
      </c>
      <c r="D183" s="272"/>
      <c r="E183" s="277" t="str">
        <f t="shared" si="23"/>
        <v/>
      </c>
      <c r="F183" s="396" t="str">
        <f t="shared" ref="F183:H200" si="25">IF($D$30&lt;&gt;"",F53,"")</f>
        <v/>
      </c>
      <c r="G183" s="280" t="str">
        <f t="shared" si="25"/>
        <v/>
      </c>
      <c r="H183" s="396" t="str">
        <f t="shared" si="25"/>
        <v/>
      </c>
    </row>
    <row r="184" spans="1:8" ht="30" customHeight="1" x14ac:dyDescent="0.25">
      <c r="A184" s="175" t="s">
        <v>120</v>
      </c>
      <c r="B184" s="259" t="str">
        <f t="shared" si="22"/>
        <v/>
      </c>
      <c r="C184" s="259" t="str">
        <f t="shared" si="22"/>
        <v/>
      </c>
      <c r="D184" s="272"/>
      <c r="E184" s="277" t="str">
        <f t="shared" si="23"/>
        <v/>
      </c>
      <c r="F184" s="396" t="str">
        <f t="shared" si="25"/>
        <v/>
      </c>
      <c r="G184" s="280" t="str">
        <f t="shared" si="25"/>
        <v/>
      </c>
      <c r="H184" s="396" t="str">
        <f t="shared" si="25"/>
        <v/>
      </c>
    </row>
    <row r="185" spans="1:8" ht="30" customHeight="1" x14ac:dyDescent="0.25">
      <c r="A185" s="175" t="s">
        <v>121</v>
      </c>
      <c r="B185" s="259" t="str">
        <f t="shared" si="22"/>
        <v/>
      </c>
      <c r="C185" s="259" t="str">
        <f t="shared" si="22"/>
        <v/>
      </c>
      <c r="D185" s="272"/>
      <c r="E185" s="277" t="str">
        <f t="shared" si="23"/>
        <v/>
      </c>
      <c r="F185" s="396" t="str">
        <f t="shared" si="25"/>
        <v/>
      </c>
      <c r="G185" s="280" t="str">
        <f t="shared" si="25"/>
        <v/>
      </c>
      <c r="H185" s="396" t="str">
        <f t="shared" si="25"/>
        <v/>
      </c>
    </row>
    <row r="186" spans="1:8" ht="30" customHeight="1" x14ac:dyDescent="0.25">
      <c r="A186" s="175" t="s">
        <v>122</v>
      </c>
      <c r="B186" s="259" t="str">
        <f t="shared" si="22"/>
        <v/>
      </c>
      <c r="C186" s="259" t="str">
        <f t="shared" si="22"/>
        <v/>
      </c>
      <c r="D186" s="272"/>
      <c r="E186" s="277" t="str">
        <f t="shared" si="23"/>
        <v/>
      </c>
      <c r="F186" s="396" t="str">
        <f t="shared" si="25"/>
        <v/>
      </c>
      <c r="G186" s="280" t="str">
        <f t="shared" si="25"/>
        <v/>
      </c>
      <c r="H186" s="396" t="str">
        <f t="shared" si="25"/>
        <v/>
      </c>
    </row>
    <row r="187" spans="1:8" ht="30" customHeight="1" x14ac:dyDescent="0.25">
      <c r="A187" s="175" t="s">
        <v>123</v>
      </c>
      <c r="B187" s="259" t="str">
        <f t="shared" si="22"/>
        <v/>
      </c>
      <c r="C187" s="259" t="str">
        <f t="shared" si="22"/>
        <v/>
      </c>
      <c r="D187" s="272"/>
      <c r="E187" s="277" t="str">
        <f t="shared" si="23"/>
        <v/>
      </c>
      <c r="F187" s="396" t="str">
        <f t="shared" si="25"/>
        <v/>
      </c>
      <c r="G187" s="280" t="str">
        <f t="shared" si="25"/>
        <v/>
      </c>
      <c r="H187" s="396" t="str">
        <f t="shared" si="25"/>
        <v/>
      </c>
    </row>
    <row r="188" spans="1:8" ht="30" customHeight="1" x14ac:dyDescent="0.25">
      <c r="A188" s="175" t="s">
        <v>27</v>
      </c>
      <c r="B188" s="259" t="str">
        <f t="shared" si="22"/>
        <v/>
      </c>
      <c r="C188" s="259" t="str">
        <f t="shared" si="22"/>
        <v/>
      </c>
      <c r="D188" s="272"/>
      <c r="E188" s="277" t="str">
        <f t="shared" si="23"/>
        <v/>
      </c>
      <c r="F188" s="396" t="str">
        <f t="shared" si="25"/>
        <v/>
      </c>
      <c r="G188" s="280" t="str">
        <f t="shared" si="25"/>
        <v/>
      </c>
      <c r="H188" s="396" t="str">
        <f t="shared" si="25"/>
        <v/>
      </c>
    </row>
    <row r="189" spans="1:8" ht="30" customHeight="1" x14ac:dyDescent="0.25">
      <c r="A189" s="175" t="s">
        <v>145</v>
      </c>
      <c r="B189" s="259" t="str">
        <f t="shared" si="22"/>
        <v/>
      </c>
      <c r="C189" s="259" t="str">
        <f t="shared" si="22"/>
        <v/>
      </c>
      <c r="D189" s="272"/>
      <c r="E189" s="277" t="str">
        <f t="shared" si="23"/>
        <v/>
      </c>
      <c r="F189" s="396" t="str">
        <f t="shared" si="25"/>
        <v/>
      </c>
      <c r="G189" s="280" t="str">
        <f t="shared" si="25"/>
        <v/>
      </c>
      <c r="H189" s="396" t="str">
        <f t="shared" si="25"/>
        <v/>
      </c>
    </row>
    <row r="190" spans="1:8" ht="30" customHeight="1" x14ac:dyDescent="0.35">
      <c r="A190" s="175" t="s">
        <v>146</v>
      </c>
      <c r="B190" s="259" t="str">
        <f t="shared" si="22"/>
        <v/>
      </c>
      <c r="C190" s="259" t="str">
        <f t="shared" si="22"/>
        <v/>
      </c>
      <c r="D190" s="272"/>
      <c r="E190" s="277" t="str">
        <f t="shared" si="23"/>
        <v/>
      </c>
      <c r="F190" s="396" t="str">
        <f t="shared" si="25"/>
        <v/>
      </c>
      <c r="G190" s="280" t="str">
        <f t="shared" si="25"/>
        <v/>
      </c>
      <c r="H190" s="396" t="str">
        <f t="shared" si="25"/>
        <v/>
      </c>
    </row>
    <row r="191" spans="1:8" ht="49.5" customHeight="1" x14ac:dyDescent="0.25">
      <c r="A191" s="175" t="s">
        <v>147</v>
      </c>
      <c r="B191" s="259" t="str">
        <f t="shared" si="22"/>
        <v/>
      </c>
      <c r="C191" s="259" t="str">
        <f t="shared" si="22"/>
        <v/>
      </c>
      <c r="D191" s="272"/>
      <c r="E191" s="277" t="str">
        <f t="shared" si="23"/>
        <v/>
      </c>
      <c r="F191" s="396" t="str">
        <f t="shared" si="25"/>
        <v/>
      </c>
      <c r="G191" s="280" t="str">
        <f t="shared" si="25"/>
        <v/>
      </c>
      <c r="H191" s="396" t="str">
        <f t="shared" si="25"/>
        <v/>
      </c>
    </row>
    <row r="192" spans="1:8" ht="30" customHeight="1" x14ac:dyDescent="0.25">
      <c r="A192" s="175" t="s">
        <v>148</v>
      </c>
      <c r="B192" s="259" t="str">
        <f t="shared" si="22"/>
        <v/>
      </c>
      <c r="C192" s="259" t="str">
        <f t="shared" si="22"/>
        <v/>
      </c>
      <c r="D192" s="272"/>
      <c r="E192" s="277" t="str">
        <f t="shared" si="23"/>
        <v/>
      </c>
      <c r="F192" s="396" t="str">
        <f t="shared" si="25"/>
        <v/>
      </c>
      <c r="G192" s="280" t="str">
        <f t="shared" si="25"/>
        <v/>
      </c>
      <c r="H192" s="396" t="str">
        <f t="shared" si="25"/>
        <v/>
      </c>
    </row>
    <row r="193" spans="1:10" ht="30" customHeight="1" x14ac:dyDescent="0.25">
      <c r="A193" s="175" t="s">
        <v>149</v>
      </c>
      <c r="B193" s="259" t="str">
        <f t="shared" si="22"/>
        <v/>
      </c>
      <c r="C193" s="259" t="str">
        <f t="shared" si="22"/>
        <v/>
      </c>
      <c r="D193" s="272"/>
      <c r="E193" s="277" t="str">
        <f t="shared" si="23"/>
        <v/>
      </c>
      <c r="F193" s="396" t="str">
        <f t="shared" si="25"/>
        <v/>
      </c>
      <c r="G193" s="280" t="str">
        <f t="shared" si="25"/>
        <v/>
      </c>
      <c r="H193" s="396" t="str">
        <f t="shared" si="25"/>
        <v/>
      </c>
    </row>
    <row r="194" spans="1:10" ht="30" customHeight="1" x14ac:dyDescent="0.25">
      <c r="A194" s="175" t="s">
        <v>150</v>
      </c>
      <c r="B194" s="259" t="str">
        <f t="shared" si="22"/>
        <v/>
      </c>
      <c r="C194" s="259" t="str">
        <f t="shared" si="22"/>
        <v/>
      </c>
      <c r="D194" s="272"/>
      <c r="E194" s="277" t="str">
        <f>C194</f>
        <v/>
      </c>
      <c r="F194" s="396" t="str">
        <f t="shared" si="25"/>
        <v/>
      </c>
      <c r="G194" s="280" t="str">
        <f t="shared" si="25"/>
        <v/>
      </c>
      <c r="H194" s="396" t="str">
        <f t="shared" si="25"/>
        <v/>
      </c>
    </row>
    <row r="195" spans="1:10" ht="30" customHeight="1" x14ac:dyDescent="0.25">
      <c r="A195" s="175" t="s">
        <v>151</v>
      </c>
      <c r="B195" s="259" t="str">
        <f t="shared" si="22"/>
        <v/>
      </c>
      <c r="C195" s="259" t="str">
        <f t="shared" si="22"/>
        <v/>
      </c>
      <c r="D195" s="272"/>
      <c r="E195" s="277" t="str">
        <f t="shared" ref="E195:E200" si="26">C195</f>
        <v/>
      </c>
      <c r="F195" s="396" t="str">
        <f t="shared" si="25"/>
        <v/>
      </c>
      <c r="G195" s="280" t="str">
        <f t="shared" si="25"/>
        <v/>
      </c>
      <c r="H195" s="396" t="str">
        <f t="shared" si="25"/>
        <v/>
      </c>
    </row>
    <row r="196" spans="1:10" ht="30" customHeight="1" x14ac:dyDescent="0.25">
      <c r="A196" s="198" t="str">
        <f>IF('Recyclingschritt N_0'!A66&lt;&gt;"",'Recyclingschritt N_0'!A66,"")</f>
        <v/>
      </c>
      <c r="B196" s="259" t="str">
        <f t="shared" si="22"/>
        <v/>
      </c>
      <c r="C196" s="259" t="str">
        <f t="shared" si="22"/>
        <v/>
      </c>
      <c r="D196" s="272"/>
      <c r="E196" s="277" t="str">
        <f t="shared" si="26"/>
        <v/>
      </c>
      <c r="F196" s="396" t="str">
        <f t="shared" si="25"/>
        <v/>
      </c>
      <c r="G196" s="280" t="str">
        <f t="shared" si="25"/>
        <v/>
      </c>
      <c r="H196" s="396" t="str">
        <f t="shared" si="25"/>
        <v/>
      </c>
    </row>
    <row r="197" spans="1:10" ht="30" customHeight="1" x14ac:dyDescent="0.25">
      <c r="A197" s="198" t="str">
        <f>IF('Recyclingschritt N_0'!A67&lt;&gt;"",'Recyclingschritt N_0'!A67,"")</f>
        <v/>
      </c>
      <c r="B197" s="259" t="str">
        <f t="shared" si="22"/>
        <v/>
      </c>
      <c r="C197" s="259" t="str">
        <f t="shared" si="22"/>
        <v/>
      </c>
      <c r="D197" s="272"/>
      <c r="E197" s="277" t="str">
        <f t="shared" si="26"/>
        <v/>
      </c>
      <c r="F197" s="396" t="str">
        <f t="shared" si="25"/>
        <v/>
      </c>
      <c r="G197" s="280" t="str">
        <f t="shared" si="25"/>
        <v/>
      </c>
      <c r="H197" s="396" t="str">
        <f t="shared" si="25"/>
        <v/>
      </c>
    </row>
    <row r="198" spans="1:10" ht="30" customHeight="1" x14ac:dyDescent="0.25">
      <c r="A198" s="198" t="str">
        <f>IF('Recyclingschritt N_0'!A68&lt;&gt;"",'Recyclingschritt N_0'!A68,"")</f>
        <v/>
      </c>
      <c r="B198" s="259" t="str">
        <f t="shared" si="22"/>
        <v/>
      </c>
      <c r="C198" s="259" t="str">
        <f t="shared" si="22"/>
        <v/>
      </c>
      <c r="D198" s="272"/>
      <c r="E198" s="277" t="str">
        <f t="shared" si="26"/>
        <v/>
      </c>
      <c r="F198" s="396" t="str">
        <f t="shared" si="25"/>
        <v/>
      </c>
      <c r="G198" s="280" t="str">
        <f t="shared" si="25"/>
        <v/>
      </c>
      <c r="H198" s="396" t="str">
        <f t="shared" si="25"/>
        <v/>
      </c>
    </row>
    <row r="199" spans="1:10" ht="30" customHeight="1" x14ac:dyDescent="0.25">
      <c r="A199" s="198" t="str">
        <f>IF('Recyclingschritt N_0'!A69&lt;&gt;"",'Recyclingschritt N_0'!A69,"")</f>
        <v/>
      </c>
      <c r="B199" s="259" t="str">
        <f t="shared" si="22"/>
        <v/>
      </c>
      <c r="C199" s="259" t="str">
        <f t="shared" si="22"/>
        <v/>
      </c>
      <c r="D199" s="272"/>
      <c r="E199" s="277" t="str">
        <f t="shared" si="26"/>
        <v/>
      </c>
      <c r="F199" s="396" t="str">
        <f t="shared" si="25"/>
        <v/>
      </c>
      <c r="G199" s="280" t="str">
        <f t="shared" si="25"/>
        <v/>
      </c>
      <c r="H199" s="396" t="str">
        <f t="shared" si="25"/>
        <v/>
      </c>
    </row>
    <row r="200" spans="1:10" ht="30" customHeight="1" x14ac:dyDescent="0.25">
      <c r="A200" s="198" t="str">
        <f>IF('Recyclingschritt N_0'!A70&lt;&gt;"",'Recyclingschritt N_0'!A70,"")</f>
        <v/>
      </c>
      <c r="B200" s="259" t="str">
        <f t="shared" si="22"/>
        <v/>
      </c>
      <c r="C200" s="259" t="str">
        <f t="shared" si="22"/>
        <v/>
      </c>
      <c r="D200" s="272"/>
      <c r="E200" s="277" t="str">
        <f t="shared" si="26"/>
        <v/>
      </c>
      <c r="F200" s="396" t="str">
        <f t="shared" si="25"/>
        <v/>
      </c>
      <c r="G200" s="280" t="str">
        <f t="shared" si="25"/>
        <v/>
      </c>
      <c r="H200" s="396" t="str">
        <f t="shared" si="25"/>
        <v/>
      </c>
    </row>
    <row r="201" spans="1:10" ht="30" customHeight="1" x14ac:dyDescent="0.25">
      <c r="A201" s="225" t="s">
        <v>171</v>
      </c>
      <c r="B201" s="278">
        <f>SUM(B182:B200)</f>
        <v>0</v>
      </c>
      <c r="C201" s="278">
        <f>SUM(C182:C200)</f>
        <v>0</v>
      </c>
      <c r="D201" s="272"/>
      <c r="E201" s="279">
        <f>SUM(E182:E200)</f>
        <v>0</v>
      </c>
      <c r="F201" s="229" t="str">
        <f>IF(F71&lt;&gt;"",F71,"")</f>
        <v/>
      </c>
      <c r="G201" s="280" t="str">
        <f>IF(G71&lt;&gt;"",G71,"")</f>
        <v/>
      </c>
      <c r="H201" s="229" t="str">
        <f>IF(H71&lt;&gt;"",H71,"")</f>
        <v/>
      </c>
      <c r="J201" s="378"/>
    </row>
    <row r="202" spans="1:10" x14ac:dyDescent="0.25">
      <c r="A202" s="526"/>
      <c r="B202" s="527"/>
      <c r="C202" s="527"/>
      <c r="D202" s="527"/>
      <c r="E202" s="527"/>
      <c r="F202" s="527"/>
      <c r="G202" s="527"/>
      <c r="H202" s="527"/>
    </row>
    <row r="203" spans="1:10" ht="54.95" customHeight="1" x14ac:dyDescent="0.25">
      <c r="A203" s="532" t="s">
        <v>209</v>
      </c>
      <c r="B203" s="533"/>
      <c r="C203" s="533"/>
      <c r="D203" s="533"/>
      <c r="E203" s="533"/>
      <c r="F203" s="533"/>
      <c r="G203" s="533"/>
      <c r="H203" s="224" t="str">
        <f>CONCATENATE("hier:  ",$H$1)</f>
        <v xml:space="preserve">hier:  </v>
      </c>
    </row>
    <row r="204" spans="1:10" ht="54.95" customHeight="1" x14ac:dyDescent="0.25">
      <c r="A204" s="393" t="s">
        <v>188</v>
      </c>
      <c r="B204" s="490">
        <f>D31</f>
        <v>0</v>
      </c>
      <c r="C204" s="491"/>
      <c r="D204" s="394"/>
      <c r="E204" s="394"/>
      <c r="F204" s="394"/>
      <c r="G204" s="394"/>
      <c r="H204" s="395"/>
    </row>
    <row r="205" spans="1:10" ht="15" customHeight="1" x14ac:dyDescent="0.25">
      <c r="A205" s="480" t="s">
        <v>99</v>
      </c>
      <c r="B205" s="481"/>
      <c r="C205" s="482"/>
      <c r="D205" s="534" t="str">
        <f>IF(E31&lt;&gt;"",E31,"")</f>
        <v/>
      </c>
      <c r="E205" s="535"/>
      <c r="F205" s="535"/>
      <c r="G205" s="535"/>
      <c r="H205" s="536"/>
    </row>
    <row r="206" spans="1:10" ht="102.75" customHeight="1" x14ac:dyDescent="0.25">
      <c r="A206" s="237" t="s">
        <v>82</v>
      </c>
      <c r="B206" s="14" t="s">
        <v>68</v>
      </c>
      <c r="C206" s="14" t="s">
        <v>55</v>
      </c>
      <c r="D206" s="14" t="s">
        <v>57</v>
      </c>
      <c r="E206" s="15" t="s">
        <v>56</v>
      </c>
      <c r="F206" s="528" t="s">
        <v>53</v>
      </c>
      <c r="G206" s="331" t="s">
        <v>54</v>
      </c>
      <c r="H206" s="530" t="s">
        <v>12</v>
      </c>
    </row>
    <row r="207" spans="1:10" ht="35.1" customHeight="1" x14ac:dyDescent="0.25">
      <c r="A207" s="333"/>
      <c r="B207" s="330" t="s">
        <v>8</v>
      </c>
      <c r="C207" s="330" t="s">
        <v>8</v>
      </c>
      <c r="D207" s="330" t="s">
        <v>8</v>
      </c>
      <c r="E207" s="330" t="s">
        <v>8</v>
      </c>
      <c r="F207" s="529"/>
      <c r="G207" s="8" t="s">
        <v>9</v>
      </c>
      <c r="H207" s="531"/>
    </row>
    <row r="208" spans="1:10" ht="30" customHeight="1" x14ac:dyDescent="0.25">
      <c r="A208" s="175" t="s">
        <v>118</v>
      </c>
      <c r="B208" s="259" t="str">
        <f t="shared" ref="B208:C226" si="27">IFERROR(B52*$G$31,"")</f>
        <v/>
      </c>
      <c r="C208" s="259" t="str">
        <f t="shared" si="27"/>
        <v/>
      </c>
      <c r="D208" s="272"/>
      <c r="E208" s="277" t="str">
        <f t="shared" ref="E208:E219" si="28">C208</f>
        <v/>
      </c>
      <c r="F208" s="396" t="str">
        <f>IF($D$31&lt;&gt;"",F52,"")</f>
        <v/>
      </c>
      <c r="G208" s="280" t="str">
        <f t="shared" ref="G208:H208" si="29">IF($D$31&lt;&gt;"",G52,"")</f>
        <v/>
      </c>
      <c r="H208" s="396" t="str">
        <f t="shared" si="29"/>
        <v/>
      </c>
    </row>
    <row r="209" spans="1:8" ht="30" customHeight="1" x14ac:dyDescent="0.25">
      <c r="A209" s="175" t="s">
        <v>119</v>
      </c>
      <c r="B209" s="259" t="str">
        <f t="shared" si="27"/>
        <v/>
      </c>
      <c r="C209" s="259" t="str">
        <f t="shared" si="27"/>
        <v/>
      </c>
      <c r="D209" s="272"/>
      <c r="E209" s="277" t="str">
        <f t="shared" si="28"/>
        <v/>
      </c>
      <c r="F209" s="396" t="str">
        <f t="shared" ref="F209:H226" si="30">IF($D$31&lt;&gt;"",F53,"")</f>
        <v/>
      </c>
      <c r="G209" s="280" t="str">
        <f t="shared" si="30"/>
        <v/>
      </c>
      <c r="H209" s="396" t="str">
        <f t="shared" si="30"/>
        <v/>
      </c>
    </row>
    <row r="210" spans="1:8" ht="30" customHeight="1" x14ac:dyDescent="0.25">
      <c r="A210" s="175" t="s">
        <v>120</v>
      </c>
      <c r="B210" s="259" t="str">
        <f t="shared" si="27"/>
        <v/>
      </c>
      <c r="C210" s="259" t="str">
        <f t="shared" si="27"/>
        <v/>
      </c>
      <c r="D210" s="272"/>
      <c r="E210" s="277" t="str">
        <f t="shared" si="28"/>
        <v/>
      </c>
      <c r="F210" s="396" t="str">
        <f t="shared" si="30"/>
        <v/>
      </c>
      <c r="G210" s="280" t="str">
        <f t="shared" si="30"/>
        <v/>
      </c>
      <c r="H210" s="396" t="str">
        <f t="shared" si="30"/>
        <v/>
      </c>
    </row>
    <row r="211" spans="1:8" ht="30" customHeight="1" x14ac:dyDescent="0.25">
      <c r="A211" s="175" t="s">
        <v>121</v>
      </c>
      <c r="B211" s="259" t="str">
        <f t="shared" si="27"/>
        <v/>
      </c>
      <c r="C211" s="259" t="str">
        <f t="shared" si="27"/>
        <v/>
      </c>
      <c r="D211" s="272"/>
      <c r="E211" s="277" t="str">
        <f t="shared" si="28"/>
        <v/>
      </c>
      <c r="F211" s="396" t="str">
        <f t="shared" si="30"/>
        <v/>
      </c>
      <c r="G211" s="280" t="str">
        <f t="shared" si="30"/>
        <v/>
      </c>
      <c r="H211" s="396" t="str">
        <f t="shared" si="30"/>
        <v/>
      </c>
    </row>
    <row r="212" spans="1:8" ht="30" customHeight="1" x14ac:dyDescent="0.25">
      <c r="A212" s="175" t="s">
        <v>122</v>
      </c>
      <c r="B212" s="259" t="str">
        <f t="shared" si="27"/>
        <v/>
      </c>
      <c r="C212" s="259" t="str">
        <f t="shared" si="27"/>
        <v/>
      </c>
      <c r="D212" s="272"/>
      <c r="E212" s="277" t="str">
        <f t="shared" si="28"/>
        <v/>
      </c>
      <c r="F212" s="396" t="str">
        <f t="shared" si="30"/>
        <v/>
      </c>
      <c r="G212" s="280" t="str">
        <f t="shared" si="30"/>
        <v/>
      </c>
      <c r="H212" s="396" t="str">
        <f t="shared" si="30"/>
        <v/>
      </c>
    </row>
    <row r="213" spans="1:8" ht="30" customHeight="1" x14ac:dyDescent="0.25">
      <c r="A213" s="175" t="s">
        <v>123</v>
      </c>
      <c r="B213" s="259" t="str">
        <f t="shared" si="27"/>
        <v/>
      </c>
      <c r="C213" s="259" t="str">
        <f t="shared" si="27"/>
        <v/>
      </c>
      <c r="D213" s="272"/>
      <c r="E213" s="277" t="str">
        <f t="shared" si="28"/>
        <v/>
      </c>
      <c r="F213" s="396" t="str">
        <f t="shared" si="30"/>
        <v/>
      </c>
      <c r="G213" s="280" t="str">
        <f t="shared" si="30"/>
        <v/>
      </c>
      <c r="H213" s="396" t="str">
        <f t="shared" si="30"/>
        <v/>
      </c>
    </row>
    <row r="214" spans="1:8" ht="30" customHeight="1" x14ac:dyDescent="0.25">
      <c r="A214" s="175" t="s">
        <v>27</v>
      </c>
      <c r="B214" s="259" t="str">
        <f t="shared" si="27"/>
        <v/>
      </c>
      <c r="C214" s="259" t="str">
        <f t="shared" si="27"/>
        <v/>
      </c>
      <c r="D214" s="272"/>
      <c r="E214" s="277" t="str">
        <f t="shared" si="28"/>
        <v/>
      </c>
      <c r="F214" s="396" t="str">
        <f t="shared" si="30"/>
        <v/>
      </c>
      <c r="G214" s="280" t="str">
        <f t="shared" si="30"/>
        <v/>
      </c>
      <c r="H214" s="396" t="str">
        <f t="shared" si="30"/>
        <v/>
      </c>
    </row>
    <row r="215" spans="1:8" ht="30" customHeight="1" x14ac:dyDescent="0.25">
      <c r="A215" s="175" t="s">
        <v>145</v>
      </c>
      <c r="B215" s="259" t="str">
        <f t="shared" si="27"/>
        <v/>
      </c>
      <c r="C215" s="259" t="str">
        <f t="shared" si="27"/>
        <v/>
      </c>
      <c r="D215" s="272"/>
      <c r="E215" s="277" t="str">
        <f t="shared" si="28"/>
        <v/>
      </c>
      <c r="F215" s="396" t="str">
        <f t="shared" si="30"/>
        <v/>
      </c>
      <c r="G215" s="280" t="str">
        <f t="shared" si="30"/>
        <v/>
      </c>
      <c r="H215" s="396" t="str">
        <f t="shared" si="30"/>
        <v/>
      </c>
    </row>
    <row r="216" spans="1:8" ht="30" customHeight="1" x14ac:dyDescent="0.35">
      <c r="A216" s="175" t="s">
        <v>146</v>
      </c>
      <c r="B216" s="259" t="str">
        <f t="shared" si="27"/>
        <v/>
      </c>
      <c r="C216" s="259" t="str">
        <f t="shared" si="27"/>
        <v/>
      </c>
      <c r="D216" s="272"/>
      <c r="E216" s="277" t="str">
        <f t="shared" si="28"/>
        <v/>
      </c>
      <c r="F216" s="396" t="str">
        <f t="shared" si="30"/>
        <v/>
      </c>
      <c r="G216" s="280" t="str">
        <f t="shared" si="30"/>
        <v/>
      </c>
      <c r="H216" s="396" t="str">
        <f t="shared" si="30"/>
        <v/>
      </c>
    </row>
    <row r="217" spans="1:8" ht="48.75" customHeight="1" x14ac:dyDescent="0.25">
      <c r="A217" s="175" t="s">
        <v>147</v>
      </c>
      <c r="B217" s="259" t="str">
        <f t="shared" si="27"/>
        <v/>
      </c>
      <c r="C217" s="259" t="str">
        <f t="shared" si="27"/>
        <v/>
      </c>
      <c r="D217" s="272"/>
      <c r="E217" s="277" t="str">
        <f t="shared" si="28"/>
        <v/>
      </c>
      <c r="F217" s="396" t="str">
        <f t="shared" si="30"/>
        <v/>
      </c>
      <c r="G217" s="280" t="str">
        <f t="shared" si="30"/>
        <v/>
      </c>
      <c r="H217" s="396" t="str">
        <f t="shared" si="30"/>
        <v/>
      </c>
    </row>
    <row r="218" spans="1:8" ht="30" customHeight="1" x14ac:dyDescent="0.25">
      <c r="A218" s="175" t="s">
        <v>148</v>
      </c>
      <c r="B218" s="259" t="str">
        <f t="shared" si="27"/>
        <v/>
      </c>
      <c r="C218" s="259" t="str">
        <f t="shared" si="27"/>
        <v/>
      </c>
      <c r="D218" s="272"/>
      <c r="E218" s="277" t="str">
        <f t="shared" si="28"/>
        <v/>
      </c>
      <c r="F218" s="396" t="str">
        <f t="shared" si="30"/>
        <v/>
      </c>
      <c r="G218" s="280" t="str">
        <f t="shared" si="30"/>
        <v/>
      </c>
      <c r="H218" s="396" t="str">
        <f t="shared" si="30"/>
        <v/>
      </c>
    </row>
    <row r="219" spans="1:8" ht="30" customHeight="1" x14ac:dyDescent="0.25">
      <c r="A219" s="175" t="s">
        <v>149</v>
      </c>
      <c r="B219" s="259" t="str">
        <f t="shared" si="27"/>
        <v/>
      </c>
      <c r="C219" s="259" t="str">
        <f t="shared" si="27"/>
        <v/>
      </c>
      <c r="D219" s="272"/>
      <c r="E219" s="277" t="str">
        <f t="shared" si="28"/>
        <v/>
      </c>
      <c r="F219" s="396" t="str">
        <f t="shared" si="30"/>
        <v/>
      </c>
      <c r="G219" s="280" t="str">
        <f t="shared" si="30"/>
        <v/>
      </c>
      <c r="H219" s="396" t="str">
        <f t="shared" si="30"/>
        <v/>
      </c>
    </row>
    <row r="220" spans="1:8" ht="30" customHeight="1" x14ac:dyDescent="0.25">
      <c r="A220" s="175" t="s">
        <v>150</v>
      </c>
      <c r="B220" s="259" t="str">
        <f t="shared" si="27"/>
        <v/>
      </c>
      <c r="C220" s="259" t="str">
        <f t="shared" si="27"/>
        <v/>
      </c>
      <c r="D220" s="272"/>
      <c r="E220" s="277" t="str">
        <f>C220</f>
        <v/>
      </c>
      <c r="F220" s="396" t="str">
        <f t="shared" si="30"/>
        <v/>
      </c>
      <c r="G220" s="280" t="str">
        <f t="shared" si="30"/>
        <v/>
      </c>
      <c r="H220" s="396" t="str">
        <f t="shared" si="30"/>
        <v/>
      </c>
    </row>
    <row r="221" spans="1:8" ht="30" customHeight="1" x14ac:dyDescent="0.25">
      <c r="A221" s="175" t="s">
        <v>151</v>
      </c>
      <c r="B221" s="259" t="str">
        <f t="shared" si="27"/>
        <v/>
      </c>
      <c r="C221" s="259" t="str">
        <f t="shared" si="27"/>
        <v/>
      </c>
      <c r="D221" s="272"/>
      <c r="E221" s="277" t="str">
        <f t="shared" ref="E221:E226" si="31">C221</f>
        <v/>
      </c>
      <c r="F221" s="396" t="str">
        <f t="shared" si="30"/>
        <v/>
      </c>
      <c r="G221" s="280" t="str">
        <f t="shared" si="30"/>
        <v/>
      </c>
      <c r="H221" s="396" t="str">
        <f t="shared" si="30"/>
        <v/>
      </c>
    </row>
    <row r="222" spans="1:8" ht="30" customHeight="1" x14ac:dyDescent="0.25">
      <c r="A222" s="198" t="str">
        <f>IF('Recyclingschritt N_0'!A66&lt;&gt;"",'Recyclingschritt N_0'!A66,"")</f>
        <v/>
      </c>
      <c r="B222" s="259" t="str">
        <f t="shared" si="27"/>
        <v/>
      </c>
      <c r="C222" s="259" t="str">
        <f t="shared" si="27"/>
        <v/>
      </c>
      <c r="D222" s="272"/>
      <c r="E222" s="277" t="str">
        <f t="shared" si="31"/>
        <v/>
      </c>
      <c r="F222" s="396" t="str">
        <f t="shared" si="30"/>
        <v/>
      </c>
      <c r="G222" s="280" t="str">
        <f t="shared" si="30"/>
        <v/>
      </c>
      <c r="H222" s="396" t="str">
        <f t="shared" si="30"/>
        <v/>
      </c>
    </row>
    <row r="223" spans="1:8" ht="30" customHeight="1" x14ac:dyDescent="0.25">
      <c r="A223" s="198" t="str">
        <f>IF('Recyclingschritt N_0'!A67&lt;&gt;"",'Recyclingschritt N_0'!A67,"")</f>
        <v/>
      </c>
      <c r="B223" s="259" t="str">
        <f t="shared" si="27"/>
        <v/>
      </c>
      <c r="C223" s="259" t="str">
        <f t="shared" si="27"/>
        <v/>
      </c>
      <c r="D223" s="272"/>
      <c r="E223" s="277" t="str">
        <f t="shared" si="31"/>
        <v/>
      </c>
      <c r="F223" s="396" t="str">
        <f t="shared" si="30"/>
        <v/>
      </c>
      <c r="G223" s="280" t="str">
        <f t="shared" si="30"/>
        <v/>
      </c>
      <c r="H223" s="396" t="str">
        <f t="shared" si="30"/>
        <v/>
      </c>
    </row>
    <row r="224" spans="1:8" ht="30" customHeight="1" x14ac:dyDescent="0.25">
      <c r="A224" s="198" t="str">
        <f>IF('Recyclingschritt N_0'!A68&lt;&gt;"",'Recyclingschritt N_0'!A68,"")</f>
        <v/>
      </c>
      <c r="B224" s="259" t="str">
        <f t="shared" si="27"/>
        <v/>
      </c>
      <c r="C224" s="259" t="str">
        <f t="shared" si="27"/>
        <v/>
      </c>
      <c r="D224" s="272"/>
      <c r="E224" s="277" t="str">
        <f t="shared" si="31"/>
        <v/>
      </c>
      <c r="F224" s="396" t="str">
        <f t="shared" si="30"/>
        <v/>
      </c>
      <c r="G224" s="280" t="str">
        <f t="shared" si="30"/>
        <v/>
      </c>
      <c r="H224" s="396" t="str">
        <f t="shared" si="30"/>
        <v/>
      </c>
    </row>
    <row r="225" spans="1:8" ht="30" customHeight="1" x14ac:dyDescent="0.25">
      <c r="A225" s="198" t="str">
        <f>IF('Recyclingschritt N_0'!A69&lt;&gt;"",'Recyclingschritt N_0'!A69,"")</f>
        <v/>
      </c>
      <c r="B225" s="259" t="str">
        <f t="shared" si="27"/>
        <v/>
      </c>
      <c r="C225" s="259" t="str">
        <f t="shared" si="27"/>
        <v/>
      </c>
      <c r="D225" s="272"/>
      <c r="E225" s="277" t="str">
        <f t="shared" si="31"/>
        <v/>
      </c>
      <c r="F225" s="396" t="str">
        <f t="shared" si="30"/>
        <v/>
      </c>
      <c r="G225" s="280" t="str">
        <f t="shared" si="30"/>
        <v/>
      </c>
      <c r="H225" s="396" t="str">
        <f t="shared" si="30"/>
        <v/>
      </c>
    </row>
    <row r="226" spans="1:8" ht="30" customHeight="1" x14ac:dyDescent="0.25">
      <c r="A226" s="198" t="str">
        <f>IF('Recyclingschritt N_0'!A70&lt;&gt;"",'Recyclingschritt N_0'!A70,"")</f>
        <v/>
      </c>
      <c r="B226" s="259" t="str">
        <f t="shared" si="27"/>
        <v/>
      </c>
      <c r="C226" s="259" t="str">
        <f t="shared" si="27"/>
        <v/>
      </c>
      <c r="D226" s="272"/>
      <c r="E226" s="277" t="str">
        <f t="shared" si="31"/>
        <v/>
      </c>
      <c r="F226" s="396" t="str">
        <f t="shared" si="30"/>
        <v/>
      </c>
      <c r="G226" s="280" t="str">
        <f t="shared" si="30"/>
        <v/>
      </c>
      <c r="H226" s="396" t="str">
        <f t="shared" si="30"/>
        <v/>
      </c>
    </row>
    <row r="227" spans="1:8" ht="17.25" x14ac:dyDescent="0.25">
      <c r="A227" s="225" t="s">
        <v>171</v>
      </c>
      <c r="B227" s="278">
        <f>SUM(B208:B226)</f>
        <v>0</v>
      </c>
      <c r="C227" s="278">
        <f>SUM(C208:C226)</f>
        <v>0</v>
      </c>
      <c r="D227" s="272"/>
      <c r="E227" s="279">
        <f>SUM(E208:E226)</f>
        <v>0</v>
      </c>
      <c r="F227" s="229" t="str">
        <f>IF(F71&lt;&gt;"",F71,"")</f>
        <v/>
      </c>
      <c r="G227" s="280" t="str">
        <f>IF(G71&lt;&gt;"",G71,"")</f>
        <v/>
      </c>
      <c r="H227" s="229" t="str">
        <f>IF(H71&lt;&gt;"",H71,"")</f>
        <v/>
      </c>
    </row>
    <row r="228" spans="1:8" ht="15" customHeight="1" x14ac:dyDescent="0.25">
      <c r="A228" s="526"/>
      <c r="B228" s="527"/>
      <c r="C228" s="527"/>
      <c r="D228" s="527"/>
      <c r="E228" s="527"/>
      <c r="F228" s="527"/>
      <c r="G228" s="527"/>
      <c r="H228" s="527"/>
    </row>
    <row r="229" spans="1:8" x14ac:dyDescent="0.25">
      <c r="A229" s="329"/>
    </row>
    <row r="230" spans="1:8" ht="17.25" customHeight="1" x14ac:dyDescent="0.25">
      <c r="A230" s="7" t="str">
        <f>Gesamtergebnis!A197</f>
        <v>Anmerkungen (vgl. DV Abschnitt 7):</v>
      </c>
    </row>
    <row r="232" spans="1:8" ht="31.5" customHeight="1" x14ac:dyDescent="0.25">
      <c r="A232" s="476" t="s">
        <v>169</v>
      </c>
      <c r="B232" s="476"/>
      <c r="C232" s="476"/>
      <c r="D232" s="476"/>
      <c r="E232" s="476"/>
      <c r="F232" s="476"/>
      <c r="G232" s="476"/>
      <c r="H232" s="476"/>
    </row>
    <row r="234" spans="1:8" ht="15" customHeight="1" x14ac:dyDescent="0.25">
      <c r="A234" s="476" t="s">
        <v>170</v>
      </c>
      <c r="B234" s="476"/>
      <c r="C234" s="476"/>
      <c r="D234" s="476"/>
      <c r="E234" s="476"/>
      <c r="F234" s="476"/>
      <c r="G234" s="476"/>
      <c r="H234" s="476"/>
    </row>
    <row r="235" spans="1:8" ht="36" customHeight="1" x14ac:dyDescent="0.25">
      <c r="A235" s="476"/>
      <c r="B235" s="476"/>
      <c r="C235" s="476"/>
      <c r="D235" s="476"/>
      <c r="E235" s="476"/>
      <c r="F235" s="476"/>
      <c r="G235" s="476"/>
      <c r="H235" s="476"/>
    </row>
    <row r="237" spans="1:8" ht="35.25" customHeight="1" x14ac:dyDescent="0.25">
      <c r="A237" s="476" t="s">
        <v>104</v>
      </c>
      <c r="B237" s="477"/>
      <c r="C237" s="477"/>
      <c r="D237" s="477"/>
      <c r="E237" s="477"/>
      <c r="F237" s="477"/>
      <c r="G237" s="477"/>
      <c r="H237" s="477"/>
    </row>
    <row r="239" spans="1:8" ht="65.25" customHeight="1" x14ac:dyDescent="0.25">
      <c r="A239" s="476" t="s">
        <v>109</v>
      </c>
      <c r="B239" s="477"/>
      <c r="C239" s="477"/>
      <c r="D239" s="477"/>
      <c r="E239" s="477"/>
      <c r="F239" s="477"/>
      <c r="G239" s="477"/>
      <c r="H239" s="477"/>
    </row>
    <row r="241" spans="1:8" x14ac:dyDescent="0.25">
      <c r="A241" s="476" t="s">
        <v>105</v>
      </c>
      <c r="B241" s="476"/>
      <c r="C241" s="476"/>
      <c r="D241" s="476"/>
      <c r="E241" s="476"/>
      <c r="F241" s="476"/>
      <c r="G241" s="476"/>
      <c r="H241" s="476"/>
    </row>
    <row r="242" spans="1:8" ht="32.25" customHeight="1" x14ac:dyDescent="0.25">
      <c r="A242" s="476"/>
      <c r="B242" s="476"/>
      <c r="C242" s="476"/>
      <c r="D242" s="476"/>
      <c r="E242" s="476"/>
      <c r="F242" s="476"/>
      <c r="G242" s="476"/>
      <c r="H242" s="476"/>
    </row>
    <row r="244" spans="1:8" ht="37.5" customHeight="1" x14ac:dyDescent="0.25">
      <c r="A244" s="476" t="s">
        <v>106</v>
      </c>
      <c r="B244" s="476"/>
      <c r="C244" s="476"/>
      <c r="D244" s="476"/>
      <c r="E244" s="476"/>
      <c r="F244" s="476"/>
      <c r="G244" s="476"/>
      <c r="H244" s="476"/>
    </row>
    <row r="245" spans="1:8" ht="15" customHeight="1" x14ac:dyDescent="0.25">
      <c r="A245" s="177"/>
      <c r="B245" s="177"/>
      <c r="C245" s="177"/>
      <c r="D245" s="177"/>
      <c r="E245" s="177"/>
      <c r="F245" s="177"/>
      <c r="G245" s="177"/>
      <c r="H245" s="177"/>
    </row>
    <row r="246" spans="1:8" s="82" customFormat="1" ht="50.25" customHeight="1" x14ac:dyDescent="0.25">
      <c r="A246" s="476" t="s">
        <v>107</v>
      </c>
      <c r="B246" s="476"/>
      <c r="C246" s="476"/>
      <c r="D246" s="476"/>
      <c r="E246" s="476"/>
      <c r="F246" s="476"/>
      <c r="G246" s="476"/>
      <c r="H246" s="476"/>
    </row>
    <row r="247" spans="1:8" s="82" customFormat="1" ht="15" customHeight="1" x14ac:dyDescent="0.25">
      <c r="A247" s="59"/>
      <c r="B247" s="59"/>
      <c r="C247" s="59"/>
      <c r="D247" s="59"/>
      <c r="E247" s="59"/>
      <c r="F247" s="59"/>
      <c r="G247" s="59"/>
      <c r="H247" s="59"/>
    </row>
    <row r="248" spans="1:8" s="82" customFormat="1" ht="20.45" customHeight="1" x14ac:dyDescent="0.25">
      <c r="A248" s="476" t="s">
        <v>101</v>
      </c>
      <c r="B248" s="476"/>
      <c r="C248" s="476"/>
      <c r="D248" s="476"/>
      <c r="E248" s="476"/>
      <c r="F248" s="476"/>
      <c r="G248" s="476"/>
      <c r="H248" s="476"/>
    </row>
    <row r="249" spans="1:8" s="82" customFormat="1" ht="15" customHeight="1" x14ac:dyDescent="0.25">
      <c r="A249" s="59"/>
      <c r="B249" s="59"/>
      <c r="C249" s="59"/>
      <c r="D249" s="59"/>
      <c r="E249" s="59"/>
      <c r="F249" s="59"/>
      <c r="G249" s="59"/>
      <c r="H249" s="59"/>
    </row>
    <row r="250" spans="1:8" s="82" customFormat="1" ht="37.5" customHeight="1" x14ac:dyDescent="0.25">
      <c r="A250" s="476" t="s">
        <v>108</v>
      </c>
      <c r="B250" s="476"/>
      <c r="C250" s="476"/>
      <c r="D250" s="476"/>
      <c r="E250" s="476"/>
      <c r="F250" s="476"/>
      <c r="G250" s="476"/>
      <c r="H250" s="476"/>
    </row>
    <row r="251" spans="1:8" s="176" customFormat="1" ht="15" customHeight="1" x14ac:dyDescent="0.25">
      <c r="A251" s="177"/>
      <c r="B251" s="177"/>
      <c r="C251" s="177"/>
      <c r="D251" s="177"/>
      <c r="E251" s="177"/>
      <c r="F251" s="177"/>
      <c r="G251" s="177"/>
      <c r="H251" s="177"/>
    </row>
    <row r="252" spans="1:8" s="176" customFormat="1" ht="37.5" customHeight="1" x14ac:dyDescent="0.25">
      <c r="A252" s="507" t="s">
        <v>153</v>
      </c>
      <c r="B252" s="449"/>
      <c r="C252" s="449"/>
      <c r="D252" s="449"/>
      <c r="E252" s="449"/>
      <c r="F252" s="449"/>
      <c r="G252" s="449"/>
      <c r="H252" s="550"/>
    </row>
    <row r="254" spans="1:8" ht="101.25" customHeight="1" x14ac:dyDescent="0.25">
      <c r="A254" s="476" t="s">
        <v>154</v>
      </c>
      <c r="B254" s="476"/>
      <c r="C254" s="476"/>
      <c r="D254" s="476"/>
      <c r="E254" s="476"/>
      <c r="F254" s="476"/>
      <c r="G254" s="476"/>
      <c r="H254" s="476"/>
    </row>
    <row r="256" spans="1:8" ht="35.25" customHeight="1" x14ac:dyDescent="0.25">
      <c r="A256" s="476" t="s">
        <v>155</v>
      </c>
      <c r="B256" s="476"/>
      <c r="C256" s="476"/>
      <c r="D256" s="476"/>
      <c r="E256" s="476"/>
      <c r="F256" s="476"/>
      <c r="G256" s="476"/>
      <c r="H256" s="476"/>
    </row>
    <row r="258" spans="1:8" ht="54.95" customHeight="1" x14ac:dyDescent="0.25">
      <c r="A258" s="520" t="s">
        <v>210</v>
      </c>
      <c r="B258" s="520"/>
      <c r="C258" s="520"/>
      <c r="D258" s="520"/>
      <c r="E258" s="520"/>
      <c r="F258" s="520"/>
      <c r="G258" s="520"/>
      <c r="H258" s="520"/>
    </row>
  </sheetData>
  <sheetProtection algorithmName="SHA-512" hashValue="Hvmx3CSxPx7cY0zYGLClu86rfIXSTMM77YMpxtg7+stbqR7PWnS8qPWWoVW3k+Aqws4FcsoVZv3c3LvqbPLOCg==" saltValue="2BwzV8Ei4SrQbS/iYwNvBA==" spinCount="100000" sheet="1" objects="1" scenarios="1"/>
  <mergeCells count="97">
    <mergeCell ref="E40:F40"/>
    <mergeCell ref="A40:B40"/>
    <mergeCell ref="B2:H2"/>
    <mergeCell ref="A3:H3"/>
    <mergeCell ref="C20:H21"/>
    <mergeCell ref="E39:F39"/>
    <mergeCell ref="A24:B25"/>
    <mergeCell ref="A34:G34"/>
    <mergeCell ref="E32:G32"/>
    <mergeCell ref="D35:D36"/>
    <mergeCell ref="A38:B38"/>
    <mergeCell ref="A35:B37"/>
    <mergeCell ref="E38:F38"/>
    <mergeCell ref="C35:C37"/>
    <mergeCell ref="A20:B21"/>
    <mergeCell ref="E36:F36"/>
    <mergeCell ref="C1:F1"/>
    <mergeCell ref="C24:C25"/>
    <mergeCell ref="A23:G23"/>
    <mergeCell ref="E35:H35"/>
    <mergeCell ref="E24:F25"/>
    <mergeCell ref="E37:F37"/>
    <mergeCell ref="A124:H124"/>
    <mergeCell ref="A101:C101"/>
    <mergeCell ref="D101:H101"/>
    <mergeCell ref="F102:F103"/>
    <mergeCell ref="H102:H103"/>
    <mergeCell ref="A46:C46"/>
    <mergeCell ref="E46:H46"/>
    <mergeCell ref="A75:C75"/>
    <mergeCell ref="A99:G99"/>
    <mergeCell ref="A98:H98"/>
    <mergeCell ref="A73:G73"/>
    <mergeCell ref="E42:F42"/>
    <mergeCell ref="A39:B39"/>
    <mergeCell ref="E43:F43"/>
    <mergeCell ref="A41:B41"/>
    <mergeCell ref="A248:H248"/>
    <mergeCell ref="A258:H258"/>
    <mergeCell ref="D75:H75"/>
    <mergeCell ref="F76:F77"/>
    <mergeCell ref="H76:H77"/>
    <mergeCell ref="A237:H237"/>
    <mergeCell ref="A239:H239"/>
    <mergeCell ref="A244:H244"/>
    <mergeCell ref="A246:H246"/>
    <mergeCell ref="A250:H250"/>
    <mergeCell ref="A254:H254"/>
    <mergeCell ref="A256:H256"/>
    <mergeCell ref="A234:H235"/>
    <mergeCell ref="A232:H232"/>
    <mergeCell ref="A241:H242"/>
    <mergeCell ref="A252:H252"/>
    <mergeCell ref="A42:B42"/>
    <mergeCell ref="E41:F41"/>
    <mergeCell ref="A48:G48"/>
    <mergeCell ref="D49:H49"/>
    <mergeCell ref="A150:H150"/>
    <mergeCell ref="A125:G125"/>
    <mergeCell ref="A127:C127"/>
    <mergeCell ref="D127:H127"/>
    <mergeCell ref="F128:F129"/>
    <mergeCell ref="H128:H129"/>
    <mergeCell ref="F50:F51"/>
    <mergeCell ref="H50:H51"/>
    <mergeCell ref="A72:H72"/>
    <mergeCell ref="B49:C49"/>
    <mergeCell ref="E44:F44"/>
    <mergeCell ref="E45:F45"/>
    <mergeCell ref="A43:B43"/>
    <mergeCell ref="A44:B44"/>
    <mergeCell ref="A45:B45"/>
    <mergeCell ref="A151:G151"/>
    <mergeCell ref="A153:C153"/>
    <mergeCell ref="D153:H153"/>
    <mergeCell ref="A47:H47"/>
    <mergeCell ref="A228:H228"/>
    <mergeCell ref="F180:F181"/>
    <mergeCell ref="H180:H181"/>
    <mergeCell ref="A202:H202"/>
    <mergeCell ref="F154:F155"/>
    <mergeCell ref="H154:H155"/>
    <mergeCell ref="A176:H176"/>
    <mergeCell ref="A177:G177"/>
    <mergeCell ref="A179:C179"/>
    <mergeCell ref="D179:H179"/>
    <mergeCell ref="A203:G203"/>
    <mergeCell ref="A205:C205"/>
    <mergeCell ref="D205:H205"/>
    <mergeCell ref="F206:F207"/>
    <mergeCell ref="H206:H207"/>
    <mergeCell ref="B204:C204"/>
    <mergeCell ref="B178:C178"/>
    <mergeCell ref="B152:C152"/>
    <mergeCell ref="B126:C126"/>
    <mergeCell ref="B100:C100"/>
    <mergeCell ref="B74:C74"/>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&amp;CSeite &amp;P von &amp;N</oddFooter>
  </headerFooter>
  <ignoredErrors>
    <ignoredError sqref="B68:B69"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9F24-FA46-4580-8E43-BF7F2418C2BA}">
  <sheetPr codeName="Tabelle4"/>
  <dimension ref="A1:H91"/>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14062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CONCATENATE("N_-1, hier:  ",IF('Titelseite Lithium-Altbatterien'!$B$15&lt;&gt;"",'Titelseite Lithium-Altbatterien'!$B$15,""))</f>
        <v xml:space="preserve">N_-1,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179"/>
      <c r="D18" s="179"/>
      <c r="E18" s="179"/>
      <c r="F18" s="179"/>
      <c r="G18" s="179"/>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183"/>
      <c r="C21" s="183"/>
      <c r="D21" s="183"/>
      <c r="E21" s="183"/>
      <c r="F21" s="183"/>
      <c r="G21" s="183"/>
      <c r="H21" s="184"/>
    </row>
    <row r="22" spans="1:8" ht="35.1" customHeight="1" x14ac:dyDescent="0.25">
      <c r="A22" s="563" t="s">
        <v>48</v>
      </c>
      <c r="B22" s="601"/>
      <c r="C22" s="601"/>
      <c r="D22" s="601"/>
      <c r="E22" s="602"/>
      <c r="F22" s="602"/>
      <c r="G22" s="602"/>
      <c r="H22" s="39" t="str">
        <f>CONCATENATE("hier: ",$C$10)</f>
        <v xml:space="preserve">hier: </v>
      </c>
    </row>
    <row r="23" spans="1:8" ht="38.1" customHeight="1" x14ac:dyDescent="0.25">
      <c r="A23" s="569" t="s">
        <v>85</v>
      </c>
      <c r="B23" s="585"/>
      <c r="C23" s="561" t="s">
        <v>80</v>
      </c>
      <c r="D23" s="159" t="s">
        <v>43</v>
      </c>
      <c r="E23" s="569" t="s">
        <v>42</v>
      </c>
      <c r="F23" s="570"/>
      <c r="G23" s="611"/>
      <c r="H23" s="2"/>
    </row>
    <row r="24" spans="1:8" ht="38.1" customHeight="1" x14ac:dyDescent="0.25">
      <c r="A24" s="586"/>
      <c r="B24" s="587"/>
      <c r="C24" s="562"/>
      <c r="D24" s="159" t="s">
        <v>8</v>
      </c>
      <c r="E24" s="571"/>
      <c r="F24" s="572"/>
      <c r="G24" s="612"/>
      <c r="H24" s="5"/>
    </row>
    <row r="25" spans="1:8" x14ac:dyDescent="0.25">
      <c r="A25" s="19"/>
      <c r="B25" s="20"/>
      <c r="C25" s="235"/>
      <c r="D25" s="299"/>
      <c r="E25" s="60"/>
      <c r="F25" s="155"/>
      <c r="G25" s="156"/>
      <c r="H25" s="5"/>
    </row>
    <row r="26" spans="1:8" x14ac:dyDescent="0.25">
      <c r="A26" s="19"/>
      <c r="B26" s="20"/>
      <c r="C26" s="235"/>
      <c r="D26" s="300"/>
      <c r="E26" s="60"/>
      <c r="F26" s="155"/>
      <c r="G26" s="156"/>
      <c r="H26" s="5"/>
    </row>
    <row r="27" spans="1:8" x14ac:dyDescent="0.25">
      <c r="A27" s="19"/>
      <c r="B27" s="20"/>
      <c r="C27" s="235"/>
      <c r="D27" s="301"/>
      <c r="E27" s="60"/>
      <c r="F27" s="155"/>
      <c r="G27" s="156"/>
      <c r="H27" s="5"/>
    </row>
    <row r="28" spans="1:8" x14ac:dyDescent="0.25">
      <c r="A28" s="293" t="s">
        <v>78</v>
      </c>
      <c r="B28" s="294"/>
      <c r="C28" s="295"/>
      <c r="D28" s="302">
        <f>SUM(D25:D27)</f>
        <v>0</v>
      </c>
      <c r="E28" s="296"/>
      <c r="F28" s="297"/>
      <c r="G28" s="298"/>
      <c r="H28" s="5"/>
    </row>
    <row r="29" spans="1:8" ht="6" customHeight="1" x14ac:dyDescent="0.25">
      <c r="A29" s="201"/>
      <c r="B29" s="219"/>
      <c r="C29" s="220"/>
      <c r="D29" s="221"/>
      <c r="E29" s="222"/>
      <c r="F29" s="203"/>
      <c r="G29" s="204"/>
      <c r="H29" s="5"/>
    </row>
    <row r="30" spans="1:8" ht="14.25" customHeight="1" x14ac:dyDescent="0.25">
      <c r="A30" s="34"/>
      <c r="B30" s="35"/>
      <c r="C30" s="35"/>
      <c r="D30" s="36"/>
      <c r="E30" s="40"/>
      <c r="F30" s="41"/>
      <c r="G30" s="41"/>
      <c r="H30" s="42"/>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88</v>
      </c>
      <c r="E32" s="565" t="s">
        <v>11</v>
      </c>
      <c r="F32" s="566"/>
      <c r="G32" s="567"/>
      <c r="H32" s="568"/>
    </row>
    <row r="33" spans="1:8" ht="45" customHeight="1" x14ac:dyDescent="0.25">
      <c r="A33" s="594"/>
      <c r="B33" s="593"/>
      <c r="C33" s="597"/>
      <c r="D33" s="591"/>
      <c r="E33" s="495" t="s">
        <v>49</v>
      </c>
      <c r="F33" s="551"/>
      <c r="G33" s="178" t="s">
        <v>51</v>
      </c>
      <c r="H33" s="178" t="s">
        <v>49</v>
      </c>
    </row>
    <row r="34" spans="1:8" ht="30.75" customHeight="1" x14ac:dyDescent="0.25">
      <c r="A34" s="595"/>
      <c r="B34" s="596"/>
      <c r="C34" s="591"/>
      <c r="D34" s="9" t="s">
        <v>8</v>
      </c>
      <c r="E34" s="495" t="s">
        <v>19</v>
      </c>
      <c r="F34" s="551"/>
      <c r="G34" s="178" t="s">
        <v>52</v>
      </c>
      <c r="H34" s="8" t="s">
        <v>50</v>
      </c>
    </row>
    <row r="35" spans="1:8" x14ac:dyDescent="0.25">
      <c r="A35" s="537"/>
      <c r="B35" s="538"/>
      <c r="C35" s="24"/>
      <c r="D35" s="270"/>
      <c r="E35" s="542"/>
      <c r="F35" s="543"/>
      <c r="G35" s="24"/>
      <c r="H35" s="205" t="s">
        <v>164</v>
      </c>
    </row>
    <row r="36" spans="1:8" ht="15" customHeight="1" x14ac:dyDescent="0.25">
      <c r="A36" s="608"/>
      <c r="B36" s="543"/>
      <c r="C36" s="24"/>
      <c r="D36" s="270"/>
      <c r="E36" s="542"/>
      <c r="F36" s="543"/>
      <c r="G36" s="24"/>
      <c r="H36" s="205" t="s">
        <v>74</v>
      </c>
    </row>
    <row r="37" spans="1:8" ht="15" customHeight="1" x14ac:dyDescent="0.25">
      <c r="A37" s="608"/>
      <c r="B37" s="543"/>
      <c r="C37" s="24"/>
      <c r="D37" s="270"/>
      <c r="E37" s="542"/>
      <c r="F37" s="543"/>
      <c r="G37" s="24"/>
      <c r="H37" s="205" t="s">
        <v>74</v>
      </c>
    </row>
    <row r="38" spans="1:8" ht="15" customHeight="1" x14ac:dyDescent="0.25">
      <c r="A38" s="608"/>
      <c r="B38" s="543"/>
      <c r="C38" s="24"/>
      <c r="D38" s="270"/>
      <c r="E38" s="542"/>
      <c r="F38" s="543"/>
      <c r="G38" s="24"/>
      <c r="H38" s="205" t="s">
        <v>74</v>
      </c>
    </row>
    <row r="39" spans="1:8" x14ac:dyDescent="0.25">
      <c r="A39" s="608"/>
      <c r="B39" s="543"/>
      <c r="C39" s="24"/>
      <c r="D39" s="270"/>
      <c r="E39" s="609"/>
      <c r="F39" s="610"/>
      <c r="G39" s="24"/>
      <c r="H39" s="205"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82"/>
      <c r="B44" s="178" t="s">
        <v>8</v>
      </c>
      <c r="C44" s="226" t="s">
        <v>8</v>
      </c>
      <c r="D44" s="226" t="s">
        <v>8</v>
      </c>
      <c r="E44" s="226" t="s">
        <v>8</v>
      </c>
      <c r="F44" s="529"/>
      <c r="G44" s="8" t="s">
        <v>9</v>
      </c>
      <c r="H44" s="531"/>
    </row>
    <row r="45" spans="1:8" x14ac:dyDescent="0.25">
      <c r="A45" s="175" t="s">
        <v>118</v>
      </c>
      <c r="B45" s="206"/>
      <c r="C45" s="268"/>
      <c r="D45" s="268"/>
      <c r="E45" s="282">
        <f>C45+D45</f>
        <v>0</v>
      </c>
      <c r="F45" s="253"/>
      <c r="G45" s="274"/>
      <c r="H45" s="24"/>
    </row>
    <row r="46" spans="1:8" x14ac:dyDescent="0.25">
      <c r="A46" s="175" t="s">
        <v>119</v>
      </c>
      <c r="B46" s="206"/>
      <c r="C46" s="268"/>
      <c r="D46" s="268"/>
      <c r="E46" s="282">
        <f t="shared" ref="E46:E63" si="0">C46+D46</f>
        <v>0</v>
      </c>
      <c r="F46" s="253"/>
      <c r="G46" s="274"/>
      <c r="H46" s="24"/>
    </row>
    <row r="47" spans="1:8" x14ac:dyDescent="0.25">
      <c r="A47" s="175" t="s">
        <v>120</v>
      </c>
      <c r="B47" s="206"/>
      <c r="C47" s="268"/>
      <c r="D47" s="268"/>
      <c r="E47" s="282">
        <f t="shared" si="0"/>
        <v>0</v>
      </c>
      <c r="F47" s="253"/>
      <c r="G47" s="274"/>
      <c r="H47" s="24"/>
    </row>
    <row r="48" spans="1:8" x14ac:dyDescent="0.25">
      <c r="A48" s="175" t="s">
        <v>121</v>
      </c>
      <c r="B48" s="206"/>
      <c r="C48" s="268"/>
      <c r="D48" s="268"/>
      <c r="E48" s="282">
        <f t="shared" si="0"/>
        <v>0</v>
      </c>
      <c r="F48" s="253"/>
      <c r="G48" s="274"/>
      <c r="H48" s="24"/>
    </row>
    <row r="49" spans="1:8" x14ac:dyDescent="0.25">
      <c r="A49" s="175" t="s">
        <v>122</v>
      </c>
      <c r="B49" s="206"/>
      <c r="C49" s="268"/>
      <c r="D49" s="268"/>
      <c r="E49" s="282">
        <f t="shared" si="0"/>
        <v>0</v>
      </c>
      <c r="F49" s="253"/>
      <c r="G49" s="274"/>
      <c r="H49" s="24"/>
    </row>
    <row r="50" spans="1:8" x14ac:dyDescent="0.25">
      <c r="A50" s="175" t="s">
        <v>123</v>
      </c>
      <c r="B50" s="206"/>
      <c r="C50" s="268"/>
      <c r="D50" s="268"/>
      <c r="E50" s="282">
        <f t="shared" si="0"/>
        <v>0</v>
      </c>
      <c r="F50" s="24"/>
      <c r="G50" s="274"/>
      <c r="H50" s="24"/>
    </row>
    <row r="51" spans="1:8" x14ac:dyDescent="0.25">
      <c r="A51" s="175" t="s">
        <v>27</v>
      </c>
      <c r="B51" s="206"/>
      <c r="C51" s="268"/>
      <c r="D51" s="268"/>
      <c r="E51" s="282">
        <f t="shared" si="0"/>
        <v>0</v>
      </c>
      <c r="F51" s="253"/>
      <c r="G51" s="274"/>
      <c r="H51" s="24"/>
    </row>
    <row r="52" spans="1:8" ht="17.25" x14ac:dyDescent="0.25">
      <c r="A52" s="175" t="s">
        <v>145</v>
      </c>
      <c r="B52" s="206"/>
      <c r="C52" s="268"/>
      <c r="D52" s="268"/>
      <c r="E52" s="282">
        <f t="shared" si="0"/>
        <v>0</v>
      </c>
      <c r="F52" s="253"/>
      <c r="G52" s="274"/>
      <c r="H52" s="24"/>
    </row>
    <row r="53" spans="1:8" ht="19.5" x14ac:dyDescent="0.35">
      <c r="A53" s="175" t="s">
        <v>146</v>
      </c>
      <c r="B53" s="206"/>
      <c r="C53" s="268"/>
      <c r="D53" s="268"/>
      <c r="E53" s="282">
        <f t="shared" si="0"/>
        <v>0</v>
      </c>
      <c r="F53" s="253"/>
      <c r="G53" s="274"/>
      <c r="H53" s="24"/>
    </row>
    <row r="54" spans="1:8" ht="47.25" x14ac:dyDescent="0.25">
      <c r="A54" s="175" t="s">
        <v>147</v>
      </c>
      <c r="B54" s="206"/>
      <c r="C54" s="268"/>
      <c r="D54" s="268"/>
      <c r="E54" s="282">
        <f t="shared" si="0"/>
        <v>0</v>
      </c>
      <c r="F54" s="253"/>
      <c r="G54" s="274"/>
      <c r="H54" s="24"/>
    </row>
    <row r="55" spans="1:8" ht="32.25" x14ac:dyDescent="0.25">
      <c r="A55" s="175" t="s">
        <v>148</v>
      </c>
      <c r="B55" s="206"/>
      <c r="C55" s="268"/>
      <c r="D55" s="268"/>
      <c r="E55" s="282">
        <f t="shared" si="0"/>
        <v>0</v>
      </c>
      <c r="F55" s="253"/>
      <c r="G55" s="274"/>
      <c r="H55" s="24"/>
    </row>
    <row r="56" spans="1:8" ht="17.25" x14ac:dyDescent="0.25">
      <c r="A56" s="175" t="s">
        <v>149</v>
      </c>
      <c r="B56" s="206"/>
      <c r="C56" s="268"/>
      <c r="D56" s="268"/>
      <c r="E56" s="282">
        <f t="shared" si="0"/>
        <v>0</v>
      </c>
      <c r="F56" s="253"/>
      <c r="G56" s="274"/>
      <c r="H56" s="24"/>
    </row>
    <row r="57" spans="1:8" ht="17.25" x14ac:dyDescent="0.25">
      <c r="A57" s="175" t="s">
        <v>150</v>
      </c>
      <c r="B57" s="207"/>
      <c r="C57" s="266"/>
      <c r="D57" s="283"/>
      <c r="E57" s="282">
        <f t="shared" si="0"/>
        <v>0</v>
      </c>
      <c r="F57" s="231"/>
      <c r="G57" s="275"/>
      <c r="H57" s="24"/>
    </row>
    <row r="58" spans="1:8" ht="17.25" x14ac:dyDescent="0.25">
      <c r="A58" s="175" t="s">
        <v>151</v>
      </c>
      <c r="B58" s="207"/>
      <c r="C58" s="266"/>
      <c r="D58" s="283"/>
      <c r="E58" s="282">
        <f t="shared" si="0"/>
        <v>0</v>
      </c>
      <c r="F58" s="24"/>
      <c r="G58" s="275"/>
      <c r="H58" s="24"/>
    </row>
    <row r="59" spans="1:8" x14ac:dyDescent="0.25">
      <c r="A59" s="198" t="str">
        <f>IF('Recyclingschritt N_0'!A92&lt;&gt;"",'Recyclingschritt N_0'!A92,"")</f>
        <v/>
      </c>
      <c r="B59" s="207"/>
      <c r="C59" s="266"/>
      <c r="D59" s="283"/>
      <c r="E59" s="282">
        <f t="shared" si="0"/>
        <v>0</v>
      </c>
      <c r="F59" s="24"/>
      <c r="G59" s="275"/>
      <c r="H59" s="24"/>
    </row>
    <row r="60" spans="1:8" x14ac:dyDescent="0.25">
      <c r="A60" s="198" t="str">
        <f>IF('Recyclingschritt N_0'!A93&lt;&gt;"",'Recyclingschritt N_0'!A93,"")</f>
        <v/>
      </c>
      <c r="B60" s="207"/>
      <c r="C60" s="266"/>
      <c r="D60" s="283"/>
      <c r="E60" s="282">
        <f t="shared" si="0"/>
        <v>0</v>
      </c>
      <c r="F60" s="24"/>
      <c r="G60" s="275"/>
      <c r="H60" s="24"/>
    </row>
    <row r="61" spans="1:8" x14ac:dyDescent="0.25">
      <c r="A61" s="198" t="str">
        <f>IF('Recyclingschritt N_0'!A94&lt;&gt;"",'Recyclingschritt N_0'!A94,"")</f>
        <v/>
      </c>
      <c r="B61" s="207"/>
      <c r="C61" s="266"/>
      <c r="D61" s="283"/>
      <c r="E61" s="282">
        <f t="shared" si="0"/>
        <v>0</v>
      </c>
      <c r="F61" s="24"/>
      <c r="G61" s="275"/>
      <c r="H61" s="24"/>
    </row>
    <row r="62" spans="1:8" x14ac:dyDescent="0.25">
      <c r="A62" s="198" t="str">
        <f>IF('Recyclingschritt N_0'!A95&lt;&gt;"",'Recyclingschritt N_0'!A95,"")</f>
        <v/>
      </c>
      <c r="B62" s="207"/>
      <c r="C62" s="266"/>
      <c r="D62" s="283"/>
      <c r="E62" s="282">
        <f t="shared" si="0"/>
        <v>0</v>
      </c>
      <c r="F62" s="24"/>
      <c r="G62" s="275"/>
      <c r="H62" s="24"/>
    </row>
    <row r="63" spans="1:8" x14ac:dyDescent="0.25">
      <c r="A63" s="198" t="str">
        <f>IF('Recyclingschritt N_0'!A96&lt;&gt;"",'Recyclingschritt N_0'!A96,"")</f>
        <v/>
      </c>
      <c r="B63" s="207"/>
      <c r="C63" s="266"/>
      <c r="D63" s="283"/>
      <c r="E63" s="282">
        <f t="shared" si="0"/>
        <v>0</v>
      </c>
      <c r="F63" s="24"/>
      <c r="G63" s="275"/>
      <c r="H63" s="24"/>
    </row>
    <row r="64" spans="1:8" ht="15" customHeight="1" x14ac:dyDescent="0.25">
      <c r="A64" s="180" t="s">
        <v>91</v>
      </c>
      <c r="B64" s="223"/>
      <c r="C64" s="284">
        <f>SUM(C45:C63)</f>
        <v>0</v>
      </c>
      <c r="D64" s="284">
        <f>SUM(D45:D63)</f>
        <v>0</v>
      </c>
      <c r="E64" s="282">
        <f t="shared" ref="E64" si="1">C64+D64</f>
        <v>0</v>
      </c>
      <c r="F64" s="153"/>
      <c r="G64" s="129"/>
      <c r="H64" s="38"/>
    </row>
    <row r="65" spans="1:8" ht="15" customHeight="1" x14ac:dyDescent="0.25">
      <c r="A65" s="526"/>
      <c r="B65" s="527"/>
      <c r="C65" s="527"/>
      <c r="D65" s="527"/>
      <c r="E65" s="527"/>
      <c r="F65" s="527"/>
      <c r="G65" s="527"/>
      <c r="H65" s="527"/>
    </row>
    <row r="66" spans="1:8" x14ac:dyDescent="0.25">
      <c r="A66" s="7"/>
    </row>
    <row r="67" spans="1:8" x14ac:dyDescent="0.25">
      <c r="A67" t="str">
        <f>Gesamtergebnis!A197</f>
        <v>Anmerkungen (vgl. DV Abschnitt 7):</v>
      </c>
    </row>
    <row r="69" spans="1:8" ht="31.5" customHeight="1" x14ac:dyDescent="0.25">
      <c r="A69" s="476" t="s">
        <v>165</v>
      </c>
      <c r="B69" s="476"/>
      <c r="C69" s="476"/>
      <c r="D69" s="476"/>
      <c r="E69" s="476"/>
      <c r="F69" s="476"/>
      <c r="G69" s="476"/>
      <c r="H69" s="476"/>
    </row>
    <row r="71" spans="1:8" x14ac:dyDescent="0.25">
      <c r="A71" s="476" t="s">
        <v>110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176" customFormat="1" ht="50.25" customHeight="1" x14ac:dyDescent="0.25">
      <c r="A83" s="476" t="s">
        <v>107</v>
      </c>
      <c r="B83" s="476"/>
      <c r="C83" s="476"/>
      <c r="D83" s="476"/>
      <c r="E83" s="476"/>
      <c r="F83" s="476"/>
      <c r="G83" s="476"/>
      <c r="H83" s="476"/>
    </row>
    <row r="84" spans="1:8" s="176" customFormat="1" ht="15" customHeight="1" x14ac:dyDescent="0.25">
      <c r="A84" s="177"/>
      <c r="B84" s="177"/>
      <c r="C84" s="177"/>
      <c r="D84" s="177"/>
      <c r="E84" s="177"/>
      <c r="F84" s="177"/>
      <c r="G84" s="177"/>
      <c r="H84" s="177"/>
    </row>
    <row r="85" spans="1:8" s="176" customFormat="1" ht="20.25" customHeight="1" x14ac:dyDescent="0.25">
      <c r="A85" s="476" t="s">
        <v>101</v>
      </c>
      <c r="B85" s="476"/>
      <c r="C85" s="476"/>
      <c r="D85" s="476"/>
      <c r="E85" s="476"/>
      <c r="F85" s="476"/>
      <c r="G85" s="476"/>
      <c r="H85" s="476"/>
    </row>
    <row r="86" spans="1:8" s="176" customFormat="1" ht="15" customHeight="1" x14ac:dyDescent="0.25">
      <c r="A86" s="177"/>
      <c r="B86" s="177"/>
      <c r="C86" s="177"/>
      <c r="D86" s="177"/>
      <c r="E86" s="177"/>
      <c r="F86" s="177"/>
      <c r="G86" s="177"/>
      <c r="H86" s="177"/>
    </row>
    <row r="87" spans="1:8" s="176" customFormat="1" ht="36.75"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yyrt5um3iu2mjbEUzyxzcfxKnx1QC6kUyA9l9Sxi9ZK8vCuWqAh++BBPtzNLxjeNr9DCFbYYcvwsQbVTjo6evA==" saltValue="0Y3kmMZJ2lHZm8SjtSjR0Q==" spinCount="100000" sheet="1" objects="1" scenarios="1"/>
  <mergeCells count="44">
    <mergeCell ref="A87:H87"/>
    <mergeCell ref="A89:H89"/>
    <mergeCell ref="A91:H91"/>
    <mergeCell ref="E23:G24"/>
    <mergeCell ref="A74:H74"/>
    <mergeCell ref="A76:H76"/>
    <mergeCell ref="A78:H79"/>
    <mergeCell ref="A81:H81"/>
    <mergeCell ref="A83:H83"/>
    <mergeCell ref="A85:H85"/>
    <mergeCell ref="A42:G42"/>
    <mergeCell ref="F43:F44"/>
    <mergeCell ref="H43:H44"/>
    <mergeCell ref="A65:H65"/>
    <mergeCell ref="A69:H69"/>
    <mergeCell ref="A71:H72"/>
    <mergeCell ref="A41:H41"/>
    <mergeCell ref="A35:B35"/>
    <mergeCell ref="E35:F35"/>
    <mergeCell ref="A36:B36"/>
    <mergeCell ref="E36:F36"/>
    <mergeCell ref="A37:B37"/>
    <mergeCell ref="E37:F37"/>
    <mergeCell ref="E38:F38"/>
    <mergeCell ref="A39:B39"/>
    <mergeCell ref="E39:F39"/>
    <mergeCell ref="A40:C40"/>
    <mergeCell ref="E40:H40"/>
    <mergeCell ref="A38:B38"/>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8A5C-ED57-4887-AD87-2455BB0DEA03}">
  <sheetPr codeName="Tabelle5"/>
  <dimension ref="A1:H91"/>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1.2851562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CONCATENATE("N_-2, hier:  ",IF('Titelseite Lithium-Altbatterien'!$B$15&lt;&gt;"",'Titelseite Lithium-Altbatterien'!$B$15,""))</f>
        <v xml:space="preserve">N_-2,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192"/>
      <c r="D18" s="192"/>
      <c r="E18" s="192"/>
      <c r="F18" s="192"/>
      <c r="G18" s="19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193"/>
      <c r="C21" s="193"/>
      <c r="D21" s="193"/>
      <c r="E21" s="193"/>
      <c r="F21" s="193"/>
      <c r="G21" s="193"/>
      <c r="H21" s="194"/>
    </row>
    <row r="22" spans="1:8" ht="35.1" customHeight="1" x14ac:dyDescent="0.25">
      <c r="A22" s="563" t="s">
        <v>48</v>
      </c>
      <c r="B22" s="601"/>
      <c r="C22" s="601"/>
      <c r="D22" s="601"/>
      <c r="E22" s="602"/>
      <c r="F22" s="602"/>
      <c r="G22" s="602"/>
      <c r="H22" s="39" t="str">
        <f>CONCATENATE("hier: ",$C$10)</f>
        <v xml:space="preserve">hier: </v>
      </c>
    </row>
    <row r="23" spans="1:8" ht="38.1" customHeight="1" x14ac:dyDescent="0.25">
      <c r="A23" s="569" t="s">
        <v>85</v>
      </c>
      <c r="B23" s="585"/>
      <c r="C23" s="561" t="s">
        <v>80</v>
      </c>
      <c r="D23" s="159" t="s">
        <v>43</v>
      </c>
      <c r="E23" s="569" t="s">
        <v>42</v>
      </c>
      <c r="F23" s="570"/>
      <c r="G23" s="611"/>
      <c r="H23" s="2"/>
    </row>
    <row r="24" spans="1:8" ht="38.1" customHeight="1" x14ac:dyDescent="0.25">
      <c r="A24" s="586"/>
      <c r="B24" s="587"/>
      <c r="C24" s="562"/>
      <c r="D24" s="159" t="s">
        <v>8</v>
      </c>
      <c r="E24" s="571"/>
      <c r="F24" s="572"/>
      <c r="G24" s="612"/>
      <c r="H24" s="5"/>
    </row>
    <row r="25" spans="1:8" x14ac:dyDescent="0.25">
      <c r="A25" s="19"/>
      <c r="B25" s="20"/>
      <c r="C25" s="235"/>
      <c r="D25" s="299"/>
      <c r="E25" s="60"/>
      <c r="F25" s="155"/>
      <c r="G25" s="156"/>
      <c r="H25" s="5"/>
    </row>
    <row r="26" spans="1:8" x14ac:dyDescent="0.25">
      <c r="A26" s="19"/>
      <c r="B26" s="20"/>
      <c r="C26" s="235"/>
      <c r="D26" s="300"/>
      <c r="E26" s="60"/>
      <c r="F26" s="155"/>
      <c r="G26" s="156"/>
      <c r="H26" s="5"/>
    </row>
    <row r="27" spans="1:8" x14ac:dyDescent="0.25">
      <c r="A27" s="19"/>
      <c r="B27" s="20"/>
      <c r="C27" s="235"/>
      <c r="D27" s="301"/>
      <c r="E27" s="60"/>
      <c r="F27" s="155"/>
      <c r="G27" s="156"/>
      <c r="H27" s="5"/>
    </row>
    <row r="28" spans="1:8" x14ac:dyDescent="0.25">
      <c r="A28" s="293" t="s">
        <v>78</v>
      </c>
      <c r="B28" s="294"/>
      <c r="C28" s="295"/>
      <c r="D28" s="302">
        <f>SUM(D25:D27)</f>
        <v>0</v>
      </c>
      <c r="E28" s="296"/>
      <c r="F28" s="297"/>
      <c r="G28" s="298"/>
      <c r="H28" s="5"/>
    </row>
    <row r="29" spans="1:8" ht="6" customHeight="1" x14ac:dyDescent="0.25">
      <c r="A29" s="201"/>
      <c r="B29" s="219"/>
      <c r="C29" s="220"/>
      <c r="D29" s="221"/>
      <c r="E29" s="222"/>
      <c r="F29" s="203"/>
      <c r="G29" s="204"/>
      <c r="H29" s="5"/>
    </row>
    <row r="30" spans="1:8" ht="14.25" customHeight="1" x14ac:dyDescent="0.25">
      <c r="A30" s="34"/>
      <c r="B30" s="35"/>
      <c r="C30" s="35"/>
      <c r="D30" s="36"/>
      <c r="E30" s="40"/>
      <c r="F30" s="41"/>
      <c r="G30" s="41"/>
      <c r="H30" s="42"/>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88</v>
      </c>
      <c r="E32" s="565" t="s">
        <v>11</v>
      </c>
      <c r="F32" s="566"/>
      <c r="G32" s="567"/>
      <c r="H32" s="568"/>
    </row>
    <row r="33" spans="1:8" ht="45" customHeight="1" x14ac:dyDescent="0.25">
      <c r="A33" s="594"/>
      <c r="B33" s="593"/>
      <c r="C33" s="597"/>
      <c r="D33" s="591"/>
      <c r="E33" s="495" t="s">
        <v>49</v>
      </c>
      <c r="F33" s="551"/>
      <c r="G33" s="191" t="s">
        <v>51</v>
      </c>
      <c r="H33" s="191" t="s">
        <v>49</v>
      </c>
    </row>
    <row r="34" spans="1:8" ht="30.75" customHeight="1" x14ac:dyDescent="0.25">
      <c r="A34" s="595"/>
      <c r="B34" s="596"/>
      <c r="C34" s="591"/>
      <c r="D34" s="9" t="s">
        <v>8</v>
      </c>
      <c r="E34" s="495" t="s">
        <v>19</v>
      </c>
      <c r="F34" s="551"/>
      <c r="G34" s="191" t="s">
        <v>52</v>
      </c>
      <c r="H34" s="8" t="s">
        <v>50</v>
      </c>
    </row>
    <row r="35" spans="1:8" x14ac:dyDescent="0.25">
      <c r="A35" s="537"/>
      <c r="B35" s="538"/>
      <c r="C35" s="24"/>
      <c r="D35" s="270"/>
      <c r="E35" s="617"/>
      <c r="F35" s="618"/>
      <c r="G35" s="233"/>
      <c r="H35" s="205" t="s">
        <v>164</v>
      </c>
    </row>
    <row r="36" spans="1:8" ht="15" customHeight="1" x14ac:dyDescent="0.25">
      <c r="A36" s="537"/>
      <c r="B36" s="538"/>
      <c r="C36" s="24"/>
      <c r="D36" s="270"/>
      <c r="E36" s="613"/>
      <c r="F36" s="614"/>
      <c r="G36" s="6"/>
      <c r="H36" s="205" t="s">
        <v>74</v>
      </c>
    </row>
    <row r="37" spans="1:8" ht="15" customHeight="1" x14ac:dyDescent="0.25">
      <c r="A37" s="537"/>
      <c r="B37" s="538"/>
      <c r="C37" s="24"/>
      <c r="D37" s="270"/>
      <c r="E37" s="613"/>
      <c r="F37" s="614"/>
      <c r="G37" s="6"/>
      <c r="H37" s="205" t="s">
        <v>74</v>
      </c>
    </row>
    <row r="38" spans="1:8" ht="15" customHeight="1" x14ac:dyDescent="0.25">
      <c r="A38" s="537"/>
      <c r="B38" s="538"/>
      <c r="C38" s="24"/>
      <c r="D38" s="270"/>
      <c r="E38" s="613"/>
      <c r="F38" s="614"/>
      <c r="G38" s="6"/>
      <c r="H38" s="205" t="s">
        <v>74</v>
      </c>
    </row>
    <row r="39" spans="1:8" x14ac:dyDescent="0.25">
      <c r="A39" s="537"/>
      <c r="B39" s="538"/>
      <c r="C39" s="24"/>
      <c r="D39" s="270"/>
      <c r="E39" s="615"/>
      <c r="F39" s="616"/>
      <c r="G39" s="6"/>
      <c r="H39" s="205"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96"/>
      <c r="B44" s="191" t="s">
        <v>8</v>
      </c>
      <c r="C44" s="226" t="s">
        <v>8</v>
      </c>
      <c r="D44" s="226" t="s">
        <v>8</v>
      </c>
      <c r="E44" s="226" t="s">
        <v>8</v>
      </c>
      <c r="F44" s="529"/>
      <c r="G44" s="8" t="s">
        <v>9</v>
      </c>
      <c r="H44" s="531"/>
    </row>
    <row r="45" spans="1:8" x14ac:dyDescent="0.25">
      <c r="A45" s="175" t="s">
        <v>118</v>
      </c>
      <c r="B45" s="206"/>
      <c r="C45" s="268"/>
      <c r="D45" s="268"/>
      <c r="E45" s="282">
        <f>C45+D45</f>
        <v>0</v>
      </c>
      <c r="F45" s="253"/>
      <c r="G45" s="274"/>
      <c r="H45" s="24"/>
    </row>
    <row r="46" spans="1:8" x14ac:dyDescent="0.25">
      <c r="A46" s="175" t="s">
        <v>119</v>
      </c>
      <c r="B46" s="206"/>
      <c r="C46" s="268"/>
      <c r="D46" s="268"/>
      <c r="E46" s="282">
        <f t="shared" ref="E46:E63" si="0">C46+D46</f>
        <v>0</v>
      </c>
      <c r="F46" s="253"/>
      <c r="G46" s="274"/>
      <c r="H46" s="24"/>
    </row>
    <row r="47" spans="1:8" x14ac:dyDescent="0.25">
      <c r="A47" s="175" t="s">
        <v>120</v>
      </c>
      <c r="B47" s="206"/>
      <c r="C47" s="268"/>
      <c r="D47" s="268"/>
      <c r="E47" s="282">
        <f t="shared" si="0"/>
        <v>0</v>
      </c>
      <c r="F47" s="253"/>
      <c r="G47" s="274"/>
      <c r="H47" s="24"/>
    </row>
    <row r="48" spans="1:8" x14ac:dyDescent="0.25">
      <c r="A48" s="175" t="s">
        <v>121</v>
      </c>
      <c r="B48" s="206"/>
      <c r="C48" s="268"/>
      <c r="D48" s="268"/>
      <c r="E48" s="282">
        <f t="shared" si="0"/>
        <v>0</v>
      </c>
      <c r="F48" s="253"/>
      <c r="G48" s="274"/>
      <c r="H48" s="24"/>
    </row>
    <row r="49" spans="1:8" x14ac:dyDescent="0.25">
      <c r="A49" s="175" t="s">
        <v>122</v>
      </c>
      <c r="B49" s="206"/>
      <c r="C49" s="268"/>
      <c r="D49" s="268"/>
      <c r="E49" s="282">
        <f t="shared" si="0"/>
        <v>0</v>
      </c>
      <c r="F49" s="253"/>
      <c r="G49" s="274"/>
      <c r="H49" s="24"/>
    </row>
    <row r="50" spans="1:8" x14ac:dyDescent="0.25">
      <c r="A50" s="175" t="s">
        <v>123</v>
      </c>
      <c r="B50" s="206"/>
      <c r="C50" s="268"/>
      <c r="D50" s="268"/>
      <c r="E50" s="282">
        <f t="shared" si="0"/>
        <v>0</v>
      </c>
      <c r="F50" s="24"/>
      <c r="G50" s="274"/>
      <c r="H50" s="24"/>
    </row>
    <row r="51" spans="1:8" x14ac:dyDescent="0.25">
      <c r="A51" s="175" t="s">
        <v>27</v>
      </c>
      <c r="B51" s="206"/>
      <c r="C51" s="268"/>
      <c r="D51" s="268"/>
      <c r="E51" s="282">
        <f t="shared" si="0"/>
        <v>0</v>
      </c>
      <c r="F51" s="232"/>
      <c r="G51" s="328"/>
      <c r="H51" s="332"/>
    </row>
    <row r="52" spans="1:8" ht="17.25" x14ac:dyDescent="0.25">
      <c r="A52" s="175" t="s">
        <v>145</v>
      </c>
      <c r="B52" s="206"/>
      <c r="C52" s="268"/>
      <c r="D52" s="268"/>
      <c r="E52" s="282">
        <f t="shared" si="0"/>
        <v>0</v>
      </c>
      <c r="F52" s="232"/>
      <c r="G52" s="328"/>
      <c r="H52" s="332"/>
    </row>
    <row r="53" spans="1:8" ht="19.5" x14ac:dyDescent="0.35">
      <c r="A53" s="175" t="s">
        <v>146</v>
      </c>
      <c r="B53" s="206"/>
      <c r="C53" s="268"/>
      <c r="D53" s="268"/>
      <c r="E53" s="282">
        <f t="shared" si="0"/>
        <v>0</v>
      </c>
      <c r="F53" s="232"/>
      <c r="G53" s="328"/>
      <c r="H53" s="332"/>
    </row>
    <row r="54" spans="1:8" ht="47.25" x14ac:dyDescent="0.25">
      <c r="A54" s="175" t="s">
        <v>147</v>
      </c>
      <c r="B54" s="206"/>
      <c r="C54" s="268"/>
      <c r="D54" s="268"/>
      <c r="E54" s="282">
        <f t="shared" si="0"/>
        <v>0</v>
      </c>
      <c r="F54" s="232"/>
      <c r="G54" s="328"/>
      <c r="H54" s="332"/>
    </row>
    <row r="55" spans="1:8" ht="32.25" x14ac:dyDescent="0.25">
      <c r="A55" s="175" t="s">
        <v>148</v>
      </c>
      <c r="B55" s="206"/>
      <c r="C55" s="268"/>
      <c r="D55" s="268"/>
      <c r="E55" s="282">
        <f t="shared" si="0"/>
        <v>0</v>
      </c>
      <c r="F55" s="232"/>
      <c r="G55" s="328"/>
      <c r="H55" s="332"/>
    </row>
    <row r="56" spans="1:8" ht="17.25" x14ac:dyDescent="0.25">
      <c r="A56" s="175" t="s">
        <v>149</v>
      </c>
      <c r="B56" s="206"/>
      <c r="C56" s="268"/>
      <c r="D56" s="268"/>
      <c r="E56" s="282">
        <f t="shared" si="0"/>
        <v>0</v>
      </c>
      <c r="F56" s="232"/>
      <c r="G56" s="328"/>
      <c r="H56" s="332"/>
    </row>
    <row r="57" spans="1:8" ht="17.25" x14ac:dyDescent="0.25">
      <c r="A57" s="175" t="s">
        <v>150</v>
      </c>
      <c r="B57" s="207"/>
      <c r="C57" s="270"/>
      <c r="D57" s="288"/>
      <c r="E57" s="282">
        <f t="shared" si="0"/>
        <v>0</v>
      </c>
      <c r="F57" s="231"/>
      <c r="G57" s="275"/>
      <c r="H57" s="24"/>
    </row>
    <row r="58" spans="1:8" ht="17.25" x14ac:dyDescent="0.25">
      <c r="A58" s="175" t="s">
        <v>151</v>
      </c>
      <c r="B58" s="207"/>
      <c r="C58" s="270"/>
      <c r="D58" s="288"/>
      <c r="E58" s="282">
        <f t="shared" si="0"/>
        <v>0</v>
      </c>
      <c r="F58" s="24"/>
      <c r="G58" s="275"/>
      <c r="H58" s="24"/>
    </row>
    <row r="59" spans="1:8" x14ac:dyDescent="0.25">
      <c r="A59" s="198" t="str">
        <f>IF('Recyclingschritt N_0'!A92&lt;&gt;"",'Recyclingschritt N_0'!A92,"")</f>
        <v/>
      </c>
      <c r="B59" s="207"/>
      <c r="C59" s="270"/>
      <c r="D59" s="288"/>
      <c r="E59" s="282">
        <f t="shared" si="0"/>
        <v>0</v>
      </c>
      <c r="F59" s="24"/>
      <c r="G59" s="275"/>
      <c r="H59" s="24"/>
    </row>
    <row r="60" spans="1:8" x14ac:dyDescent="0.25">
      <c r="A60" s="198" t="str">
        <f>IF('Recyclingschritt N_0'!A93&lt;&gt;"",'Recyclingschritt N_0'!A93,"")</f>
        <v/>
      </c>
      <c r="B60" s="207"/>
      <c r="C60" s="270"/>
      <c r="D60" s="288"/>
      <c r="E60" s="282">
        <f t="shared" si="0"/>
        <v>0</v>
      </c>
      <c r="F60" s="24"/>
      <c r="G60" s="275"/>
      <c r="H60" s="24"/>
    </row>
    <row r="61" spans="1:8" x14ac:dyDescent="0.25">
      <c r="A61" s="198" t="str">
        <f>IF('Recyclingschritt N_0'!A94&lt;&gt;"",'Recyclingschritt N_0'!A94,"")</f>
        <v/>
      </c>
      <c r="B61" s="207"/>
      <c r="C61" s="270"/>
      <c r="D61" s="288"/>
      <c r="E61" s="282">
        <f t="shared" si="0"/>
        <v>0</v>
      </c>
      <c r="F61" s="24"/>
      <c r="G61" s="275"/>
      <c r="H61" s="24"/>
    </row>
    <row r="62" spans="1:8" x14ac:dyDescent="0.25">
      <c r="A62" s="198" t="str">
        <f>IF('Recyclingschritt N_0'!A95&lt;&gt;"",'Recyclingschritt N_0'!A95,"")</f>
        <v/>
      </c>
      <c r="B62" s="207"/>
      <c r="C62" s="270"/>
      <c r="D62" s="288"/>
      <c r="E62" s="282">
        <f t="shared" si="0"/>
        <v>0</v>
      </c>
      <c r="F62" s="24"/>
      <c r="G62" s="275"/>
      <c r="H62" s="24"/>
    </row>
    <row r="63" spans="1:8" x14ac:dyDescent="0.25">
      <c r="A63" s="198" t="str">
        <f>IF('Recyclingschritt N_0'!A96&lt;&gt;"",'Recyclingschritt N_0'!A96,"")</f>
        <v/>
      </c>
      <c r="B63" s="207"/>
      <c r="C63" s="270"/>
      <c r="D63" s="288"/>
      <c r="E63" s="282">
        <f t="shared" si="0"/>
        <v>0</v>
      </c>
      <c r="F63" s="24"/>
      <c r="G63" s="275"/>
      <c r="H63" s="24"/>
    </row>
    <row r="64" spans="1:8" ht="15" customHeight="1" x14ac:dyDescent="0.25">
      <c r="A64" s="303" t="s">
        <v>91</v>
      </c>
      <c r="B64" s="223"/>
      <c r="C64" s="351">
        <f>SUM(C45:C63)</f>
        <v>0</v>
      </c>
      <c r="D64" s="351">
        <f>SUM(D45:D63)</f>
        <v>0</v>
      </c>
      <c r="E64" s="404">
        <f t="shared" ref="E64" si="1">C64+D64</f>
        <v>0</v>
      </c>
      <c r="F64" s="352"/>
      <c r="G64" s="353"/>
      <c r="H64" s="354"/>
    </row>
    <row r="65" spans="1:8" ht="15" customHeight="1" x14ac:dyDescent="0.25">
      <c r="A65" s="526"/>
      <c r="B65" s="527"/>
      <c r="C65" s="527"/>
      <c r="D65" s="527"/>
      <c r="E65" s="527"/>
      <c r="F65" s="527"/>
      <c r="G65" s="527"/>
      <c r="H65" s="527"/>
    </row>
    <row r="66" spans="1:8" x14ac:dyDescent="0.25">
      <c r="A66" s="7"/>
    </row>
    <row r="67" spans="1:8" x14ac:dyDescent="0.25">
      <c r="A67" t="str">
        <f>Gesamtergebnis!A197</f>
        <v>Anmerkungen (vgl. DV Abschnitt 7):</v>
      </c>
    </row>
    <row r="69" spans="1:8" ht="31.5" customHeight="1" x14ac:dyDescent="0.25">
      <c r="A69" s="476" t="s">
        <v>165</v>
      </c>
      <c r="B69" s="476"/>
      <c r="C69" s="476"/>
      <c r="D69" s="476"/>
      <c r="E69" s="476"/>
      <c r="F69" s="476"/>
      <c r="G69" s="476"/>
      <c r="H69" s="476"/>
    </row>
    <row r="71" spans="1:8" x14ac:dyDescent="0.25">
      <c r="A71" s="476" t="s">
        <v>110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189" customFormat="1" ht="50.25" customHeight="1" x14ac:dyDescent="0.25">
      <c r="A83" s="476" t="s">
        <v>107</v>
      </c>
      <c r="B83" s="476"/>
      <c r="C83" s="476"/>
      <c r="D83" s="476"/>
      <c r="E83" s="476"/>
      <c r="F83" s="476"/>
      <c r="G83" s="476"/>
      <c r="H83" s="476"/>
    </row>
    <row r="84" spans="1:8" s="189" customFormat="1" ht="15" customHeight="1" x14ac:dyDescent="0.25">
      <c r="A84" s="190"/>
      <c r="B84" s="190"/>
      <c r="C84" s="190"/>
      <c r="D84" s="190"/>
      <c r="E84" s="190"/>
      <c r="F84" s="190"/>
      <c r="G84" s="190"/>
      <c r="H84" s="190"/>
    </row>
    <row r="85" spans="1:8" s="189" customFormat="1" ht="20.25" customHeight="1" x14ac:dyDescent="0.25">
      <c r="A85" s="476" t="s">
        <v>101</v>
      </c>
      <c r="B85" s="476"/>
      <c r="C85" s="476"/>
      <c r="D85" s="476"/>
      <c r="E85" s="476"/>
      <c r="F85" s="476"/>
      <c r="G85" s="476"/>
      <c r="H85" s="476"/>
    </row>
    <row r="86" spans="1:8" s="189" customFormat="1" ht="15" customHeight="1" x14ac:dyDescent="0.25">
      <c r="A86" s="190"/>
      <c r="B86" s="190"/>
      <c r="C86" s="190"/>
      <c r="D86" s="190"/>
      <c r="E86" s="190"/>
      <c r="F86" s="190"/>
      <c r="G86" s="190"/>
      <c r="H86" s="190"/>
    </row>
    <row r="87" spans="1:8" s="189" customFormat="1" ht="36.75"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jHKxCSkGomMtpDtXP3hfXjXzzUpiupL7yqacCL0S3rQiuMS4B8O4YRyEJXZmr04eVoTNdSUEpPnrsM7p04YvQ==" saltValue="umvsRvdcAx+B6sex8lyyVQ==" spinCount="100000" sheet="1" objects="1" scenarios="1"/>
  <mergeCells count="44">
    <mergeCell ref="A22:G22"/>
    <mergeCell ref="C1:F1"/>
    <mergeCell ref="B2:H2"/>
    <mergeCell ref="A3:H3"/>
    <mergeCell ref="A19:B20"/>
    <mergeCell ref="C19:H20"/>
    <mergeCell ref="A23:B24"/>
    <mergeCell ref="C23:C24"/>
    <mergeCell ref="E23:G24"/>
    <mergeCell ref="A31:G31"/>
    <mergeCell ref="A32:B34"/>
    <mergeCell ref="C32:C34"/>
    <mergeCell ref="D32:D33"/>
    <mergeCell ref="E32:H32"/>
    <mergeCell ref="E33:F33"/>
    <mergeCell ref="E34:F34"/>
    <mergeCell ref="A35:B35"/>
    <mergeCell ref="E35:F35"/>
    <mergeCell ref="A36:B36"/>
    <mergeCell ref="E36:F36"/>
    <mergeCell ref="A37:B37"/>
    <mergeCell ref="E37:F37"/>
    <mergeCell ref="A71:H72"/>
    <mergeCell ref="E38:F38"/>
    <mergeCell ref="A39:B39"/>
    <mergeCell ref="E39:F39"/>
    <mergeCell ref="A40:C40"/>
    <mergeCell ref="E40:H40"/>
    <mergeCell ref="A41:H41"/>
    <mergeCell ref="A42:G42"/>
    <mergeCell ref="F43:F44"/>
    <mergeCell ref="H43:H44"/>
    <mergeCell ref="A65:H65"/>
    <mergeCell ref="A69:H69"/>
    <mergeCell ref="A38:B38"/>
    <mergeCell ref="A87:H87"/>
    <mergeCell ref="A89:H89"/>
    <mergeCell ref="A91:H91"/>
    <mergeCell ref="A74:H74"/>
    <mergeCell ref="A76:H76"/>
    <mergeCell ref="A78:H79"/>
    <mergeCell ref="A81:H81"/>
    <mergeCell ref="A83:H83"/>
    <mergeCell ref="A85:H8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H91"/>
  <sheetViews>
    <sheetView view="pageLayout" zoomScaleNormal="100" workbookViewId="0"/>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CONCATENATE("N_1, hier:  ",IF('Titelseite Lithium-Altbatterien'!$B$18&lt;&gt;"",'Titelseite Lithium-Altbatterien'!$B$18,""))</f>
        <v xml:space="preserve">N_1,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32"/>
      <c r="C21" s="32"/>
      <c r="D21" s="32"/>
      <c r="E21" s="32"/>
      <c r="F21" s="32"/>
      <c r="G21" s="32"/>
      <c r="H21" s="33"/>
    </row>
    <row r="22" spans="1:8" ht="35.1" customHeight="1" x14ac:dyDescent="0.25">
      <c r="A22" s="563" t="s">
        <v>48</v>
      </c>
      <c r="B22" s="601"/>
      <c r="C22" s="601"/>
      <c r="D22" s="601"/>
      <c r="E22" s="602"/>
      <c r="F22" s="602"/>
      <c r="G22" s="602"/>
      <c r="H22" s="39" t="str">
        <f>CONCATENATE("hier: ",$C$10)</f>
        <v xml:space="preserve">hier: </v>
      </c>
    </row>
    <row r="23" spans="1:8" ht="38.1" customHeight="1" x14ac:dyDescent="0.25">
      <c r="A23" s="569" t="s">
        <v>85</v>
      </c>
      <c r="B23" s="585"/>
      <c r="C23" s="561" t="s">
        <v>80</v>
      </c>
      <c r="D23" s="159" t="s">
        <v>43</v>
      </c>
      <c r="E23" s="160"/>
      <c r="F23" s="161"/>
      <c r="G23" s="161"/>
      <c r="H23" s="2"/>
    </row>
    <row r="24" spans="1:8" ht="38.1" customHeight="1" x14ac:dyDescent="0.25">
      <c r="A24" s="586"/>
      <c r="B24" s="587"/>
      <c r="C24" s="562"/>
      <c r="D24" s="159" t="s">
        <v>8</v>
      </c>
      <c r="E24" s="162"/>
      <c r="F24" s="64"/>
      <c r="G24" s="64"/>
      <c r="H24" s="5"/>
    </row>
    <row r="25" spans="1:8" x14ac:dyDescent="0.25">
      <c r="A25" s="46" t="str" cm="1">
        <f t="array" ref="A25:B25">IF('Recyclingschritt N_0'!A38:B38&lt;&gt;"",'Recyclingschritt N_0'!A38:B38,"")</f>
        <v/>
      </c>
      <c r="B25" s="249" t="str">
        <v/>
      </c>
      <c r="C25" s="236" t="str">
        <f>IF('Recyclingschritt N_0'!C38&lt;&gt;"",'Recyclingschritt N_0'!C38,"")</f>
        <v/>
      </c>
      <c r="D25" s="255" t="str">
        <f>IF('Recyclingschritt N_0'!D38&lt;&gt;"",'Recyclingschritt N_0'!D38,"")</f>
        <v/>
      </c>
      <c r="E25" s="43"/>
      <c r="F25" s="4"/>
      <c r="G25" s="4"/>
      <c r="H25" s="5"/>
    </row>
    <row r="26" spans="1:8" x14ac:dyDescent="0.25">
      <c r="A26" s="311"/>
      <c r="B26" s="312"/>
      <c r="C26" s="313"/>
      <c r="D26" s="300"/>
      <c r="E26" s="43"/>
      <c r="F26" s="163"/>
      <c r="G26" s="163"/>
      <c r="H26" s="5"/>
    </row>
    <row r="27" spans="1:8" x14ac:dyDescent="0.25">
      <c r="A27" s="311"/>
      <c r="B27" s="312"/>
      <c r="C27" s="314"/>
      <c r="D27" s="306"/>
      <c r="E27" s="164"/>
      <c r="F27" s="163"/>
      <c r="G27" s="163"/>
      <c r="H27" s="5"/>
    </row>
    <row r="28" spans="1:8" x14ac:dyDescent="0.25">
      <c r="A28" s="311"/>
      <c r="B28" s="312"/>
      <c r="C28" s="314"/>
      <c r="D28" s="306"/>
      <c r="E28" s="164"/>
      <c r="F28" s="163"/>
      <c r="G28" s="163"/>
      <c r="H28" s="5"/>
    </row>
    <row r="29" spans="1:8" x14ac:dyDescent="0.25">
      <c r="A29" s="315"/>
      <c r="B29" s="316"/>
      <c r="C29" s="317"/>
      <c r="D29" s="307"/>
      <c r="E29" s="165"/>
      <c r="F29" s="166"/>
      <c r="G29" s="166"/>
      <c r="H29" s="44"/>
    </row>
    <row r="30" spans="1:8" ht="14.25" customHeight="1" x14ac:dyDescent="0.25">
      <c r="A30" s="34"/>
      <c r="B30" s="35"/>
      <c r="C30" s="35"/>
      <c r="D30" s="36"/>
      <c r="E30" s="40"/>
      <c r="F30" s="41"/>
      <c r="G30" s="41"/>
      <c r="H30" s="42"/>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88</v>
      </c>
      <c r="E32" s="565" t="s">
        <v>11</v>
      </c>
      <c r="F32" s="566"/>
      <c r="G32" s="567"/>
      <c r="H32" s="568"/>
    </row>
    <row r="33" spans="1:8" ht="45" customHeight="1" x14ac:dyDescent="0.25">
      <c r="A33" s="594"/>
      <c r="B33" s="593"/>
      <c r="C33" s="597"/>
      <c r="D33" s="591"/>
      <c r="E33" s="495" t="s">
        <v>49</v>
      </c>
      <c r="F33" s="551"/>
      <c r="G33" s="58" t="s">
        <v>51</v>
      </c>
      <c r="H33" s="58" t="s">
        <v>49</v>
      </c>
    </row>
    <row r="34" spans="1:8" ht="30.75" customHeight="1" x14ac:dyDescent="0.25">
      <c r="A34" s="595"/>
      <c r="B34" s="596"/>
      <c r="C34" s="591"/>
      <c r="D34" s="9" t="s">
        <v>8</v>
      </c>
      <c r="E34" s="495" t="s">
        <v>19</v>
      </c>
      <c r="F34" s="551"/>
      <c r="G34" s="58" t="s">
        <v>52</v>
      </c>
      <c r="H34" s="8" t="s">
        <v>50</v>
      </c>
    </row>
    <row r="35" spans="1:8" x14ac:dyDescent="0.25">
      <c r="A35" s="537"/>
      <c r="B35" s="538"/>
      <c r="C35" s="24"/>
      <c r="D35" s="270"/>
      <c r="E35" s="542"/>
      <c r="F35" s="543"/>
      <c r="G35" s="24"/>
      <c r="H35" s="37" t="s">
        <v>74</v>
      </c>
    </row>
    <row r="36" spans="1:8" ht="15" customHeight="1" x14ac:dyDescent="0.25">
      <c r="A36" s="537"/>
      <c r="B36" s="538"/>
      <c r="C36" s="24"/>
      <c r="D36" s="270"/>
      <c r="E36" s="542"/>
      <c r="F36" s="543"/>
      <c r="G36" s="24"/>
      <c r="H36" s="37" t="s">
        <v>74</v>
      </c>
    </row>
    <row r="37" spans="1:8" ht="15" customHeight="1" x14ac:dyDescent="0.25">
      <c r="A37" s="537"/>
      <c r="B37" s="538"/>
      <c r="C37" s="24"/>
      <c r="D37" s="270"/>
      <c r="E37" s="542"/>
      <c r="F37" s="543"/>
      <c r="G37" s="24"/>
      <c r="H37" s="37" t="s">
        <v>74</v>
      </c>
    </row>
    <row r="38" spans="1:8" ht="15" customHeight="1" x14ac:dyDescent="0.25">
      <c r="A38" s="349"/>
      <c r="B38" s="350"/>
      <c r="C38" s="24"/>
      <c r="D38" s="270"/>
      <c r="E38" s="542"/>
      <c r="F38" s="543"/>
      <c r="G38" s="24"/>
      <c r="H38" s="37" t="s">
        <v>74</v>
      </c>
    </row>
    <row r="39" spans="1:8" x14ac:dyDescent="0.25">
      <c r="A39" s="537"/>
      <c r="B39" s="538"/>
      <c r="C39" s="24"/>
      <c r="D39" s="270"/>
      <c r="E39" s="609"/>
      <c r="F39" s="610"/>
      <c r="G39" s="24"/>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26"/>
      <c r="B44" s="58"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7"/>
      <c r="C46" s="268"/>
      <c r="D46" s="268"/>
      <c r="E46" s="282">
        <f t="shared" ref="E46:E63" si="0">C46+D46</f>
        <v>0</v>
      </c>
      <c r="F46" s="253"/>
      <c r="G46" s="274"/>
      <c r="H46" s="24"/>
    </row>
    <row r="47" spans="1:8" x14ac:dyDescent="0.25">
      <c r="A47" s="175" t="s">
        <v>120</v>
      </c>
      <c r="B47" s="286"/>
      <c r="C47" s="268"/>
      <c r="D47" s="268"/>
      <c r="E47" s="282">
        <f t="shared" si="0"/>
        <v>0</v>
      </c>
      <c r="F47" s="253"/>
      <c r="G47" s="274"/>
      <c r="H47" s="24"/>
    </row>
    <row r="48" spans="1:8" x14ac:dyDescent="0.25">
      <c r="A48" s="175" t="s">
        <v>121</v>
      </c>
      <c r="B48" s="267"/>
      <c r="C48" s="268"/>
      <c r="D48" s="268"/>
      <c r="E48" s="282">
        <f t="shared" si="0"/>
        <v>0</v>
      </c>
      <c r="F48" s="253"/>
      <c r="G48" s="274"/>
      <c r="H48" s="24"/>
    </row>
    <row r="49" spans="1:8" x14ac:dyDescent="0.25">
      <c r="A49" s="175" t="s">
        <v>122</v>
      </c>
      <c r="B49" s="267"/>
      <c r="C49" s="268"/>
      <c r="D49" s="268"/>
      <c r="E49" s="282">
        <f t="shared" si="0"/>
        <v>0</v>
      </c>
      <c r="F49" s="24"/>
      <c r="G49" s="274"/>
      <c r="H49" s="24"/>
    </row>
    <row r="50" spans="1:8" x14ac:dyDescent="0.25">
      <c r="A50" s="175" t="s">
        <v>123</v>
      </c>
      <c r="B50" s="267"/>
      <c r="C50" s="268"/>
      <c r="D50" s="268"/>
      <c r="E50" s="282">
        <f t="shared" si="0"/>
        <v>0</v>
      </c>
      <c r="F50" s="253"/>
      <c r="G50" s="274"/>
      <c r="H50" s="24"/>
    </row>
    <row r="51" spans="1:8" x14ac:dyDescent="0.25">
      <c r="A51" s="175" t="s">
        <v>27</v>
      </c>
      <c r="B51" s="267"/>
      <c r="C51" s="268"/>
      <c r="D51" s="268"/>
      <c r="E51" s="282">
        <f t="shared" si="0"/>
        <v>0</v>
      </c>
      <c r="F51" s="253"/>
      <c r="G51" s="274"/>
      <c r="H51" s="24"/>
    </row>
    <row r="52" spans="1:8" ht="17.25" x14ac:dyDescent="0.25">
      <c r="A52" s="175" t="s">
        <v>145</v>
      </c>
      <c r="B52" s="267"/>
      <c r="C52" s="268"/>
      <c r="D52" s="268"/>
      <c r="E52" s="282">
        <f t="shared" si="0"/>
        <v>0</v>
      </c>
      <c r="F52" s="253"/>
      <c r="G52" s="274"/>
      <c r="H52" s="24"/>
    </row>
    <row r="53" spans="1:8" ht="19.5" x14ac:dyDescent="0.35">
      <c r="A53" s="175" t="s">
        <v>146</v>
      </c>
      <c r="B53" s="267"/>
      <c r="C53" s="268"/>
      <c r="D53" s="268"/>
      <c r="E53" s="282">
        <f t="shared" si="0"/>
        <v>0</v>
      </c>
      <c r="F53" s="253"/>
      <c r="G53" s="274"/>
      <c r="H53" s="24"/>
    </row>
    <row r="54" spans="1:8" ht="47.25" x14ac:dyDescent="0.25">
      <c r="A54" s="175" t="s">
        <v>147</v>
      </c>
      <c r="B54" s="267"/>
      <c r="C54" s="268"/>
      <c r="D54" s="268"/>
      <c r="E54" s="282">
        <f t="shared" si="0"/>
        <v>0</v>
      </c>
      <c r="F54" s="253"/>
      <c r="G54" s="274"/>
      <c r="H54" s="24"/>
    </row>
    <row r="55" spans="1:8" ht="32.25" x14ac:dyDescent="0.25">
      <c r="A55" s="175" t="s">
        <v>148</v>
      </c>
      <c r="B55" s="267"/>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9"/>
      <c r="C61" s="270"/>
      <c r="D61" s="288"/>
      <c r="E61" s="282">
        <f t="shared" si="0"/>
        <v>0</v>
      </c>
      <c r="F61" s="24"/>
      <c r="G61" s="275"/>
      <c r="H61" s="24"/>
    </row>
    <row r="62" spans="1:8" x14ac:dyDescent="0.25">
      <c r="A62" s="198" t="str">
        <f>IF('Recyclingschritt N_0'!A95&lt;&gt;"",'Recyclingschritt N_0'!A95,"")</f>
        <v/>
      </c>
      <c r="B62" s="289"/>
      <c r="C62" s="270"/>
      <c r="D62" s="288"/>
      <c r="E62" s="282">
        <f t="shared" si="0"/>
        <v>0</v>
      </c>
      <c r="F62" s="24"/>
      <c r="G62" s="275"/>
      <c r="H62" s="24"/>
    </row>
    <row r="63" spans="1:8" x14ac:dyDescent="0.25">
      <c r="A63" s="198" t="str">
        <f>IF('Recyclingschritt N_0'!A96&lt;&gt;"",'Recyclingschritt N_0'!A96,"")</f>
        <v/>
      </c>
      <c r="B63" s="289"/>
      <c r="C63" s="270"/>
      <c r="D63" s="288"/>
      <c r="E63" s="282">
        <f t="shared" si="0"/>
        <v>0</v>
      </c>
      <c r="F63" s="24"/>
      <c r="G63" s="275"/>
      <c r="H63" s="24"/>
    </row>
    <row r="64" spans="1:8" ht="15" customHeight="1" x14ac:dyDescent="0.25">
      <c r="A64" s="230" t="s">
        <v>91</v>
      </c>
      <c r="B64" s="351">
        <f>SUM(B45:B63)</f>
        <v>0</v>
      </c>
      <c r="C64" s="351">
        <f>SUM(C45:C63)</f>
        <v>0</v>
      </c>
      <c r="D64" s="355">
        <f>SUM(D45:D63)</f>
        <v>0</v>
      </c>
      <c r="E64" s="282">
        <f>SUM(E45:E63)</f>
        <v>0</v>
      </c>
      <c r="F64" s="356"/>
      <c r="G64" s="357"/>
      <c r="H64" s="8"/>
    </row>
    <row r="65" spans="1:8" ht="15" customHeight="1" x14ac:dyDescent="0.25">
      <c r="A65" s="526"/>
      <c r="B65" s="527"/>
      <c r="C65" s="527"/>
      <c r="D65" s="527"/>
      <c r="E65" s="527"/>
      <c r="F65" s="527"/>
      <c r="G65" s="527"/>
      <c r="H65" s="527"/>
    </row>
    <row r="66" spans="1:8" x14ac:dyDescent="0.25">
      <c r="A66" s="7"/>
    </row>
    <row r="67" spans="1:8" x14ac:dyDescent="0.25">
      <c r="A6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82" customFormat="1" ht="50.25" customHeight="1" x14ac:dyDescent="0.25">
      <c r="A83" s="476" t="s">
        <v>107</v>
      </c>
      <c r="B83" s="476"/>
      <c r="C83" s="476"/>
      <c r="D83" s="476"/>
      <c r="E83" s="476"/>
      <c r="F83" s="476"/>
      <c r="G83" s="476"/>
      <c r="H83" s="476"/>
    </row>
    <row r="84" spans="1:8" s="82" customFormat="1" ht="15" customHeight="1" x14ac:dyDescent="0.25">
      <c r="A84" s="59"/>
      <c r="B84" s="59"/>
      <c r="C84" s="59"/>
      <c r="D84" s="59"/>
      <c r="E84" s="59"/>
      <c r="F84" s="59"/>
      <c r="G84" s="59"/>
      <c r="H84" s="59"/>
    </row>
    <row r="85" spans="1:8" s="82" customFormat="1" ht="20.25" customHeight="1" x14ac:dyDescent="0.25">
      <c r="A85" s="476" t="s">
        <v>101</v>
      </c>
      <c r="B85" s="476"/>
      <c r="C85" s="476"/>
      <c r="D85" s="476"/>
      <c r="E85" s="476"/>
      <c r="F85" s="476"/>
      <c r="G85" s="476"/>
      <c r="H85" s="476"/>
    </row>
    <row r="86" spans="1:8" s="82" customFormat="1" ht="15" customHeight="1" x14ac:dyDescent="0.25">
      <c r="A86" s="59"/>
      <c r="B86" s="59"/>
      <c r="C86" s="59"/>
      <c r="D86" s="59"/>
      <c r="E86" s="59"/>
      <c r="F86" s="59"/>
      <c r="G86" s="59"/>
      <c r="H86" s="59"/>
    </row>
    <row r="87" spans="1:8" s="82" customFormat="1" ht="36.75"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Nu17Hfq/oxxiXXVuWyABZSQO8gQm9zuCJTg/Gk72bzeV4j4r3d/tkNdkpgFBUbF3+HQAPoos6qwhy2U3HvFitA==" saltValue="wNH/0Se1T5wSGZb1GfIc0Q==" spinCount="100000" sheet="1" objects="1" scenarios="1"/>
  <mergeCells count="42">
    <mergeCell ref="C19:H20"/>
    <mergeCell ref="A31:G31"/>
    <mergeCell ref="C1:F1"/>
    <mergeCell ref="A19:B20"/>
    <mergeCell ref="A22:G22"/>
    <mergeCell ref="A23:B24"/>
    <mergeCell ref="C23:C24"/>
    <mergeCell ref="B2:H2"/>
    <mergeCell ref="A3:H3"/>
    <mergeCell ref="A32:B34"/>
    <mergeCell ref="C32:C34"/>
    <mergeCell ref="D32:D33"/>
    <mergeCell ref="E32:H32"/>
    <mergeCell ref="E33:F33"/>
    <mergeCell ref="E34:F34"/>
    <mergeCell ref="E38:F38"/>
    <mergeCell ref="A39:B39"/>
    <mergeCell ref="E39:F39"/>
    <mergeCell ref="A40:C40"/>
    <mergeCell ref="E40:H40"/>
    <mergeCell ref="A35:B35"/>
    <mergeCell ref="E35:F35"/>
    <mergeCell ref="A36:B36"/>
    <mergeCell ref="E36:F36"/>
    <mergeCell ref="A37:B37"/>
    <mergeCell ref="E37:F37"/>
    <mergeCell ref="A65:H65"/>
    <mergeCell ref="A42:G42"/>
    <mergeCell ref="F43:F44"/>
    <mergeCell ref="H43:H44"/>
    <mergeCell ref="A41:H41"/>
    <mergeCell ref="A69:H69"/>
    <mergeCell ref="A71:H72"/>
    <mergeCell ref="A74:H74"/>
    <mergeCell ref="A76:H76"/>
    <mergeCell ref="A78:H79"/>
    <mergeCell ref="A83:H83"/>
    <mergeCell ref="A85:H85"/>
    <mergeCell ref="A87:H87"/>
    <mergeCell ref="A91:H91"/>
    <mergeCell ref="A81:H81"/>
    <mergeCell ref="A89:H89"/>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7"/>
  <dimension ref="A1:J91"/>
  <sheetViews>
    <sheetView view="pageLayout" zoomScaleNormal="100" workbookViewId="0">
      <selection activeCell="A2" sqref="A2"/>
    </sheetView>
  </sheetViews>
  <sheetFormatPr baseColWidth="10" defaultColWidth="11.42578125" defaultRowHeight="15" x14ac:dyDescent="0.25"/>
  <cols>
    <col min="1" max="1" width="25.710937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CONCATENATE("N_2, hier:  ",IF('Titelseite Lithium-Altbatterien'!$D$18&lt;&gt;"",'Titelseite Lithium-Altbatterien'!$D$18,""))</f>
        <v xml:space="preserve">N_2,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32"/>
      <c r="C21" s="32"/>
      <c r="D21" s="32"/>
      <c r="E21" s="32"/>
      <c r="F21" s="32"/>
      <c r="G21" s="32"/>
      <c r="H21" s="33"/>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159" t="s">
        <v>43</v>
      </c>
      <c r="E23" s="160"/>
      <c r="F23" s="161"/>
      <c r="G23" s="161"/>
      <c r="H23" s="2"/>
    </row>
    <row r="24" spans="1:8" ht="38.1" customHeight="1" x14ac:dyDescent="0.25">
      <c r="A24" s="586"/>
      <c r="B24" s="587"/>
      <c r="C24" s="562"/>
      <c r="D24" s="159" t="s">
        <v>8</v>
      </c>
      <c r="E24" s="162"/>
      <c r="F24" s="64"/>
      <c r="G24" s="64"/>
      <c r="H24" s="5"/>
    </row>
    <row r="25" spans="1:8" x14ac:dyDescent="0.25">
      <c r="A25" s="46" t="str" cm="1">
        <f t="array" ref="A25:B25">IF('Recyclingschritt N_0'!A39:B39&lt;&gt;"",'Recyclingschritt N_0'!A39:B39,"")</f>
        <v/>
      </c>
      <c r="B25" s="47" t="str">
        <v/>
      </c>
      <c r="C25" s="210" t="str">
        <f>IF('Recyclingschritt N_0'!C39&lt;&gt;"",'Recyclingschritt N_0'!C39,"")</f>
        <v/>
      </c>
      <c r="D25" s="187" t="str">
        <f>IF('Recyclingschritt N_0'!D39&lt;&gt;"",'Recyclingschritt N_0'!D39,"")</f>
        <v/>
      </c>
      <c r="E25" s="43"/>
      <c r="F25" s="4"/>
      <c r="G25" s="4"/>
      <c r="H25" s="5"/>
    </row>
    <row r="26" spans="1:8" x14ac:dyDescent="0.25">
      <c r="A26" s="311"/>
      <c r="B26" s="312"/>
      <c r="C26" s="318"/>
      <c r="D26" s="308"/>
      <c r="E26" s="43"/>
      <c r="F26" s="163"/>
      <c r="G26" s="163"/>
      <c r="H26" s="5"/>
    </row>
    <row r="27" spans="1:8" x14ac:dyDescent="0.25">
      <c r="A27" s="311"/>
      <c r="B27" s="312"/>
      <c r="C27" s="314"/>
      <c r="D27" s="309"/>
      <c r="E27" s="164"/>
      <c r="F27" s="163"/>
      <c r="G27" s="163"/>
      <c r="H27" s="5"/>
    </row>
    <row r="28" spans="1:8" x14ac:dyDescent="0.25">
      <c r="A28" s="311"/>
      <c r="B28" s="312"/>
      <c r="C28" s="314"/>
      <c r="D28" s="309"/>
      <c r="E28" s="164"/>
      <c r="F28" s="163"/>
      <c r="G28" s="163"/>
      <c r="H28" s="5"/>
    </row>
    <row r="29" spans="1:8" x14ac:dyDescent="0.25">
      <c r="A29" s="315"/>
      <c r="B29" s="316"/>
      <c r="C29" s="317"/>
      <c r="D29" s="310"/>
      <c r="E29" s="165"/>
      <c r="F29" s="166"/>
      <c r="G29" s="166"/>
      <c r="H29" s="44"/>
    </row>
    <row r="30" spans="1:8" ht="14.25" customHeight="1" x14ac:dyDescent="0.25">
      <c r="A30" s="34"/>
      <c r="B30" s="35"/>
      <c r="C30" s="35"/>
      <c r="D30" s="36"/>
      <c r="E30" s="36"/>
      <c r="F30" s="32"/>
      <c r="G30" s="32"/>
      <c r="H30" s="33"/>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58" t="s">
        <v>51</v>
      </c>
      <c r="H33" s="58" t="s">
        <v>49</v>
      </c>
    </row>
    <row r="34" spans="1:8" ht="30.75" customHeight="1" x14ac:dyDescent="0.25">
      <c r="A34" s="595"/>
      <c r="B34" s="596"/>
      <c r="C34" s="591"/>
      <c r="D34" s="9" t="s">
        <v>8</v>
      </c>
      <c r="E34" s="495" t="s">
        <v>19</v>
      </c>
      <c r="F34" s="551"/>
      <c r="G34" s="58" t="s">
        <v>52</v>
      </c>
      <c r="H34" s="8" t="s">
        <v>50</v>
      </c>
    </row>
    <row r="35" spans="1:8" x14ac:dyDescent="0.25">
      <c r="A35" s="537"/>
      <c r="B35" s="538"/>
      <c r="C35" s="24"/>
      <c r="D35" s="231"/>
      <c r="E35" s="542"/>
      <c r="F35" s="543"/>
      <c r="G35" s="24"/>
      <c r="H35" s="37" t="s">
        <v>74</v>
      </c>
    </row>
    <row r="36" spans="1:8" ht="15" customHeight="1" x14ac:dyDescent="0.25">
      <c r="A36" s="537"/>
      <c r="B36" s="538"/>
      <c r="C36" s="24"/>
      <c r="D36" s="231"/>
      <c r="E36" s="542"/>
      <c r="F36" s="543"/>
      <c r="G36" s="24"/>
      <c r="H36" s="37" t="s">
        <v>74</v>
      </c>
    </row>
    <row r="37" spans="1:8" ht="15" customHeight="1" x14ac:dyDescent="0.25">
      <c r="A37" s="537"/>
      <c r="B37" s="538"/>
      <c r="C37" s="24"/>
      <c r="D37" s="231"/>
      <c r="E37" s="542"/>
      <c r="F37" s="543"/>
      <c r="G37" s="24"/>
      <c r="H37" s="37" t="s">
        <v>74</v>
      </c>
    </row>
    <row r="38" spans="1:8" ht="15" customHeight="1" x14ac:dyDescent="0.25">
      <c r="A38" s="537"/>
      <c r="B38" s="538"/>
      <c r="C38" s="24"/>
      <c r="D38" s="231"/>
      <c r="E38" s="542"/>
      <c r="F38" s="543"/>
      <c r="G38" s="24"/>
      <c r="H38" s="37" t="s">
        <v>74</v>
      </c>
    </row>
    <row r="39" spans="1:8" x14ac:dyDescent="0.25">
      <c r="A39" s="537"/>
      <c r="B39" s="538"/>
      <c r="C39" s="24"/>
      <c r="D39" s="231"/>
      <c r="E39" s="609"/>
      <c r="F39" s="610"/>
      <c r="G39" s="24"/>
      <c r="H39" s="37" t="s">
        <v>74</v>
      </c>
    </row>
    <row r="40" spans="1:8" ht="18.75" customHeight="1" x14ac:dyDescent="0.25">
      <c r="A40" s="552" t="s">
        <v>23</v>
      </c>
      <c r="B40" s="553"/>
      <c r="C40" s="554"/>
      <c r="D40" s="358">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26"/>
      <c r="B44" s="58"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7"/>
      <c r="C46" s="268"/>
      <c r="D46" s="268"/>
      <c r="E46" s="282">
        <f t="shared" ref="E46:E63" si="0">C46+D46</f>
        <v>0</v>
      </c>
      <c r="F46" s="253"/>
      <c r="G46" s="274"/>
      <c r="H46" s="24"/>
    </row>
    <row r="47" spans="1:8" x14ac:dyDescent="0.25">
      <c r="A47" s="175" t="s">
        <v>120</v>
      </c>
      <c r="B47" s="267"/>
      <c r="C47" s="268"/>
      <c r="D47" s="268"/>
      <c r="E47" s="282">
        <f t="shared" si="0"/>
        <v>0</v>
      </c>
      <c r="F47" s="253"/>
      <c r="G47" s="274"/>
      <c r="H47" s="24"/>
    </row>
    <row r="48" spans="1:8" x14ac:dyDescent="0.25">
      <c r="A48" s="175" t="s">
        <v>121</v>
      </c>
      <c r="B48" s="267"/>
      <c r="C48" s="268"/>
      <c r="D48" s="268"/>
      <c r="E48" s="282">
        <f t="shared" si="0"/>
        <v>0</v>
      </c>
      <c r="F48" s="253"/>
      <c r="G48" s="274"/>
      <c r="H48" s="24"/>
    </row>
    <row r="49" spans="1:8" x14ac:dyDescent="0.25">
      <c r="A49" s="175" t="s">
        <v>122</v>
      </c>
      <c r="B49" s="267"/>
      <c r="C49" s="268"/>
      <c r="D49" s="268"/>
      <c r="E49" s="282">
        <f t="shared" si="0"/>
        <v>0</v>
      </c>
      <c r="F49" s="24"/>
      <c r="G49" s="274"/>
      <c r="H49" s="24"/>
    </row>
    <row r="50" spans="1:8" x14ac:dyDescent="0.25">
      <c r="A50" s="175" t="s">
        <v>123</v>
      </c>
      <c r="B50" s="267"/>
      <c r="C50" s="268"/>
      <c r="D50" s="268"/>
      <c r="E50" s="282">
        <f t="shared" si="0"/>
        <v>0</v>
      </c>
      <c r="F50" s="253"/>
      <c r="G50" s="274"/>
      <c r="H50" s="24"/>
    </row>
    <row r="51" spans="1:8" x14ac:dyDescent="0.25">
      <c r="A51" s="175" t="s">
        <v>27</v>
      </c>
      <c r="B51" s="267"/>
      <c r="C51" s="268"/>
      <c r="D51" s="268"/>
      <c r="E51" s="282">
        <f t="shared" si="0"/>
        <v>0</v>
      </c>
      <c r="F51" s="253"/>
      <c r="G51" s="274"/>
      <c r="H51" s="24"/>
    </row>
    <row r="52" spans="1:8" ht="17.25" x14ac:dyDescent="0.25">
      <c r="A52" s="175" t="s">
        <v>145</v>
      </c>
      <c r="B52" s="267"/>
      <c r="C52" s="268"/>
      <c r="D52" s="268"/>
      <c r="E52" s="282">
        <f t="shared" si="0"/>
        <v>0</v>
      </c>
      <c r="F52" s="253"/>
      <c r="G52" s="274"/>
      <c r="H52" s="24"/>
    </row>
    <row r="53" spans="1:8" ht="19.5" x14ac:dyDescent="0.35">
      <c r="A53" s="175" t="s">
        <v>146</v>
      </c>
      <c r="B53" s="267"/>
      <c r="C53" s="268"/>
      <c r="D53" s="268"/>
      <c r="E53" s="282">
        <f t="shared" si="0"/>
        <v>0</v>
      </c>
      <c r="F53" s="253"/>
      <c r="G53" s="274"/>
      <c r="H53" s="24"/>
    </row>
    <row r="54" spans="1:8" ht="47.25" x14ac:dyDescent="0.25">
      <c r="A54" s="175" t="s">
        <v>147</v>
      </c>
      <c r="B54" s="267"/>
      <c r="C54" s="268"/>
      <c r="D54" s="268"/>
      <c r="E54" s="282">
        <f t="shared" si="0"/>
        <v>0</v>
      </c>
      <c r="F54" s="253"/>
      <c r="G54" s="274"/>
      <c r="H54" s="24"/>
    </row>
    <row r="55" spans="1:8" ht="32.25" x14ac:dyDescent="0.25">
      <c r="A55" s="175" t="s">
        <v>148</v>
      </c>
      <c r="B55" s="267"/>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ref="E64" si="1">C64+D64</f>
        <v>0</v>
      </c>
      <c r="F64" s="356"/>
      <c r="G64" s="357"/>
      <c r="H64" s="8"/>
    </row>
    <row r="65" spans="1:10" ht="15" customHeight="1" x14ac:dyDescent="0.25">
      <c r="A65" s="526"/>
      <c r="B65" s="527"/>
      <c r="C65" s="527"/>
      <c r="D65" s="527"/>
      <c r="E65" s="527"/>
      <c r="F65" s="527"/>
      <c r="G65" s="527"/>
      <c r="H65" s="527"/>
    </row>
    <row r="66" spans="1:10" x14ac:dyDescent="0.25">
      <c r="A66" s="7"/>
    </row>
    <row r="67" spans="1:10" x14ac:dyDescent="0.25">
      <c r="A67" s="7" t="str">
        <f>Gesamtergebnis!A197</f>
        <v>Anmerkungen (vgl. DV Abschnitt 7):</v>
      </c>
    </row>
    <row r="69" spans="1:10" ht="31.5" customHeight="1" x14ac:dyDescent="0.25">
      <c r="A69" s="476" t="s">
        <v>169</v>
      </c>
      <c r="B69" s="476"/>
      <c r="C69" s="476"/>
      <c r="D69" s="476"/>
      <c r="E69" s="476"/>
      <c r="F69" s="476"/>
      <c r="G69" s="476"/>
      <c r="H69" s="476"/>
      <c r="J69" s="197"/>
    </row>
    <row r="71" spans="1:10" ht="15" customHeight="1" x14ac:dyDescent="0.25">
      <c r="A71" s="476" t="s">
        <v>170</v>
      </c>
      <c r="B71" s="476"/>
      <c r="C71" s="476"/>
      <c r="D71" s="476"/>
      <c r="E71" s="476"/>
      <c r="F71" s="476"/>
      <c r="G71" s="476"/>
      <c r="H71" s="476"/>
    </row>
    <row r="72" spans="1:10" ht="36" customHeight="1" x14ac:dyDescent="0.25">
      <c r="A72" s="476"/>
      <c r="B72" s="476"/>
      <c r="C72" s="476"/>
      <c r="D72" s="476"/>
      <c r="E72" s="476"/>
      <c r="F72" s="476"/>
      <c r="G72" s="476"/>
      <c r="H72" s="476"/>
    </row>
    <row r="74" spans="1:10" ht="37.5" customHeight="1" x14ac:dyDescent="0.25">
      <c r="A74" s="476" t="s">
        <v>104</v>
      </c>
      <c r="B74" s="477"/>
      <c r="C74" s="477"/>
      <c r="D74" s="477"/>
      <c r="E74" s="477"/>
      <c r="F74" s="477"/>
      <c r="G74" s="477"/>
      <c r="H74" s="477"/>
    </row>
    <row r="76" spans="1:10" ht="65.25" customHeight="1" x14ac:dyDescent="0.25">
      <c r="A76" s="476" t="s">
        <v>111</v>
      </c>
      <c r="B76" s="477"/>
      <c r="C76" s="477"/>
      <c r="D76" s="477"/>
      <c r="E76" s="477"/>
      <c r="F76" s="477"/>
      <c r="G76" s="477"/>
      <c r="H76" s="477"/>
    </row>
    <row r="78" spans="1:10" x14ac:dyDescent="0.25">
      <c r="A78" s="476" t="s">
        <v>105</v>
      </c>
      <c r="B78" s="476"/>
      <c r="C78" s="476"/>
      <c r="D78" s="476"/>
      <c r="E78" s="476"/>
      <c r="F78" s="476"/>
      <c r="G78" s="476"/>
      <c r="H78" s="476"/>
    </row>
    <row r="79" spans="1:10"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82" customFormat="1" ht="50.25" customHeight="1" x14ac:dyDescent="0.25">
      <c r="A83" s="476" t="s">
        <v>107</v>
      </c>
      <c r="B83" s="476"/>
      <c r="C83" s="476"/>
      <c r="D83" s="476"/>
      <c r="E83" s="476"/>
      <c r="F83" s="476"/>
      <c r="G83" s="476"/>
      <c r="H83" s="476"/>
    </row>
    <row r="84" spans="1:8" s="82" customFormat="1" ht="15" customHeight="1" x14ac:dyDescent="0.25">
      <c r="A84" s="59"/>
      <c r="B84" s="59"/>
      <c r="C84" s="59"/>
      <c r="D84" s="59"/>
      <c r="E84" s="59"/>
      <c r="F84" s="59"/>
      <c r="G84" s="59"/>
      <c r="H84" s="59"/>
    </row>
    <row r="85" spans="1:8" s="82" customFormat="1" ht="20.25" customHeight="1" x14ac:dyDescent="0.25">
      <c r="A85" s="476" t="s">
        <v>101</v>
      </c>
      <c r="B85" s="476"/>
      <c r="C85" s="476"/>
      <c r="D85" s="476"/>
      <c r="E85" s="476"/>
      <c r="F85" s="476"/>
      <c r="G85" s="476"/>
      <c r="H85" s="476"/>
    </row>
    <row r="86" spans="1:8" s="82" customFormat="1" ht="15" customHeight="1" x14ac:dyDescent="0.25">
      <c r="A86" s="59"/>
      <c r="B86" s="59"/>
      <c r="C86" s="59"/>
      <c r="D86" s="59"/>
      <c r="E86" s="59"/>
      <c r="F86" s="59"/>
      <c r="G86" s="59"/>
      <c r="H86" s="59"/>
    </row>
    <row r="87" spans="1:8" s="82" customFormat="1" ht="33.75"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sk78PxIq8Wz1kEF/+C65dfCqOxRp5PlEfsa0PQGbYBQjiXRPsj8c+F3MwGT+gPpJX15mdVV592BsHnC0LDv0Sw==" saltValue="wgIniTuTcHf1WbB0a6/8Kg==" spinCount="100000" sheet="1" objects="1" scenarios="1"/>
  <mergeCells count="43">
    <mergeCell ref="A91:H91"/>
    <mergeCell ref="A83:H83"/>
    <mergeCell ref="A85:H85"/>
    <mergeCell ref="A87:H87"/>
    <mergeCell ref="A89:H89"/>
    <mergeCell ref="A81:H81"/>
    <mergeCell ref="A69:H69"/>
    <mergeCell ref="A71:H72"/>
    <mergeCell ref="A74:H74"/>
    <mergeCell ref="A76:H76"/>
    <mergeCell ref="A78:H79"/>
    <mergeCell ref="A65:H65"/>
    <mergeCell ref="A42:G42"/>
    <mergeCell ref="F43:F44"/>
    <mergeCell ref="H43:H44"/>
    <mergeCell ref="A41:H41"/>
    <mergeCell ref="A35:B35"/>
    <mergeCell ref="E35:F35"/>
    <mergeCell ref="A36:B36"/>
    <mergeCell ref="E36:F36"/>
    <mergeCell ref="A37:B37"/>
    <mergeCell ref="E37:F37"/>
    <mergeCell ref="E38:F38"/>
    <mergeCell ref="A39:B39"/>
    <mergeCell ref="E39:F39"/>
    <mergeCell ref="A40:C40"/>
    <mergeCell ref="E40:H40"/>
    <mergeCell ref="A38:B38"/>
    <mergeCell ref="A32:B34"/>
    <mergeCell ref="C32:C34"/>
    <mergeCell ref="D32:D33"/>
    <mergeCell ref="E32:H32"/>
    <mergeCell ref="E33:F33"/>
    <mergeCell ref="E34:F34"/>
    <mergeCell ref="A23:B24"/>
    <mergeCell ref="C23:C24"/>
    <mergeCell ref="A31:G31"/>
    <mergeCell ref="A22:G22"/>
    <mergeCell ref="C1:F1"/>
    <mergeCell ref="B2:H2"/>
    <mergeCell ref="A3:H3"/>
    <mergeCell ref="A19:B20"/>
    <mergeCell ref="C19:H20"/>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8"/>
  <dimension ref="A1:H91"/>
  <sheetViews>
    <sheetView view="pageLayout" zoomScaleNormal="100" workbookViewId="0">
      <selection activeCell="A2" sqref="A2"/>
    </sheetView>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CONCATENATE("N_3, hier:  ",IF('Titelseite Lithium-Altbatterien'!$F$18&lt;&gt;"",'Titelseite Lithium-Altbatterien'!$F$18,""))</f>
        <v xml:space="preserve">N_3,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32"/>
      <c r="C21" s="32"/>
      <c r="D21" s="32"/>
      <c r="E21" s="32"/>
      <c r="F21" s="32"/>
      <c r="G21" s="32"/>
      <c r="H21" s="33"/>
    </row>
    <row r="22" spans="1:8" ht="44.25"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159" t="s">
        <v>43</v>
      </c>
      <c r="E23" s="160"/>
      <c r="F23" s="161"/>
      <c r="G23" s="161"/>
      <c r="H23" s="2"/>
    </row>
    <row r="24" spans="1:8" ht="38.1" customHeight="1" x14ac:dyDescent="0.25">
      <c r="A24" s="586"/>
      <c r="B24" s="587"/>
      <c r="C24" s="562"/>
      <c r="D24" s="159" t="s">
        <v>8</v>
      </c>
      <c r="E24" s="162"/>
      <c r="F24" s="64"/>
      <c r="G24" s="64"/>
      <c r="H24" s="5"/>
    </row>
    <row r="25" spans="1:8" x14ac:dyDescent="0.25">
      <c r="A25" s="46" t="str" cm="1">
        <f t="array" ref="A25:B25">IF('Recyclingschritt N_0'!A40:B40&lt;&gt;"",'Recyclingschritt N_0'!A40:B40,"")</f>
        <v/>
      </c>
      <c r="B25" s="249" t="str">
        <v/>
      </c>
      <c r="C25" s="368" t="str">
        <f>IF('Recyclingschritt N_0'!C40&lt;&gt;"",'Recyclingschritt N_0'!C40,"")</f>
        <v/>
      </c>
      <c r="D25" s="343" t="str">
        <f>IF('Recyclingschritt N_0'!D40&lt;&gt;"",'Recyclingschritt N_0'!D40,"")</f>
        <v/>
      </c>
      <c r="E25" s="43"/>
      <c r="F25" s="4"/>
      <c r="G25" s="4"/>
      <c r="H25" s="5"/>
    </row>
    <row r="26" spans="1:8" x14ac:dyDescent="0.25">
      <c r="A26" s="311"/>
      <c r="B26" s="312"/>
      <c r="C26" s="365"/>
      <c r="D26" s="369"/>
      <c r="E26" s="43"/>
      <c r="F26" s="163"/>
      <c r="G26" s="163"/>
      <c r="H26" s="5"/>
    </row>
    <row r="27" spans="1:8" x14ac:dyDescent="0.25">
      <c r="A27" s="311"/>
      <c r="B27" s="312"/>
      <c r="C27" s="366"/>
      <c r="D27" s="369"/>
      <c r="E27" s="164"/>
      <c r="F27" s="163"/>
      <c r="G27" s="163"/>
      <c r="H27" s="5"/>
    </row>
    <row r="28" spans="1:8" x14ac:dyDescent="0.25">
      <c r="A28" s="311"/>
      <c r="B28" s="312"/>
      <c r="C28" s="366"/>
      <c r="D28" s="369"/>
      <c r="E28" s="164"/>
      <c r="F28" s="163"/>
      <c r="G28" s="163"/>
      <c r="H28" s="5"/>
    </row>
    <row r="29" spans="1:8" x14ac:dyDescent="0.25">
      <c r="A29" s="315"/>
      <c r="B29" s="316"/>
      <c r="C29" s="367"/>
      <c r="D29" s="370"/>
      <c r="E29" s="165"/>
      <c r="F29" s="166"/>
      <c r="G29" s="166"/>
      <c r="H29" s="44"/>
    </row>
    <row r="30" spans="1:8" ht="14.25" customHeight="1" x14ac:dyDescent="0.25">
      <c r="A30" s="34"/>
      <c r="B30" s="35"/>
      <c r="C30" s="35"/>
      <c r="D30" s="36"/>
      <c r="E30" s="36"/>
      <c r="F30" s="32"/>
      <c r="G30" s="32"/>
      <c r="H30" s="33"/>
    </row>
    <row r="31" spans="1:8" ht="39"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58" t="s">
        <v>51</v>
      </c>
      <c r="H33" s="58" t="s">
        <v>49</v>
      </c>
    </row>
    <row r="34" spans="1:8" ht="30.75" customHeight="1" x14ac:dyDescent="0.25">
      <c r="A34" s="595"/>
      <c r="B34" s="596"/>
      <c r="C34" s="591"/>
      <c r="D34" s="9" t="s">
        <v>8</v>
      </c>
      <c r="E34" s="495" t="s">
        <v>19</v>
      </c>
      <c r="F34" s="551"/>
      <c r="G34" s="58" t="s">
        <v>52</v>
      </c>
      <c r="H34" s="8" t="s">
        <v>50</v>
      </c>
    </row>
    <row r="35" spans="1:8" x14ac:dyDescent="0.25">
      <c r="A35" s="619"/>
      <c r="B35" s="614"/>
      <c r="C35" s="24"/>
      <c r="D35" s="270"/>
      <c r="E35" s="617"/>
      <c r="F35" s="618"/>
      <c r="G35" s="233"/>
      <c r="H35" s="37" t="s">
        <v>74</v>
      </c>
    </row>
    <row r="36" spans="1:8" ht="15" customHeight="1" x14ac:dyDescent="0.25">
      <c r="A36" s="619"/>
      <c r="B36" s="614"/>
      <c r="C36" s="24"/>
      <c r="D36" s="270"/>
      <c r="E36" s="617"/>
      <c r="F36" s="618"/>
      <c r="G36" s="233"/>
      <c r="H36" s="37" t="s">
        <v>74</v>
      </c>
    </row>
    <row r="37" spans="1:8" ht="15" customHeight="1" x14ac:dyDescent="0.25">
      <c r="A37" s="619"/>
      <c r="B37" s="614"/>
      <c r="C37" s="24"/>
      <c r="D37" s="270"/>
      <c r="E37" s="617"/>
      <c r="F37" s="618"/>
      <c r="G37" s="233"/>
      <c r="H37" s="37" t="s">
        <v>74</v>
      </c>
    </row>
    <row r="38" spans="1:8" ht="15" customHeight="1" x14ac:dyDescent="0.25">
      <c r="A38" s="619"/>
      <c r="B38" s="614"/>
      <c r="C38" s="24"/>
      <c r="D38" s="270"/>
      <c r="E38" s="617"/>
      <c r="F38" s="618"/>
      <c r="G38" s="233"/>
      <c r="H38" s="37" t="s">
        <v>74</v>
      </c>
    </row>
    <row r="39" spans="1:8" x14ac:dyDescent="0.25">
      <c r="A39" s="619"/>
      <c r="B39" s="614"/>
      <c r="C39" s="24"/>
      <c r="D39" s="270"/>
      <c r="E39" s="620"/>
      <c r="F39" s="621"/>
      <c r="G39" s="233"/>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26"/>
      <c r="B44" s="58" t="s">
        <v>8</v>
      </c>
      <c r="C44" s="226" t="s">
        <v>8</v>
      </c>
      <c r="D44" s="226" t="s">
        <v>8</v>
      </c>
      <c r="E44" s="226" t="s">
        <v>8</v>
      </c>
      <c r="F44" s="529"/>
      <c r="G44" s="8" t="s">
        <v>9</v>
      </c>
      <c r="H44" s="531"/>
    </row>
    <row r="45" spans="1:8" x14ac:dyDescent="0.25">
      <c r="A45" s="175" t="s">
        <v>118</v>
      </c>
      <c r="B45" s="268"/>
      <c r="C45" s="268"/>
      <c r="D45" s="268"/>
      <c r="E45" s="282">
        <f>C45+D45</f>
        <v>0</v>
      </c>
      <c r="F45" s="253"/>
      <c r="G45" s="274"/>
      <c r="H45" s="24"/>
    </row>
    <row r="46" spans="1:8" x14ac:dyDescent="0.25">
      <c r="A46" s="175" t="s">
        <v>119</v>
      </c>
      <c r="B46" s="268"/>
      <c r="C46" s="268"/>
      <c r="D46" s="268"/>
      <c r="E46" s="282">
        <f t="shared" ref="E46:E63"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4"/>
      <c r="G48" s="274"/>
      <c r="H48" s="24"/>
    </row>
    <row r="49" spans="1:8" x14ac:dyDescent="0.25">
      <c r="A49" s="175" t="s">
        <v>122</v>
      </c>
      <c r="B49" s="268"/>
      <c r="C49" s="268"/>
      <c r="D49" s="268"/>
      <c r="E49" s="282">
        <f t="shared" si="0"/>
        <v>0</v>
      </c>
      <c r="F49" s="253"/>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4"/>
      <c r="G57" s="274"/>
      <c r="H57" s="234"/>
    </row>
    <row r="58" spans="1:8" ht="17.25" x14ac:dyDescent="0.25">
      <c r="A58" s="175" t="s">
        <v>151</v>
      </c>
      <c r="B58" s="287"/>
      <c r="C58" s="270"/>
      <c r="D58" s="288"/>
      <c r="E58" s="282">
        <f t="shared" si="0"/>
        <v>0</v>
      </c>
      <c r="F58" s="234"/>
      <c r="G58" s="275"/>
      <c r="H58" s="234"/>
    </row>
    <row r="59" spans="1:8" x14ac:dyDescent="0.25">
      <c r="A59" s="198" t="str">
        <f>IF('Recyclingschritt N_0'!A92&lt;&gt;"",'Recyclingschritt N_0'!A92,"")</f>
        <v/>
      </c>
      <c r="B59" s="287"/>
      <c r="C59" s="270"/>
      <c r="D59" s="288"/>
      <c r="E59" s="282">
        <f t="shared" si="0"/>
        <v>0</v>
      </c>
      <c r="F59" s="234"/>
      <c r="G59" s="275"/>
      <c r="H59" s="234"/>
    </row>
    <row r="60" spans="1:8" x14ac:dyDescent="0.25">
      <c r="A60" s="198" t="str">
        <f>IF('Recyclingschritt N_0'!A93&lt;&gt;"",'Recyclingschritt N_0'!A93,"")</f>
        <v/>
      </c>
      <c r="B60" s="287"/>
      <c r="C60" s="270"/>
      <c r="D60" s="288"/>
      <c r="E60" s="282">
        <f t="shared" si="0"/>
        <v>0</v>
      </c>
      <c r="F60" s="24"/>
      <c r="G60" s="305"/>
      <c r="H60" s="24"/>
    </row>
    <row r="61" spans="1:8" x14ac:dyDescent="0.25">
      <c r="A61" s="198" t="str">
        <f>IF('Recyclingschritt N_0'!A94&lt;&gt;"",'Recyclingschritt N_0'!A94,"")</f>
        <v/>
      </c>
      <c r="B61" s="287"/>
      <c r="C61" s="270"/>
      <c r="D61" s="288"/>
      <c r="E61" s="282">
        <f t="shared" si="0"/>
        <v>0</v>
      </c>
      <c r="F61" s="234"/>
      <c r="G61" s="275"/>
      <c r="H61" s="234"/>
    </row>
    <row r="62" spans="1:8" x14ac:dyDescent="0.25">
      <c r="A62" s="198" t="str">
        <f>IF('Recyclingschritt N_0'!A95&lt;&gt;"",'Recyclingschritt N_0'!A95,"")</f>
        <v/>
      </c>
      <c r="B62" s="287"/>
      <c r="C62" s="270"/>
      <c r="D62" s="288"/>
      <c r="E62" s="282">
        <f t="shared" si="0"/>
        <v>0</v>
      </c>
      <c r="F62" s="234"/>
      <c r="G62" s="275"/>
      <c r="H62" s="234"/>
    </row>
    <row r="63" spans="1:8" x14ac:dyDescent="0.25">
      <c r="A63" s="198" t="str">
        <f>IF('Recyclingschritt N_0'!A96&lt;&gt;"",'Recyclingschritt N_0'!A96,"")</f>
        <v/>
      </c>
      <c r="B63" s="287"/>
      <c r="C63" s="270"/>
      <c r="D63" s="288"/>
      <c r="E63" s="282">
        <f t="shared" si="0"/>
        <v>0</v>
      </c>
      <c r="F63" s="234"/>
      <c r="G63" s="275"/>
      <c r="H63" s="234"/>
    </row>
    <row r="64" spans="1:8" ht="15" customHeight="1" x14ac:dyDescent="0.25">
      <c r="A64" s="225" t="s">
        <v>91</v>
      </c>
      <c r="B64" s="351">
        <f>SUM(B45:B63)</f>
        <v>0</v>
      </c>
      <c r="C64" s="351">
        <f t="shared" ref="C64:D64" si="1">SUM(C45:C63)</f>
        <v>0</v>
      </c>
      <c r="D64" s="351">
        <f t="shared" si="1"/>
        <v>0</v>
      </c>
      <c r="E64" s="282">
        <f t="shared" ref="E64" si="2">C64+D64</f>
        <v>0</v>
      </c>
      <c r="F64" s="356"/>
      <c r="G64" s="357"/>
      <c r="H64" s="8"/>
    </row>
    <row r="65" spans="1:8" ht="15" customHeight="1" x14ac:dyDescent="0.25">
      <c r="A65" s="526"/>
      <c r="B65" s="527"/>
      <c r="C65" s="527"/>
      <c r="D65" s="527"/>
      <c r="E65" s="527"/>
      <c r="F65" s="527"/>
      <c r="G65" s="527"/>
      <c r="H65" s="527"/>
    </row>
    <row r="66" spans="1:8" x14ac:dyDescent="0.25">
      <c r="A66" s="7"/>
    </row>
    <row r="67" spans="1:8" x14ac:dyDescent="0.25">
      <c r="A67" s="7" t="s">
        <v>81</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82" customFormat="1" ht="50.25" customHeight="1" x14ac:dyDescent="0.25">
      <c r="A83" s="476" t="s">
        <v>107</v>
      </c>
      <c r="B83" s="476"/>
      <c r="C83" s="476"/>
      <c r="D83" s="476"/>
      <c r="E83" s="476"/>
      <c r="F83" s="476"/>
      <c r="G83" s="476"/>
      <c r="H83" s="476"/>
    </row>
    <row r="84" spans="1:8" s="82" customFormat="1" ht="15" customHeight="1" x14ac:dyDescent="0.25">
      <c r="A84" s="59"/>
      <c r="B84" s="59"/>
      <c r="C84" s="59"/>
      <c r="D84" s="59"/>
      <c r="E84" s="59"/>
      <c r="F84" s="59"/>
      <c r="G84" s="59"/>
      <c r="H84" s="59"/>
    </row>
    <row r="85" spans="1:8" s="82" customFormat="1" ht="20.25" customHeight="1" x14ac:dyDescent="0.25">
      <c r="A85" s="476" t="s">
        <v>101</v>
      </c>
      <c r="B85" s="476"/>
      <c r="C85" s="476"/>
      <c r="D85" s="476"/>
      <c r="E85" s="476"/>
      <c r="F85" s="476"/>
      <c r="G85" s="476"/>
      <c r="H85" s="476"/>
    </row>
    <row r="86" spans="1:8" s="82" customFormat="1" ht="15" customHeight="1" x14ac:dyDescent="0.25">
      <c r="A86" s="59"/>
      <c r="B86" s="59"/>
      <c r="C86" s="59"/>
      <c r="D86" s="59"/>
      <c r="E86" s="59"/>
      <c r="F86" s="59"/>
      <c r="G86" s="59"/>
      <c r="H86" s="59"/>
    </row>
    <row r="87" spans="1:8" s="82" customFormat="1" ht="34.5"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usP2i4fCsJnhFOb4QWIoBMdYfDqGkdayTMDdnjUTErjhtGVlCdmy1Fdj78551c2YKN2G1P9AoGCA4z6GeEVgBw==" saltValue="U602QFykal4Wk4J2PXwAQg==" spinCount="100000" sheet="1" objects="1" scenarios="1"/>
  <mergeCells count="43">
    <mergeCell ref="A91:H9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38:B38"/>
    <mergeCell ref="A42:G42"/>
    <mergeCell ref="F43:F44"/>
    <mergeCell ref="H43:H44"/>
    <mergeCell ref="A81:H81"/>
    <mergeCell ref="A69:H69"/>
    <mergeCell ref="A71:H72"/>
    <mergeCell ref="A74:H74"/>
    <mergeCell ref="A76:H76"/>
    <mergeCell ref="A78:H79"/>
    <mergeCell ref="A83:H83"/>
    <mergeCell ref="A85:H85"/>
    <mergeCell ref="A87:H87"/>
    <mergeCell ref="A89:H89"/>
    <mergeCell ref="A65:H6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9"/>
  <dimension ref="A1:H91"/>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CONCATENATE("N_4, hier:  ",IF('Titelseite Lithium-Altbatterien'!$H$18&lt;&gt;"",'Titelseite Lithium-Altbatterien'!$H$18,""))</f>
        <v xml:space="preserve">N_4,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32"/>
      <c r="C21" s="32"/>
      <c r="D21" s="32"/>
      <c r="E21" s="32"/>
      <c r="F21" s="32"/>
      <c r="G21" s="32"/>
      <c r="H21" s="33"/>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58" t="s">
        <v>43</v>
      </c>
      <c r="E23" s="160"/>
      <c r="F23" s="161"/>
      <c r="G23" s="161"/>
      <c r="H23" s="2"/>
    </row>
    <row r="24" spans="1:8" ht="38.1" customHeight="1" x14ac:dyDescent="0.25">
      <c r="A24" s="586"/>
      <c r="B24" s="587"/>
      <c r="C24" s="562"/>
      <c r="D24" s="58" t="s">
        <v>8</v>
      </c>
      <c r="E24" s="162"/>
      <c r="F24" s="64"/>
      <c r="G24" s="64"/>
      <c r="H24" s="5"/>
    </row>
    <row r="25" spans="1:8" x14ac:dyDescent="0.25">
      <c r="A25" s="46" t="str" cm="1">
        <f t="array" ref="A25:B25">IF('Recyclingschritt N_0'!A41:B41&lt;&gt;"",'Recyclingschritt N_0'!A41:B41,"")</f>
        <v/>
      </c>
      <c r="B25" s="47" t="str">
        <v/>
      </c>
      <c r="C25" s="368" t="str">
        <f>IF('Recyclingschritt N_0'!C41&lt;&gt;"",'Recyclingschritt N_0'!C41,"")</f>
        <v/>
      </c>
      <c r="D25" s="343" t="str">
        <f>IF('Recyclingschritt N_0'!D41&lt;&gt;"",'Recyclingschritt N_0'!D41,"")</f>
        <v/>
      </c>
      <c r="E25" s="43"/>
      <c r="F25" s="4"/>
      <c r="G25" s="4"/>
      <c r="H25" s="5"/>
    </row>
    <row r="26" spans="1:8" x14ac:dyDescent="0.25">
      <c r="A26" s="359"/>
      <c r="B26" s="312"/>
      <c r="C26" s="365"/>
      <c r="D26" s="369"/>
      <c r="E26" s="43"/>
      <c r="F26" s="163"/>
      <c r="G26" s="163"/>
      <c r="H26" s="5"/>
    </row>
    <row r="27" spans="1:8" x14ac:dyDescent="0.25">
      <c r="A27" s="359"/>
      <c r="B27" s="312"/>
      <c r="C27" s="366"/>
      <c r="D27" s="369"/>
      <c r="E27" s="164"/>
      <c r="F27" s="163"/>
      <c r="G27" s="163"/>
      <c r="H27" s="5"/>
    </row>
    <row r="28" spans="1:8" x14ac:dyDescent="0.25">
      <c r="A28" s="359"/>
      <c r="B28" s="312"/>
      <c r="C28" s="366"/>
      <c r="D28" s="369"/>
      <c r="E28" s="164"/>
      <c r="F28" s="163"/>
      <c r="G28" s="163"/>
      <c r="H28" s="5"/>
    </row>
    <row r="29" spans="1:8" x14ac:dyDescent="0.25">
      <c r="A29" s="360"/>
      <c r="B29" s="316"/>
      <c r="C29" s="367"/>
      <c r="D29" s="370"/>
      <c r="E29" s="165"/>
      <c r="F29" s="166"/>
      <c r="G29" s="166"/>
      <c r="H29" s="44"/>
    </row>
    <row r="30" spans="1:8" ht="14.25" customHeight="1" x14ac:dyDescent="0.25">
      <c r="A30" s="34"/>
      <c r="B30" s="35"/>
      <c r="C30" s="35"/>
      <c r="D30" s="36"/>
      <c r="E30" s="36"/>
      <c r="F30" s="32"/>
      <c r="G30" s="32"/>
      <c r="H30" s="33"/>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58" t="s">
        <v>51</v>
      </c>
      <c r="H33" s="58" t="s">
        <v>49</v>
      </c>
    </row>
    <row r="34" spans="1:8" ht="30.75" customHeight="1" x14ac:dyDescent="0.25">
      <c r="A34" s="595"/>
      <c r="B34" s="596"/>
      <c r="C34" s="591"/>
      <c r="D34" s="9" t="s">
        <v>8</v>
      </c>
      <c r="E34" s="495" t="s">
        <v>19</v>
      </c>
      <c r="F34" s="551"/>
      <c r="G34" s="58" t="s">
        <v>52</v>
      </c>
      <c r="H34" s="8" t="s">
        <v>50</v>
      </c>
    </row>
    <row r="35" spans="1:8" x14ac:dyDescent="0.25">
      <c r="A35" s="537"/>
      <c r="B35" s="538"/>
      <c r="C35" s="24"/>
      <c r="D35" s="270"/>
      <c r="E35" s="617"/>
      <c r="F35" s="618"/>
      <c r="G35" s="233"/>
      <c r="H35" s="37" t="s">
        <v>74</v>
      </c>
    </row>
    <row r="36" spans="1:8" ht="15" customHeight="1" x14ac:dyDescent="0.25">
      <c r="A36" s="537"/>
      <c r="B36" s="538"/>
      <c r="C36" s="24"/>
      <c r="D36" s="270"/>
      <c r="E36" s="617"/>
      <c r="F36" s="618"/>
      <c r="G36" s="233"/>
      <c r="H36" s="37" t="s">
        <v>74</v>
      </c>
    </row>
    <row r="37" spans="1:8" ht="15" customHeight="1" x14ac:dyDescent="0.25">
      <c r="A37" s="537"/>
      <c r="B37" s="538"/>
      <c r="C37" s="24"/>
      <c r="D37" s="270"/>
      <c r="E37" s="617"/>
      <c r="F37" s="618"/>
      <c r="G37" s="233"/>
      <c r="H37" s="37" t="s">
        <v>74</v>
      </c>
    </row>
    <row r="38" spans="1:8" ht="15" customHeight="1" x14ac:dyDescent="0.25">
      <c r="A38" s="537"/>
      <c r="B38" s="538"/>
      <c r="C38" s="24"/>
      <c r="D38" s="270"/>
      <c r="E38" s="617"/>
      <c r="F38" s="618"/>
      <c r="G38" s="233"/>
      <c r="H38" s="37" t="s">
        <v>74</v>
      </c>
    </row>
    <row r="39" spans="1:8" x14ac:dyDescent="0.25">
      <c r="A39" s="537"/>
      <c r="B39" s="538"/>
      <c r="C39" s="24"/>
      <c r="D39" s="270"/>
      <c r="E39" s="620"/>
      <c r="F39" s="621"/>
      <c r="G39" s="233"/>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126"/>
      <c r="B44" s="58"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8"/>
      <c r="C46" s="268"/>
      <c r="D46" s="268"/>
      <c r="E46" s="282">
        <f t="shared" ref="E46:E63"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53"/>
      <c r="G48" s="274"/>
      <c r="H48" s="24"/>
    </row>
    <row r="49" spans="1:8" x14ac:dyDescent="0.25">
      <c r="A49" s="175" t="s">
        <v>122</v>
      </c>
      <c r="B49" s="268"/>
      <c r="C49" s="268"/>
      <c r="D49" s="268"/>
      <c r="E49" s="282">
        <f t="shared" si="0"/>
        <v>0</v>
      </c>
      <c r="F49" s="24"/>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ref="E64" si="1">C64+D64</f>
        <v>0</v>
      </c>
      <c r="F64" s="356"/>
      <c r="G64" s="373"/>
      <c r="H64" s="374"/>
    </row>
    <row r="65" spans="1:8" ht="15" customHeight="1" x14ac:dyDescent="0.25">
      <c r="A65" s="526"/>
      <c r="B65" s="527"/>
      <c r="C65" s="527"/>
      <c r="D65" s="527"/>
      <c r="E65" s="527"/>
      <c r="F65" s="527"/>
      <c r="G65" s="527"/>
      <c r="H65" s="527"/>
    </row>
    <row r="66" spans="1:8" x14ac:dyDescent="0.25">
      <c r="A66" s="7"/>
    </row>
    <row r="67" spans="1:8" x14ac:dyDescent="0.25">
      <c r="A67" s="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82" customFormat="1" ht="50.25" customHeight="1" x14ac:dyDescent="0.25">
      <c r="A83" s="476" t="s">
        <v>107</v>
      </c>
      <c r="B83" s="476"/>
      <c r="C83" s="476"/>
      <c r="D83" s="476"/>
      <c r="E83" s="476"/>
      <c r="F83" s="476"/>
      <c r="G83" s="476"/>
      <c r="H83" s="476"/>
    </row>
    <row r="84" spans="1:8" s="82" customFormat="1" ht="15" customHeight="1" x14ac:dyDescent="0.25">
      <c r="A84" s="59"/>
      <c r="B84" s="59"/>
      <c r="C84" s="59"/>
      <c r="D84" s="59"/>
      <c r="E84" s="59"/>
      <c r="F84" s="59"/>
      <c r="G84" s="59"/>
      <c r="H84" s="59"/>
    </row>
    <row r="85" spans="1:8" s="82" customFormat="1" ht="20.25" customHeight="1" x14ac:dyDescent="0.25">
      <c r="A85" s="476" t="s">
        <v>101</v>
      </c>
      <c r="B85" s="476"/>
      <c r="C85" s="476"/>
      <c r="D85" s="476"/>
      <c r="E85" s="476"/>
      <c r="F85" s="476"/>
      <c r="G85" s="476"/>
      <c r="H85" s="476"/>
    </row>
    <row r="86" spans="1:8" s="82" customFormat="1" ht="15" customHeight="1" x14ac:dyDescent="0.25">
      <c r="A86" s="59"/>
      <c r="B86" s="59"/>
      <c r="C86" s="59"/>
      <c r="D86" s="59"/>
      <c r="E86" s="59"/>
      <c r="F86" s="59"/>
      <c r="G86" s="59"/>
      <c r="H86" s="59"/>
    </row>
    <row r="87" spans="1:8" s="82" customFormat="1" ht="39"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eC1XXdC+CU0CNatLVtJHj05M0AsX0OQAWMDJ2KTJxlFgUTt1R92YhTmg3xXzm8ZNUdDqzDtI3HTjouEHos5V/Q==" saltValue="9LwmxAB07k9Bh9sOzzG4TQ==" spinCount="100000" sheet="1" objects="1" scenarios="1"/>
  <mergeCells count="43">
    <mergeCell ref="A91:H9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38:B38"/>
    <mergeCell ref="A42:G42"/>
    <mergeCell ref="F43:F44"/>
    <mergeCell ref="H43:H44"/>
    <mergeCell ref="A81:H81"/>
    <mergeCell ref="A69:H69"/>
    <mergeCell ref="A71:H72"/>
    <mergeCell ref="A74:H74"/>
    <mergeCell ref="A76:H76"/>
    <mergeCell ref="A78:H79"/>
    <mergeCell ref="A83:H83"/>
    <mergeCell ref="A85:H85"/>
    <mergeCell ref="A87:H87"/>
    <mergeCell ref="A89:H89"/>
    <mergeCell ref="A65:H6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7627-BDE4-4C81-BF26-FFBD1744BD62}">
  <sheetPr codeName="Tabelle10"/>
  <dimension ref="A1:H91"/>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CONCATENATE("N_5, hier:  ",IF('Titelseite Lithium-Altbatterien'!$I$18&lt;&gt;"",'Titelseite Lithium-Altbatterien'!$I$18,""))</f>
        <v xml:space="preserve">N_5,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216"/>
      <c r="C21" s="216"/>
      <c r="D21" s="216"/>
      <c r="E21" s="216"/>
      <c r="F21" s="216"/>
      <c r="G21" s="216"/>
      <c r="H21" s="217"/>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213" t="s">
        <v>43</v>
      </c>
      <c r="E23" s="160"/>
      <c r="F23" s="161"/>
      <c r="G23" s="161"/>
      <c r="H23" s="2"/>
    </row>
    <row r="24" spans="1:8" ht="38.1" customHeight="1" x14ac:dyDescent="0.25">
      <c r="A24" s="586"/>
      <c r="B24" s="587"/>
      <c r="C24" s="562"/>
      <c r="D24" s="213" t="s">
        <v>8</v>
      </c>
      <c r="E24" s="162"/>
      <c r="F24" s="208"/>
      <c r="G24" s="208"/>
      <c r="H24" s="5"/>
    </row>
    <row r="25" spans="1:8" x14ac:dyDescent="0.25">
      <c r="A25" s="361" t="str" cm="1">
        <f t="array" ref="A25:B25">IF('Recyclingschritt N_0'!A42:B42&lt;&gt;"",'Recyclingschritt N_0'!A42:B42,"")</f>
        <v/>
      </c>
      <c r="B25" s="215" t="str">
        <v/>
      </c>
      <c r="C25" s="368" t="str">
        <f>IF('Recyclingschritt N_0'!C42&lt;&gt;"",'Recyclingschritt N_0'!C42,"")</f>
        <v/>
      </c>
      <c r="D25" s="362" t="str">
        <f>IF('Recyclingschritt N_0'!D42&lt;&gt;"",'Recyclingschritt N_0'!D42,"")</f>
        <v/>
      </c>
      <c r="E25" s="43"/>
      <c r="F25" s="4"/>
      <c r="G25" s="4"/>
      <c r="H25" s="5"/>
    </row>
    <row r="26" spans="1:8" x14ac:dyDescent="0.25">
      <c r="A26" s="359"/>
      <c r="B26" s="312"/>
      <c r="C26" s="365"/>
      <c r="D26" s="363"/>
      <c r="E26" s="43"/>
      <c r="F26" s="163"/>
      <c r="G26" s="163"/>
      <c r="H26" s="5"/>
    </row>
    <row r="27" spans="1:8" x14ac:dyDescent="0.25">
      <c r="A27" s="359"/>
      <c r="B27" s="312"/>
      <c r="C27" s="366"/>
      <c r="D27" s="363"/>
      <c r="E27" s="164"/>
      <c r="F27" s="163"/>
      <c r="G27" s="163"/>
      <c r="H27" s="5"/>
    </row>
    <row r="28" spans="1:8" x14ac:dyDescent="0.25">
      <c r="A28" s="359"/>
      <c r="B28" s="312"/>
      <c r="C28" s="366"/>
      <c r="D28" s="363"/>
      <c r="E28" s="164"/>
      <c r="F28" s="163"/>
      <c r="G28" s="163"/>
      <c r="H28" s="5"/>
    </row>
    <row r="29" spans="1:8" x14ac:dyDescent="0.25">
      <c r="A29" s="360"/>
      <c r="B29" s="316"/>
      <c r="C29" s="367"/>
      <c r="D29" s="364"/>
      <c r="E29" s="165"/>
      <c r="F29" s="166"/>
      <c r="G29" s="166"/>
      <c r="H29" s="44"/>
    </row>
    <row r="30" spans="1:8" ht="14.25" customHeight="1" x14ac:dyDescent="0.25">
      <c r="A30" s="34"/>
      <c r="B30" s="35"/>
      <c r="C30" s="35"/>
      <c r="D30" s="36"/>
      <c r="E30" s="36"/>
      <c r="F30" s="216"/>
      <c r="G30" s="216"/>
      <c r="H30" s="217"/>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213" t="s">
        <v>51</v>
      </c>
      <c r="H33" s="213" t="s">
        <v>49</v>
      </c>
    </row>
    <row r="34" spans="1:8" ht="30.75" customHeight="1" x14ac:dyDescent="0.25">
      <c r="A34" s="595"/>
      <c r="B34" s="596"/>
      <c r="C34" s="591"/>
      <c r="D34" s="9" t="s">
        <v>8</v>
      </c>
      <c r="E34" s="495" t="s">
        <v>19</v>
      </c>
      <c r="F34" s="551"/>
      <c r="G34" s="213" t="s">
        <v>52</v>
      </c>
      <c r="H34" s="8" t="s">
        <v>50</v>
      </c>
    </row>
    <row r="35" spans="1:8" x14ac:dyDescent="0.25">
      <c r="A35" s="537"/>
      <c r="B35" s="538"/>
      <c r="C35" s="24"/>
      <c r="D35" s="270"/>
      <c r="E35" s="617"/>
      <c r="F35" s="618"/>
      <c r="G35" s="233"/>
      <c r="H35" s="37" t="s">
        <v>74</v>
      </c>
    </row>
    <row r="36" spans="1:8" ht="15" customHeight="1" x14ac:dyDescent="0.25">
      <c r="A36" s="537"/>
      <c r="B36" s="538"/>
      <c r="C36" s="24"/>
      <c r="D36" s="270"/>
      <c r="E36" s="617"/>
      <c r="F36" s="618"/>
      <c r="G36" s="233"/>
      <c r="H36" s="37" t="s">
        <v>74</v>
      </c>
    </row>
    <row r="37" spans="1:8" ht="15" customHeight="1" x14ac:dyDescent="0.25">
      <c r="A37" s="537"/>
      <c r="B37" s="538"/>
      <c r="C37" s="24"/>
      <c r="D37" s="270"/>
      <c r="E37" s="617"/>
      <c r="F37" s="618"/>
      <c r="G37" s="233"/>
      <c r="H37" s="37" t="s">
        <v>74</v>
      </c>
    </row>
    <row r="38" spans="1:8" ht="15" customHeight="1" x14ac:dyDescent="0.25">
      <c r="A38" s="537"/>
      <c r="B38" s="538"/>
      <c r="C38" s="24"/>
      <c r="D38" s="270"/>
      <c r="E38" s="617"/>
      <c r="F38" s="618"/>
      <c r="G38" s="233"/>
      <c r="H38" s="37" t="s">
        <v>74</v>
      </c>
    </row>
    <row r="39" spans="1:8" x14ac:dyDescent="0.25">
      <c r="A39" s="537"/>
      <c r="B39" s="538"/>
      <c r="C39" s="24"/>
      <c r="D39" s="270"/>
      <c r="E39" s="620"/>
      <c r="F39" s="621"/>
      <c r="G39" s="233"/>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214"/>
      <c r="B44" s="213"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8"/>
      <c r="C46" s="268"/>
      <c r="D46" s="268"/>
      <c r="E46" s="282">
        <f t="shared" ref="E46:E64"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53"/>
      <c r="G48" s="274"/>
      <c r="H48" s="24"/>
    </row>
    <row r="49" spans="1:8" x14ac:dyDescent="0.25">
      <c r="A49" s="175" t="s">
        <v>122</v>
      </c>
      <c r="B49" s="268"/>
      <c r="C49" s="268"/>
      <c r="D49" s="268"/>
      <c r="E49" s="282">
        <f t="shared" si="0"/>
        <v>0</v>
      </c>
      <c r="F49" s="24"/>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si="0"/>
        <v>0</v>
      </c>
      <c r="F64" s="356"/>
      <c r="G64" s="373"/>
      <c r="H64" s="374"/>
    </row>
    <row r="65" spans="1:8" ht="15" customHeight="1" x14ac:dyDescent="0.25">
      <c r="A65" s="526"/>
      <c r="B65" s="527"/>
      <c r="C65" s="527"/>
      <c r="D65" s="527"/>
      <c r="E65" s="527"/>
      <c r="F65" s="527"/>
      <c r="G65" s="527"/>
      <c r="H65" s="527"/>
    </row>
    <row r="66" spans="1:8" x14ac:dyDescent="0.25">
      <c r="A66" s="7"/>
    </row>
    <row r="67" spans="1:8" x14ac:dyDescent="0.25">
      <c r="A67" s="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209" customFormat="1" ht="50.25" customHeight="1" x14ac:dyDescent="0.25">
      <c r="A83" s="476" t="s">
        <v>107</v>
      </c>
      <c r="B83" s="476"/>
      <c r="C83" s="476"/>
      <c r="D83" s="476"/>
      <c r="E83" s="476"/>
      <c r="F83" s="476"/>
      <c r="G83" s="476"/>
      <c r="H83" s="476"/>
    </row>
    <row r="84" spans="1:8" s="209" customFormat="1" ht="15" customHeight="1" x14ac:dyDescent="0.25">
      <c r="A84" s="211"/>
      <c r="B84" s="211"/>
      <c r="C84" s="211"/>
      <c r="D84" s="211"/>
      <c r="E84" s="211"/>
      <c r="F84" s="211"/>
      <c r="G84" s="211"/>
      <c r="H84" s="211"/>
    </row>
    <row r="85" spans="1:8" s="209" customFormat="1" ht="20.25" customHeight="1" x14ac:dyDescent="0.25">
      <c r="A85" s="476" t="s">
        <v>101</v>
      </c>
      <c r="B85" s="476"/>
      <c r="C85" s="476"/>
      <c r="D85" s="476"/>
      <c r="E85" s="476"/>
      <c r="F85" s="476"/>
      <c r="G85" s="476"/>
      <c r="H85" s="476"/>
    </row>
    <row r="86" spans="1:8" s="209" customFormat="1" ht="15" customHeight="1" x14ac:dyDescent="0.25">
      <c r="A86" s="211"/>
      <c r="B86" s="211"/>
      <c r="C86" s="211"/>
      <c r="D86" s="211"/>
      <c r="E86" s="211"/>
      <c r="F86" s="211"/>
      <c r="G86" s="211"/>
      <c r="H86" s="211"/>
    </row>
    <row r="87" spans="1:8" s="209" customFormat="1" ht="39"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RxcMN6XWmNLSiZaXlFsBkOjslgOP8L78C8O7ok2uE3VJyFn4/2qpW4mdwZyXZxJldU3ry+dkO06k3ZfjqyTyLw==" saltValue="gtYRdrtY6ileplP1BIS+MA==" spinCount="100000" sheet="1" objects="1" scenarios="1"/>
  <mergeCells count="43">
    <mergeCell ref="A87:H87"/>
    <mergeCell ref="A89:H89"/>
    <mergeCell ref="A91:H91"/>
    <mergeCell ref="A74:H74"/>
    <mergeCell ref="A76:H76"/>
    <mergeCell ref="A78:H79"/>
    <mergeCell ref="A81:H81"/>
    <mergeCell ref="A83:H83"/>
    <mergeCell ref="A85:H85"/>
    <mergeCell ref="A71:H72"/>
    <mergeCell ref="E38:F38"/>
    <mergeCell ref="A39:B39"/>
    <mergeCell ref="E39:F39"/>
    <mergeCell ref="A40:C40"/>
    <mergeCell ref="E40:H40"/>
    <mergeCell ref="A41:H41"/>
    <mergeCell ref="A42:G42"/>
    <mergeCell ref="F43:F44"/>
    <mergeCell ref="H43:H44"/>
    <mergeCell ref="A65:H65"/>
    <mergeCell ref="A69:H69"/>
    <mergeCell ref="A38:B38"/>
    <mergeCell ref="A35:B35"/>
    <mergeCell ref="E35:F35"/>
    <mergeCell ref="A36:B36"/>
    <mergeCell ref="E36:F36"/>
    <mergeCell ref="A37:B37"/>
    <mergeCell ref="E37:F37"/>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B090-56DF-472D-B590-1C53AADEC702}">
  <sheetPr codeName="Tabelle11"/>
  <dimension ref="A1:H91"/>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CONCATENATE("N_6, hier:  ",IF('Titelseite Lithium-Altbatterien'!B21&lt;&gt;"",'Titelseite Lithium-Altbatterien'!B21,""))</f>
        <v xml:space="preserve">N_6,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216"/>
      <c r="C21" s="216"/>
      <c r="D21" s="216"/>
      <c r="E21" s="216"/>
      <c r="F21" s="216"/>
      <c r="G21" s="216"/>
      <c r="H21" s="217"/>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213" t="s">
        <v>43</v>
      </c>
      <c r="E23" s="160"/>
      <c r="F23" s="161"/>
      <c r="G23" s="161"/>
      <c r="H23" s="2"/>
    </row>
    <row r="24" spans="1:8" ht="38.1" customHeight="1" x14ac:dyDescent="0.25">
      <c r="A24" s="586"/>
      <c r="B24" s="587"/>
      <c r="C24" s="562"/>
      <c r="D24" s="213" t="s">
        <v>8</v>
      </c>
      <c r="E24" s="162"/>
      <c r="F24" s="208"/>
      <c r="G24" s="208"/>
      <c r="H24" s="5"/>
    </row>
    <row r="25" spans="1:8" x14ac:dyDescent="0.25">
      <c r="A25" s="361" t="str" cm="1">
        <f t="array" ref="A25:B25">IF('Recyclingschritt N_0'!A43:B43&lt;&gt;"",'Recyclingschritt N_0'!A43:B43,"")</f>
        <v/>
      </c>
      <c r="B25" s="215" t="str">
        <v/>
      </c>
      <c r="C25" s="210" t="str">
        <f>IF('Recyclingschritt N_0'!C43&lt;&gt;"",'Recyclingschritt N_0'!C43,"")</f>
        <v/>
      </c>
      <c r="D25" s="304" t="str">
        <f>IF('Recyclingschritt N_0'!D43&lt;&gt;"",'Recyclingschritt N_0'!D43,"")</f>
        <v/>
      </c>
      <c r="E25" s="43"/>
      <c r="F25" s="4"/>
      <c r="G25" s="4"/>
      <c r="H25" s="5"/>
    </row>
    <row r="26" spans="1:8" x14ac:dyDescent="0.25">
      <c r="A26" s="359"/>
      <c r="B26" s="312"/>
      <c r="C26" s="318"/>
      <c r="D26" s="319"/>
      <c r="E26" s="43"/>
      <c r="F26" s="163"/>
      <c r="G26" s="163"/>
      <c r="H26" s="5"/>
    </row>
    <row r="27" spans="1:8" x14ac:dyDescent="0.25">
      <c r="A27" s="359"/>
      <c r="B27" s="312"/>
      <c r="C27" s="314"/>
      <c r="D27" s="320"/>
      <c r="E27" s="164"/>
      <c r="F27" s="163"/>
      <c r="G27" s="163"/>
      <c r="H27" s="5"/>
    </row>
    <row r="28" spans="1:8" x14ac:dyDescent="0.25">
      <c r="A28" s="359"/>
      <c r="B28" s="312"/>
      <c r="C28" s="314"/>
      <c r="D28" s="320"/>
      <c r="E28" s="164"/>
      <c r="F28" s="163"/>
      <c r="G28" s="163"/>
      <c r="H28" s="5"/>
    </row>
    <row r="29" spans="1:8" x14ac:dyDescent="0.25">
      <c r="A29" s="360"/>
      <c r="B29" s="316"/>
      <c r="C29" s="317"/>
      <c r="D29" s="321"/>
      <c r="E29" s="165"/>
      <c r="F29" s="166"/>
      <c r="G29" s="166"/>
      <c r="H29" s="44"/>
    </row>
    <row r="30" spans="1:8" ht="14.25" customHeight="1" x14ac:dyDescent="0.25">
      <c r="A30" s="34"/>
      <c r="B30" s="35"/>
      <c r="C30" s="35"/>
      <c r="D30" s="36"/>
      <c r="E30" s="36"/>
      <c r="F30" s="216"/>
      <c r="G30" s="216"/>
      <c r="H30" s="217"/>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213" t="s">
        <v>51</v>
      </c>
      <c r="H33" s="213" t="s">
        <v>49</v>
      </c>
    </row>
    <row r="34" spans="1:8" ht="30.75" customHeight="1" x14ac:dyDescent="0.25">
      <c r="A34" s="595"/>
      <c r="B34" s="596"/>
      <c r="C34" s="591"/>
      <c r="D34" s="9" t="s">
        <v>8</v>
      </c>
      <c r="E34" s="495" t="s">
        <v>19</v>
      </c>
      <c r="F34" s="551"/>
      <c r="G34" s="213" t="s">
        <v>52</v>
      </c>
      <c r="H34" s="8" t="s">
        <v>50</v>
      </c>
    </row>
    <row r="35" spans="1:8" x14ac:dyDescent="0.25">
      <c r="A35" s="537"/>
      <c r="B35" s="538"/>
      <c r="C35" s="235"/>
      <c r="D35" s="266"/>
      <c r="E35" s="613"/>
      <c r="F35" s="614"/>
      <c r="G35" s="6"/>
      <c r="H35" s="37" t="s">
        <v>74</v>
      </c>
    </row>
    <row r="36" spans="1:8" ht="15" customHeight="1" x14ac:dyDescent="0.25">
      <c r="A36" s="537"/>
      <c r="B36" s="538"/>
      <c r="C36" s="235"/>
      <c r="D36" s="266"/>
      <c r="E36" s="613"/>
      <c r="F36" s="614"/>
      <c r="G36" s="6"/>
      <c r="H36" s="37" t="s">
        <v>74</v>
      </c>
    </row>
    <row r="37" spans="1:8" ht="15" customHeight="1" x14ac:dyDescent="0.25">
      <c r="A37" s="537"/>
      <c r="B37" s="538"/>
      <c r="C37" s="235"/>
      <c r="D37" s="266"/>
      <c r="E37" s="613"/>
      <c r="F37" s="614"/>
      <c r="G37" s="6"/>
      <c r="H37" s="37" t="s">
        <v>74</v>
      </c>
    </row>
    <row r="38" spans="1:8" ht="15" customHeight="1" x14ac:dyDescent="0.25">
      <c r="A38" s="537"/>
      <c r="B38" s="538"/>
      <c r="C38" s="235"/>
      <c r="D38" s="266"/>
      <c r="E38" s="613"/>
      <c r="F38" s="614"/>
      <c r="G38" s="6"/>
      <c r="H38" s="37" t="s">
        <v>74</v>
      </c>
    </row>
    <row r="39" spans="1:8" x14ac:dyDescent="0.25">
      <c r="A39" s="537"/>
      <c r="B39" s="538"/>
      <c r="C39" s="235"/>
      <c r="D39" s="266"/>
      <c r="E39" s="615"/>
      <c r="F39" s="616"/>
      <c r="G39" s="6"/>
      <c r="H39" s="37" t="s">
        <v>74</v>
      </c>
    </row>
    <row r="40" spans="1:8" ht="18.75" customHeight="1" x14ac:dyDescent="0.25">
      <c r="A40" s="552" t="s">
        <v>23</v>
      </c>
      <c r="B40" s="553"/>
      <c r="C40" s="554"/>
      <c r="D40" s="292">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214"/>
      <c r="B44" s="213"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8"/>
      <c r="C46" s="268"/>
      <c r="D46" s="268"/>
      <c r="E46" s="282">
        <f t="shared" ref="E46:E64"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53"/>
      <c r="G48" s="274"/>
      <c r="H48" s="24"/>
    </row>
    <row r="49" spans="1:8" x14ac:dyDescent="0.25">
      <c r="A49" s="175" t="s">
        <v>122</v>
      </c>
      <c r="B49" s="268"/>
      <c r="C49" s="268"/>
      <c r="D49" s="268"/>
      <c r="E49" s="282">
        <f t="shared" si="0"/>
        <v>0</v>
      </c>
      <c r="F49" s="24"/>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si="0"/>
        <v>0</v>
      </c>
      <c r="F64" s="356"/>
      <c r="G64" s="373"/>
      <c r="H64" s="374"/>
    </row>
    <row r="65" spans="1:8" ht="15" customHeight="1" x14ac:dyDescent="0.25">
      <c r="A65" s="526"/>
      <c r="B65" s="527"/>
      <c r="C65" s="527"/>
      <c r="D65" s="527"/>
      <c r="E65" s="527"/>
      <c r="F65" s="527"/>
      <c r="G65" s="527"/>
      <c r="H65" s="527"/>
    </row>
    <row r="66" spans="1:8" x14ac:dyDescent="0.25">
      <c r="A66" s="7"/>
    </row>
    <row r="67" spans="1:8" x14ac:dyDescent="0.25">
      <c r="A67" s="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209" customFormat="1" ht="50.25" customHeight="1" x14ac:dyDescent="0.25">
      <c r="A83" s="476" t="s">
        <v>107</v>
      </c>
      <c r="B83" s="476"/>
      <c r="C83" s="476"/>
      <c r="D83" s="476"/>
      <c r="E83" s="476"/>
      <c r="F83" s="476"/>
      <c r="G83" s="476"/>
      <c r="H83" s="476"/>
    </row>
    <row r="84" spans="1:8" s="209" customFormat="1" ht="15" customHeight="1" x14ac:dyDescent="0.25">
      <c r="A84" s="211"/>
      <c r="B84" s="211"/>
      <c r="C84" s="211"/>
      <c r="D84" s="211"/>
      <c r="E84" s="211"/>
      <c r="F84" s="211"/>
      <c r="G84" s="211"/>
      <c r="H84" s="211"/>
    </row>
    <row r="85" spans="1:8" s="209" customFormat="1" ht="20.25" customHeight="1" x14ac:dyDescent="0.25">
      <c r="A85" s="476" t="s">
        <v>101</v>
      </c>
      <c r="B85" s="476"/>
      <c r="C85" s="476"/>
      <c r="D85" s="476"/>
      <c r="E85" s="476"/>
      <c r="F85" s="476"/>
      <c r="G85" s="476"/>
      <c r="H85" s="476"/>
    </row>
    <row r="86" spans="1:8" s="209" customFormat="1" ht="15" customHeight="1" x14ac:dyDescent="0.25">
      <c r="A86" s="211"/>
      <c r="B86" s="211"/>
      <c r="C86" s="211"/>
      <c r="D86" s="211"/>
      <c r="E86" s="211"/>
      <c r="F86" s="211"/>
      <c r="G86" s="211"/>
      <c r="H86" s="211"/>
    </row>
    <row r="87" spans="1:8" s="209" customFormat="1" ht="39"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e/2xDFpD108HyKaFdJLHY4auxQkfsuDmUtcSHKRbmygqGQ7SUi3qIDCUBW+okG09KaUI/RorbLxP6xNkDvPsuQ==" saltValue="yx6xcf/CEXe+0AOMSzEfnw==" spinCount="100000" sheet="1" objects="1" scenarios="1"/>
  <mergeCells count="43">
    <mergeCell ref="A87:H87"/>
    <mergeCell ref="A89:H89"/>
    <mergeCell ref="A91:H91"/>
    <mergeCell ref="A74:H74"/>
    <mergeCell ref="A76:H76"/>
    <mergeCell ref="A78:H79"/>
    <mergeCell ref="A81:H81"/>
    <mergeCell ref="A83:H83"/>
    <mergeCell ref="A85:H85"/>
    <mergeCell ref="A71:H72"/>
    <mergeCell ref="E38:F38"/>
    <mergeCell ref="A39:B39"/>
    <mergeCell ref="E39:F39"/>
    <mergeCell ref="A40:C40"/>
    <mergeCell ref="E40:H40"/>
    <mergeCell ref="A41:H41"/>
    <mergeCell ref="A42:G42"/>
    <mergeCell ref="F43:F44"/>
    <mergeCell ref="H43:H44"/>
    <mergeCell ref="A65:H65"/>
    <mergeCell ref="A69:H69"/>
    <mergeCell ref="A38:B38"/>
    <mergeCell ref="A35:B35"/>
    <mergeCell ref="E35:F35"/>
    <mergeCell ref="A36:B36"/>
    <mergeCell ref="E36:F36"/>
    <mergeCell ref="A37:B37"/>
    <mergeCell ref="E37:F37"/>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CB85-22B2-434B-AACB-21F1BFDF9974}">
  <sheetPr codeName="Tabelle12"/>
  <dimension ref="A1:H91"/>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CONCATENATE("N_7, hier:  ",IF('Titelseite Lithium-Altbatterien'!D21&lt;&gt;"",'Titelseite Lithium-Altbatterien'!D21,""))</f>
        <v xml:space="preserve">N_7,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216"/>
      <c r="C21" s="216"/>
      <c r="D21" s="216"/>
      <c r="E21" s="216"/>
      <c r="F21" s="216"/>
      <c r="G21" s="216"/>
      <c r="H21" s="217"/>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213" t="s">
        <v>43</v>
      </c>
      <c r="E23" s="160"/>
      <c r="F23" s="161"/>
      <c r="G23" s="161"/>
      <c r="H23" s="2"/>
    </row>
    <row r="24" spans="1:8" ht="38.1" customHeight="1" x14ac:dyDescent="0.25">
      <c r="A24" s="586"/>
      <c r="B24" s="587"/>
      <c r="C24" s="562"/>
      <c r="D24" s="213" t="s">
        <v>8</v>
      </c>
      <c r="E24" s="162"/>
      <c r="F24" s="208"/>
      <c r="G24" s="208"/>
      <c r="H24" s="5"/>
    </row>
    <row r="25" spans="1:8" x14ac:dyDescent="0.25">
      <c r="A25" s="361" t="str" cm="1">
        <f t="array" ref="A25:B25">IF('Recyclingschritt N_0'!A44:B44&lt;&gt;"",'Recyclingschritt N_0'!A44:B44,"")</f>
        <v/>
      </c>
      <c r="B25" s="215" t="str">
        <v/>
      </c>
      <c r="C25" s="210" t="str">
        <f>IF('Recyclingschritt N_0'!C44&lt;&gt;"",'Recyclingschritt N_0'!C44,"")</f>
        <v/>
      </c>
      <c r="D25" s="304" t="str">
        <f>IF('Recyclingschritt N_0'!D44&lt;&gt;"",'Recyclingschritt N_0'!D44,"")</f>
        <v/>
      </c>
      <c r="E25" s="43"/>
      <c r="F25" s="4"/>
      <c r="G25" s="4"/>
      <c r="H25" s="5"/>
    </row>
    <row r="26" spans="1:8" x14ac:dyDescent="0.25">
      <c r="A26" s="359"/>
      <c r="B26" s="312"/>
      <c r="C26" s="318"/>
      <c r="D26" s="319"/>
      <c r="E26" s="43"/>
      <c r="F26" s="163"/>
      <c r="G26" s="163"/>
      <c r="H26" s="5"/>
    </row>
    <row r="27" spans="1:8" x14ac:dyDescent="0.25">
      <c r="A27" s="359"/>
      <c r="B27" s="312"/>
      <c r="C27" s="314"/>
      <c r="D27" s="320"/>
      <c r="E27" s="164"/>
      <c r="F27" s="163"/>
      <c r="G27" s="163"/>
      <c r="H27" s="5"/>
    </row>
    <row r="28" spans="1:8" x14ac:dyDescent="0.25">
      <c r="A28" s="359"/>
      <c r="B28" s="312"/>
      <c r="C28" s="314"/>
      <c r="D28" s="320"/>
      <c r="E28" s="164"/>
      <c r="F28" s="163"/>
      <c r="G28" s="163"/>
      <c r="H28" s="5"/>
    </row>
    <row r="29" spans="1:8" x14ac:dyDescent="0.25">
      <c r="A29" s="360"/>
      <c r="B29" s="316"/>
      <c r="C29" s="317"/>
      <c r="D29" s="321"/>
      <c r="E29" s="165"/>
      <c r="F29" s="166"/>
      <c r="G29" s="166"/>
      <c r="H29" s="44"/>
    </row>
    <row r="30" spans="1:8" ht="14.25" customHeight="1" x14ac:dyDescent="0.25">
      <c r="A30" s="34"/>
      <c r="B30" s="35"/>
      <c r="C30" s="35"/>
      <c r="D30" s="36"/>
      <c r="E30" s="36"/>
      <c r="F30" s="216"/>
      <c r="G30" s="216"/>
      <c r="H30" s="217"/>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213" t="s">
        <v>51</v>
      </c>
      <c r="H33" s="213" t="s">
        <v>49</v>
      </c>
    </row>
    <row r="34" spans="1:8" ht="30.75" customHeight="1" x14ac:dyDescent="0.25">
      <c r="A34" s="595"/>
      <c r="B34" s="596"/>
      <c r="C34" s="591"/>
      <c r="D34" s="9" t="s">
        <v>8</v>
      </c>
      <c r="E34" s="495" t="s">
        <v>19</v>
      </c>
      <c r="F34" s="551"/>
      <c r="G34" s="213" t="s">
        <v>52</v>
      </c>
      <c r="H34" s="8" t="s">
        <v>50</v>
      </c>
    </row>
    <row r="35" spans="1:8" x14ac:dyDescent="0.25">
      <c r="A35" s="537"/>
      <c r="B35" s="538"/>
      <c r="C35" s="24"/>
      <c r="D35" s="270"/>
      <c r="E35" s="617"/>
      <c r="F35" s="618"/>
      <c r="G35" s="233"/>
      <c r="H35" s="37" t="s">
        <v>74</v>
      </c>
    </row>
    <row r="36" spans="1:8" ht="15" customHeight="1" x14ac:dyDescent="0.25">
      <c r="A36" s="537"/>
      <c r="B36" s="538"/>
      <c r="C36" s="24"/>
      <c r="D36" s="270"/>
      <c r="E36" s="617"/>
      <c r="F36" s="618"/>
      <c r="G36" s="233"/>
      <c r="H36" s="37" t="s">
        <v>74</v>
      </c>
    </row>
    <row r="37" spans="1:8" ht="15" customHeight="1" x14ac:dyDescent="0.25">
      <c r="A37" s="537"/>
      <c r="B37" s="538"/>
      <c r="C37" s="24"/>
      <c r="D37" s="270"/>
      <c r="E37" s="617"/>
      <c r="F37" s="618"/>
      <c r="G37" s="233"/>
      <c r="H37" s="37" t="s">
        <v>74</v>
      </c>
    </row>
    <row r="38" spans="1:8" ht="15" customHeight="1" x14ac:dyDescent="0.25">
      <c r="A38" s="537"/>
      <c r="B38" s="538"/>
      <c r="C38" s="24"/>
      <c r="D38" s="270"/>
      <c r="E38" s="617"/>
      <c r="F38" s="618"/>
      <c r="G38" s="233"/>
      <c r="H38" s="37" t="s">
        <v>74</v>
      </c>
    </row>
    <row r="39" spans="1:8" x14ac:dyDescent="0.25">
      <c r="A39" s="537"/>
      <c r="B39" s="538"/>
      <c r="C39" s="24"/>
      <c r="D39" s="270"/>
      <c r="E39" s="620"/>
      <c r="F39" s="621"/>
      <c r="G39" s="233"/>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214"/>
      <c r="B44" s="213"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8"/>
      <c r="C46" s="268"/>
      <c r="D46" s="268"/>
      <c r="E46" s="282">
        <f t="shared" ref="E46:E64"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53"/>
      <c r="G48" s="274"/>
      <c r="H48" s="24"/>
    </row>
    <row r="49" spans="1:8" x14ac:dyDescent="0.25">
      <c r="A49" s="175" t="s">
        <v>122</v>
      </c>
      <c r="B49" s="268"/>
      <c r="C49" s="268"/>
      <c r="D49" s="268"/>
      <c r="E49" s="282">
        <f t="shared" si="0"/>
        <v>0</v>
      </c>
      <c r="F49" s="24"/>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si="0"/>
        <v>0</v>
      </c>
      <c r="F64" s="356"/>
      <c r="G64" s="373"/>
      <c r="H64" s="374"/>
    </row>
    <row r="65" spans="1:8" ht="15" customHeight="1" x14ac:dyDescent="0.25">
      <c r="A65" s="526"/>
      <c r="B65" s="527"/>
      <c r="C65" s="527"/>
      <c r="D65" s="527"/>
      <c r="E65" s="527"/>
      <c r="F65" s="527"/>
      <c r="G65" s="527"/>
      <c r="H65" s="527"/>
    </row>
    <row r="66" spans="1:8" x14ac:dyDescent="0.25">
      <c r="A66" s="7"/>
    </row>
    <row r="67" spans="1:8" x14ac:dyDescent="0.25">
      <c r="A67" s="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209" customFormat="1" ht="50.25" customHeight="1" x14ac:dyDescent="0.25">
      <c r="A83" s="476" t="s">
        <v>107</v>
      </c>
      <c r="B83" s="476"/>
      <c r="C83" s="476"/>
      <c r="D83" s="476"/>
      <c r="E83" s="476"/>
      <c r="F83" s="476"/>
      <c r="G83" s="476"/>
      <c r="H83" s="476"/>
    </row>
    <row r="84" spans="1:8" s="209" customFormat="1" ht="15" customHeight="1" x14ac:dyDescent="0.25">
      <c r="A84" s="211"/>
      <c r="B84" s="211"/>
      <c r="C84" s="211"/>
      <c r="D84" s="211"/>
      <c r="E84" s="211"/>
      <c r="F84" s="211"/>
      <c r="G84" s="211"/>
      <c r="H84" s="211"/>
    </row>
    <row r="85" spans="1:8" s="209" customFormat="1" ht="20.25" customHeight="1" x14ac:dyDescent="0.25">
      <c r="A85" s="476" t="s">
        <v>101</v>
      </c>
      <c r="B85" s="476"/>
      <c r="C85" s="476"/>
      <c r="D85" s="476"/>
      <c r="E85" s="476"/>
      <c r="F85" s="476"/>
      <c r="G85" s="476"/>
      <c r="H85" s="476"/>
    </row>
    <row r="86" spans="1:8" s="209" customFormat="1" ht="15" customHeight="1" x14ac:dyDescent="0.25">
      <c r="A86" s="211"/>
      <c r="B86" s="211"/>
      <c r="C86" s="211"/>
      <c r="D86" s="211"/>
      <c r="E86" s="211"/>
      <c r="F86" s="211"/>
      <c r="G86" s="211"/>
      <c r="H86" s="211"/>
    </row>
    <row r="87" spans="1:8" s="209" customFormat="1" ht="39"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BYlUfAMAHLXlCV1FrFD9RbPB1jE+6UTLHAOpeIEGH1ltfM63Yqz4RTGDQmY2wFmZhLiNs7yJ42qcVGVsvYrqGw==" saltValue="N0eIYTG9oxNV07/XVtuKvQ==" spinCount="100000" sheet="1" objects="1" scenarios="1"/>
  <mergeCells count="43">
    <mergeCell ref="A87:H87"/>
    <mergeCell ref="A89:H89"/>
    <mergeCell ref="A91:H91"/>
    <mergeCell ref="A74:H74"/>
    <mergeCell ref="A76:H76"/>
    <mergeCell ref="A78:H79"/>
    <mergeCell ref="A81:H81"/>
    <mergeCell ref="A83:H83"/>
    <mergeCell ref="A85:H85"/>
    <mergeCell ref="A71:H72"/>
    <mergeCell ref="E38:F38"/>
    <mergeCell ref="A39:B39"/>
    <mergeCell ref="E39:F39"/>
    <mergeCell ref="A40:C40"/>
    <mergeCell ref="E40:H40"/>
    <mergeCell ref="A41:H41"/>
    <mergeCell ref="A42:G42"/>
    <mergeCell ref="F43:F44"/>
    <mergeCell ref="H43:H44"/>
    <mergeCell ref="A65:H65"/>
    <mergeCell ref="A69:H69"/>
    <mergeCell ref="A38:B38"/>
    <mergeCell ref="A35:B35"/>
    <mergeCell ref="E35:F35"/>
    <mergeCell ref="A36:B36"/>
    <mergeCell ref="E36:F36"/>
    <mergeCell ref="A37:B37"/>
    <mergeCell ref="E37:F37"/>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982E-4469-442E-8EC9-3A269E123FE3}">
  <sheetPr codeName="Tabelle13"/>
  <dimension ref="A1:H91"/>
  <sheetViews>
    <sheetView view="pageLayout" zoomScaleNormal="100" workbookViewId="0">
      <selection activeCell="A9" sqref="A9"/>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603" t="s">
        <v>25</v>
      </c>
      <c r="D1" s="604"/>
      <c r="E1" s="604"/>
      <c r="F1" s="604"/>
      <c r="G1" s="326"/>
      <c r="H1" s="327" t="str">
        <f>IF('Titelseite Lithium-Altbatterien'!$F$7&lt;&gt;"",'Titelseite Lithium-Altbatterien'!$F$7,"")</f>
        <v/>
      </c>
    </row>
    <row r="2" spans="1:8" ht="32.25" customHeight="1" x14ac:dyDescent="0.25">
      <c r="A2" s="157" t="str">
        <f>'Recyclingschritt N_0'!A2</f>
        <v>DV Abschnitt  7 (Teil 2)</v>
      </c>
      <c r="B2" s="605" t="s">
        <v>38</v>
      </c>
      <c r="C2" s="606"/>
      <c r="D2" s="606"/>
      <c r="E2" s="606"/>
      <c r="F2" s="606"/>
      <c r="G2" s="606"/>
      <c r="H2" s="607"/>
    </row>
    <row r="3" spans="1:8" ht="60" customHeight="1" x14ac:dyDescent="0.25">
      <c r="A3" s="462" t="s">
        <v>113</v>
      </c>
      <c r="B3" s="463"/>
      <c r="C3" s="463"/>
      <c r="D3" s="463"/>
      <c r="E3" s="463"/>
      <c r="F3" s="463"/>
      <c r="G3" s="463"/>
      <c r="H3" s="464"/>
    </row>
    <row r="4" spans="1:8" ht="15" customHeight="1" x14ac:dyDescent="0.25">
      <c r="A4" s="142"/>
      <c r="B4" s="143"/>
      <c r="C4" s="143"/>
      <c r="D4" s="143"/>
      <c r="E4" s="143"/>
      <c r="F4" s="143"/>
      <c r="G4" s="143"/>
      <c r="H4" s="158"/>
    </row>
    <row r="5" spans="1:8" ht="15" customHeight="1" x14ac:dyDescent="0.25">
      <c r="A5" s="116" t="s">
        <v>41</v>
      </c>
      <c r="B5" s="146" t="str">
        <f>CONCATENATE("N_8, hier:  ",IF('Titelseite Lithium-Altbatterien'!F21&lt;&gt;"",'Titelseite Lithium-Altbatterien'!F21,""))</f>
        <v xml:space="preserve">N_8,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30</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84</v>
      </c>
      <c r="B11" s="4"/>
      <c r="C11" s="23"/>
      <c r="D11" s="18"/>
      <c r="E11" s="18"/>
      <c r="F11" s="18"/>
      <c r="G11" s="18"/>
      <c r="H11" s="154"/>
    </row>
    <row r="12" spans="1:8" ht="15" customHeight="1" x14ac:dyDescent="0.25">
      <c r="A12" s="118" t="s">
        <v>4</v>
      </c>
      <c r="B12" s="4"/>
      <c r="C12" s="405"/>
      <c r="D12" s="406"/>
      <c r="E12" s="406"/>
      <c r="F12" s="406"/>
      <c r="G12" s="406"/>
      <c r="H12" s="407"/>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5"/>
      <c r="D16" s="406"/>
      <c r="E16" s="406"/>
      <c r="F16" s="406"/>
      <c r="G16" s="406"/>
      <c r="H16" s="407"/>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98" t="s">
        <v>40</v>
      </c>
      <c r="B19" s="599"/>
      <c r="C19" s="579" t="s">
        <v>173</v>
      </c>
      <c r="D19" s="580"/>
      <c r="E19" s="580"/>
      <c r="F19" s="580"/>
      <c r="G19" s="580"/>
      <c r="H19" s="581"/>
    </row>
    <row r="20" spans="1:8" ht="15" customHeight="1" x14ac:dyDescent="0.25">
      <c r="A20" s="496"/>
      <c r="B20" s="600"/>
      <c r="C20" s="582"/>
      <c r="D20" s="583"/>
      <c r="E20" s="583"/>
      <c r="F20" s="583"/>
      <c r="G20" s="583"/>
      <c r="H20" s="584"/>
    </row>
    <row r="21" spans="1:8" x14ac:dyDescent="0.25">
      <c r="A21" s="31"/>
      <c r="B21" s="216"/>
      <c r="C21" s="216"/>
      <c r="D21" s="216"/>
      <c r="E21" s="216"/>
      <c r="F21" s="216"/>
      <c r="G21" s="216"/>
      <c r="H21" s="217"/>
    </row>
    <row r="22" spans="1:8" ht="35.1" customHeight="1" x14ac:dyDescent="0.25">
      <c r="A22" s="563" t="s">
        <v>48</v>
      </c>
      <c r="B22" s="601"/>
      <c r="C22" s="601"/>
      <c r="D22" s="601"/>
      <c r="E22" s="601"/>
      <c r="F22" s="601"/>
      <c r="G22" s="601"/>
      <c r="H22" s="29" t="str">
        <f>CONCATENATE("hier: ",$C$10)</f>
        <v xml:space="preserve">hier: </v>
      </c>
    </row>
    <row r="23" spans="1:8" ht="38.1" customHeight="1" x14ac:dyDescent="0.25">
      <c r="A23" s="569" t="s">
        <v>85</v>
      </c>
      <c r="B23" s="585"/>
      <c r="C23" s="561" t="s">
        <v>80</v>
      </c>
      <c r="D23" s="213" t="s">
        <v>43</v>
      </c>
      <c r="E23" s="160"/>
      <c r="F23" s="161"/>
      <c r="G23" s="161"/>
      <c r="H23" s="2"/>
    </row>
    <row r="24" spans="1:8" ht="38.1" customHeight="1" x14ac:dyDescent="0.25">
      <c r="A24" s="586"/>
      <c r="B24" s="587"/>
      <c r="C24" s="562"/>
      <c r="D24" s="213" t="s">
        <v>8</v>
      </c>
      <c r="E24" s="162"/>
      <c r="F24" s="208"/>
      <c r="G24" s="208"/>
      <c r="H24" s="5"/>
    </row>
    <row r="25" spans="1:8" x14ac:dyDescent="0.25">
      <c r="A25" s="46" t="str" cm="1">
        <f t="array" ref="A25:B25">IF('Recyclingschritt N_0'!A45:B45&lt;&gt;"",'Recyclingschritt N_0'!A45:B45,"")</f>
        <v/>
      </c>
      <c r="B25" s="215" t="str">
        <v/>
      </c>
      <c r="C25" s="210" t="str">
        <f>IF('Recyclingschritt N_0'!C45&lt;&gt;"",'Recyclingschritt N_0'!C45,"")</f>
        <v/>
      </c>
      <c r="D25" s="304" t="str">
        <f>IF('Recyclingschritt N_0'!D45&lt;&gt;"",'Recyclingschritt N_0'!D45,"")</f>
        <v/>
      </c>
      <c r="E25" s="43"/>
      <c r="F25" s="4"/>
      <c r="G25" s="4"/>
      <c r="H25" s="5"/>
    </row>
    <row r="26" spans="1:8" x14ac:dyDescent="0.25">
      <c r="A26" s="311"/>
      <c r="B26" s="312"/>
      <c r="C26" s="365"/>
      <c r="D26" s="371"/>
      <c r="E26" s="43"/>
      <c r="F26" s="163"/>
      <c r="G26" s="163"/>
      <c r="H26" s="5"/>
    </row>
    <row r="27" spans="1:8" x14ac:dyDescent="0.25">
      <c r="A27" s="311"/>
      <c r="B27" s="312"/>
      <c r="C27" s="366"/>
      <c r="D27" s="371"/>
      <c r="E27" s="164"/>
      <c r="F27" s="163"/>
      <c r="G27" s="163"/>
      <c r="H27" s="5"/>
    </row>
    <row r="28" spans="1:8" x14ac:dyDescent="0.25">
      <c r="A28" s="311"/>
      <c r="B28" s="312"/>
      <c r="C28" s="366"/>
      <c r="D28" s="371"/>
      <c r="E28" s="164"/>
      <c r="F28" s="163"/>
      <c r="G28" s="163"/>
      <c r="H28" s="5"/>
    </row>
    <row r="29" spans="1:8" x14ac:dyDescent="0.25">
      <c r="A29" s="315"/>
      <c r="B29" s="316"/>
      <c r="C29" s="367"/>
      <c r="D29" s="372"/>
      <c r="E29" s="165"/>
      <c r="F29" s="166"/>
      <c r="G29" s="166"/>
      <c r="H29" s="44"/>
    </row>
    <row r="30" spans="1:8" ht="14.25" customHeight="1" x14ac:dyDescent="0.25">
      <c r="A30" s="34"/>
      <c r="B30" s="35"/>
      <c r="C30" s="35"/>
      <c r="D30" s="36"/>
      <c r="E30" s="36"/>
      <c r="F30" s="216"/>
      <c r="G30" s="216"/>
      <c r="H30" s="217"/>
    </row>
    <row r="31" spans="1:8" ht="35.1" customHeight="1" x14ac:dyDescent="0.25">
      <c r="A31" s="563" t="s">
        <v>75</v>
      </c>
      <c r="B31" s="564"/>
      <c r="C31" s="564"/>
      <c r="D31" s="564"/>
      <c r="E31" s="564"/>
      <c r="F31" s="564"/>
      <c r="G31" s="564"/>
      <c r="H31" s="29" t="str">
        <f>CONCATENATE("hier:  ",C10)</f>
        <v xml:space="preserve">hier:  </v>
      </c>
    </row>
    <row r="32" spans="1:8" ht="15" customHeight="1" x14ac:dyDescent="0.25">
      <c r="A32" s="592" t="s">
        <v>10</v>
      </c>
      <c r="B32" s="593"/>
      <c r="C32" s="561" t="s">
        <v>80</v>
      </c>
      <c r="D32" s="561" t="s">
        <v>83</v>
      </c>
      <c r="E32" s="565" t="s">
        <v>11</v>
      </c>
      <c r="F32" s="566"/>
      <c r="G32" s="567"/>
      <c r="H32" s="568"/>
    </row>
    <row r="33" spans="1:8" ht="45" customHeight="1" x14ac:dyDescent="0.25">
      <c r="A33" s="594"/>
      <c r="B33" s="593"/>
      <c r="C33" s="597"/>
      <c r="D33" s="591"/>
      <c r="E33" s="495" t="s">
        <v>49</v>
      </c>
      <c r="F33" s="551"/>
      <c r="G33" s="213" t="s">
        <v>51</v>
      </c>
      <c r="H33" s="213" t="s">
        <v>49</v>
      </c>
    </row>
    <row r="34" spans="1:8" ht="30.75" customHeight="1" x14ac:dyDescent="0.25">
      <c r="A34" s="595"/>
      <c r="B34" s="596"/>
      <c r="C34" s="591"/>
      <c r="D34" s="9" t="s">
        <v>8</v>
      </c>
      <c r="E34" s="495" t="s">
        <v>19</v>
      </c>
      <c r="F34" s="551"/>
      <c r="G34" s="213" t="s">
        <v>52</v>
      </c>
      <c r="H34" s="8" t="s">
        <v>50</v>
      </c>
    </row>
    <row r="35" spans="1:8" x14ac:dyDescent="0.25">
      <c r="A35" s="619"/>
      <c r="B35" s="614"/>
      <c r="C35" s="24"/>
      <c r="D35" s="270"/>
      <c r="E35" s="617"/>
      <c r="F35" s="618"/>
      <c r="G35" s="233"/>
      <c r="H35" s="37" t="s">
        <v>74</v>
      </c>
    </row>
    <row r="36" spans="1:8" ht="15" customHeight="1" x14ac:dyDescent="0.25">
      <c r="A36" s="619"/>
      <c r="B36" s="614"/>
      <c r="C36" s="24"/>
      <c r="D36" s="270"/>
      <c r="E36" s="617"/>
      <c r="F36" s="618"/>
      <c r="G36" s="233"/>
      <c r="H36" s="37" t="s">
        <v>74</v>
      </c>
    </row>
    <row r="37" spans="1:8" ht="15" customHeight="1" x14ac:dyDescent="0.25">
      <c r="A37" s="619"/>
      <c r="B37" s="614"/>
      <c r="C37" s="24"/>
      <c r="D37" s="270"/>
      <c r="E37" s="617"/>
      <c r="F37" s="618"/>
      <c r="G37" s="233"/>
      <c r="H37" s="37" t="s">
        <v>74</v>
      </c>
    </row>
    <row r="38" spans="1:8" ht="15" customHeight="1" x14ac:dyDescent="0.25">
      <c r="A38" s="619"/>
      <c r="B38" s="614"/>
      <c r="C38" s="24"/>
      <c r="D38" s="270"/>
      <c r="E38" s="617"/>
      <c r="F38" s="618"/>
      <c r="G38" s="233"/>
      <c r="H38" s="37" t="s">
        <v>74</v>
      </c>
    </row>
    <row r="39" spans="1:8" x14ac:dyDescent="0.25">
      <c r="A39" s="619"/>
      <c r="B39" s="614"/>
      <c r="C39" s="24"/>
      <c r="D39" s="270"/>
      <c r="E39" s="620"/>
      <c r="F39" s="621"/>
      <c r="G39" s="233"/>
      <c r="H39" s="37" t="s">
        <v>74</v>
      </c>
    </row>
    <row r="40" spans="1:8" ht="18.75" customHeight="1" x14ac:dyDescent="0.25">
      <c r="A40" s="552" t="s">
        <v>23</v>
      </c>
      <c r="B40" s="553"/>
      <c r="C40" s="554"/>
      <c r="D40" s="345">
        <f>SUM(D35:D39)</f>
        <v>0</v>
      </c>
      <c r="E40" s="555"/>
      <c r="F40" s="556"/>
      <c r="G40" s="556"/>
      <c r="H40" s="557"/>
    </row>
    <row r="41" spans="1:8" ht="15" customHeight="1" x14ac:dyDescent="0.25">
      <c r="A41" s="539"/>
      <c r="B41" s="540"/>
      <c r="C41" s="540"/>
      <c r="D41" s="540"/>
      <c r="E41" s="540"/>
      <c r="F41" s="540"/>
      <c r="G41" s="540"/>
      <c r="H41" s="541"/>
    </row>
    <row r="42" spans="1:8" ht="39.950000000000003" customHeight="1" x14ac:dyDescent="0.25">
      <c r="A42" s="532" t="s">
        <v>112</v>
      </c>
      <c r="B42" s="533"/>
      <c r="C42" s="533"/>
      <c r="D42" s="533"/>
      <c r="E42" s="533"/>
      <c r="F42" s="533"/>
      <c r="G42" s="533"/>
      <c r="H42" s="29" t="str">
        <f>CONCATENATE("hier:  ",$C$10)</f>
        <v xml:space="preserve">hier:  </v>
      </c>
    </row>
    <row r="43" spans="1:8" ht="90" customHeight="1" x14ac:dyDescent="0.25">
      <c r="A43" s="125" t="s">
        <v>82</v>
      </c>
      <c r="B43" s="14" t="s">
        <v>72</v>
      </c>
      <c r="C43" s="14" t="s">
        <v>55</v>
      </c>
      <c r="D43" s="14" t="s">
        <v>57</v>
      </c>
      <c r="E43" s="15" t="s">
        <v>56</v>
      </c>
      <c r="F43" s="528" t="s">
        <v>53</v>
      </c>
      <c r="G43" s="227" t="s">
        <v>54</v>
      </c>
      <c r="H43" s="530" t="s">
        <v>12</v>
      </c>
    </row>
    <row r="44" spans="1:8" ht="33" customHeight="1" x14ac:dyDescent="0.25">
      <c r="A44" s="214"/>
      <c r="B44" s="213" t="s">
        <v>8</v>
      </c>
      <c r="C44" s="226" t="s">
        <v>8</v>
      </c>
      <c r="D44" s="226" t="s">
        <v>8</v>
      </c>
      <c r="E44" s="226" t="s">
        <v>8</v>
      </c>
      <c r="F44" s="529"/>
      <c r="G44" s="8" t="s">
        <v>9</v>
      </c>
      <c r="H44" s="531"/>
    </row>
    <row r="45" spans="1:8" x14ac:dyDescent="0.25">
      <c r="A45" s="175" t="s">
        <v>118</v>
      </c>
      <c r="B45" s="267"/>
      <c r="C45" s="268"/>
      <c r="D45" s="268"/>
      <c r="E45" s="282">
        <f>C45+D45</f>
        <v>0</v>
      </c>
      <c r="F45" s="253"/>
      <c r="G45" s="274"/>
      <c r="H45" s="24"/>
    </row>
    <row r="46" spans="1:8" x14ac:dyDescent="0.25">
      <c r="A46" s="175" t="s">
        <v>119</v>
      </c>
      <c r="B46" s="268"/>
      <c r="C46" s="268"/>
      <c r="D46" s="268"/>
      <c r="E46" s="282">
        <f t="shared" ref="E46:E64" si="0">C46+D46</f>
        <v>0</v>
      </c>
      <c r="F46" s="253"/>
      <c r="G46" s="274"/>
      <c r="H46" s="24"/>
    </row>
    <row r="47" spans="1:8" x14ac:dyDescent="0.25">
      <c r="A47" s="175" t="s">
        <v>120</v>
      </c>
      <c r="B47" s="268"/>
      <c r="C47" s="268"/>
      <c r="D47" s="268"/>
      <c r="E47" s="282">
        <f t="shared" si="0"/>
        <v>0</v>
      </c>
      <c r="F47" s="253"/>
      <c r="G47" s="274"/>
      <c r="H47" s="24"/>
    </row>
    <row r="48" spans="1:8" x14ac:dyDescent="0.25">
      <c r="A48" s="175" t="s">
        <v>121</v>
      </c>
      <c r="B48" s="268"/>
      <c r="C48" s="268"/>
      <c r="D48" s="268"/>
      <c r="E48" s="282">
        <f t="shared" si="0"/>
        <v>0</v>
      </c>
      <c r="F48" s="253"/>
      <c r="G48" s="274"/>
      <c r="H48" s="24"/>
    </row>
    <row r="49" spans="1:8" x14ac:dyDescent="0.25">
      <c r="A49" s="175" t="s">
        <v>122</v>
      </c>
      <c r="B49" s="268"/>
      <c r="C49" s="268"/>
      <c r="D49" s="268"/>
      <c r="E49" s="282">
        <f t="shared" si="0"/>
        <v>0</v>
      </c>
      <c r="F49" s="24"/>
      <c r="G49" s="274"/>
      <c r="H49" s="24"/>
    </row>
    <row r="50" spans="1:8" x14ac:dyDescent="0.25">
      <c r="A50" s="175" t="s">
        <v>123</v>
      </c>
      <c r="B50" s="268"/>
      <c r="C50" s="268"/>
      <c r="D50" s="268"/>
      <c r="E50" s="282">
        <f t="shared" si="0"/>
        <v>0</v>
      </c>
      <c r="F50" s="253"/>
      <c r="G50" s="274"/>
      <c r="H50" s="24"/>
    </row>
    <row r="51" spans="1:8" x14ac:dyDescent="0.25">
      <c r="A51" s="175" t="s">
        <v>27</v>
      </c>
      <c r="B51" s="268"/>
      <c r="C51" s="268"/>
      <c r="D51" s="268"/>
      <c r="E51" s="282">
        <f t="shared" si="0"/>
        <v>0</v>
      </c>
      <c r="F51" s="253"/>
      <c r="G51" s="274"/>
      <c r="H51" s="24"/>
    </row>
    <row r="52" spans="1:8" ht="17.25" x14ac:dyDescent="0.25">
      <c r="A52" s="175" t="s">
        <v>145</v>
      </c>
      <c r="B52" s="268"/>
      <c r="C52" s="268"/>
      <c r="D52" s="268"/>
      <c r="E52" s="282">
        <f t="shared" si="0"/>
        <v>0</v>
      </c>
      <c r="F52" s="253"/>
      <c r="G52" s="274"/>
      <c r="H52" s="24"/>
    </row>
    <row r="53" spans="1:8" ht="19.5" x14ac:dyDescent="0.35">
      <c r="A53" s="175" t="s">
        <v>146</v>
      </c>
      <c r="B53" s="268"/>
      <c r="C53" s="268"/>
      <c r="D53" s="268"/>
      <c r="E53" s="282">
        <f t="shared" si="0"/>
        <v>0</v>
      </c>
      <c r="F53" s="253"/>
      <c r="G53" s="274"/>
      <c r="H53" s="24"/>
    </row>
    <row r="54" spans="1:8" ht="47.25" x14ac:dyDescent="0.25">
      <c r="A54" s="175" t="s">
        <v>147</v>
      </c>
      <c r="B54" s="268"/>
      <c r="C54" s="268"/>
      <c r="D54" s="268"/>
      <c r="E54" s="282">
        <f t="shared" si="0"/>
        <v>0</v>
      </c>
      <c r="F54" s="253"/>
      <c r="G54" s="274"/>
      <c r="H54" s="24"/>
    </row>
    <row r="55" spans="1:8" ht="32.25" x14ac:dyDescent="0.25">
      <c r="A55" s="175" t="s">
        <v>148</v>
      </c>
      <c r="B55" s="268"/>
      <c r="C55" s="268"/>
      <c r="D55" s="268"/>
      <c r="E55" s="282">
        <f t="shared" si="0"/>
        <v>0</v>
      </c>
      <c r="F55" s="253"/>
      <c r="G55" s="274"/>
      <c r="H55" s="24"/>
    </row>
    <row r="56" spans="1:8" ht="17.25" x14ac:dyDescent="0.25">
      <c r="A56" s="175" t="s">
        <v>149</v>
      </c>
      <c r="B56" s="267"/>
      <c r="C56" s="268"/>
      <c r="D56" s="268"/>
      <c r="E56" s="282">
        <f t="shared" si="0"/>
        <v>0</v>
      </c>
      <c r="F56" s="253"/>
      <c r="G56" s="274"/>
      <c r="H56" s="24"/>
    </row>
    <row r="57" spans="1:8" ht="17.25" x14ac:dyDescent="0.25">
      <c r="A57" s="175" t="s">
        <v>150</v>
      </c>
      <c r="B57" s="287"/>
      <c r="C57" s="270"/>
      <c r="D57" s="288"/>
      <c r="E57" s="282">
        <f t="shared" si="0"/>
        <v>0</v>
      </c>
      <c r="F57" s="231"/>
      <c r="G57" s="275"/>
      <c r="H57" s="24"/>
    </row>
    <row r="58" spans="1:8" ht="17.25" x14ac:dyDescent="0.25">
      <c r="A58" s="175" t="s">
        <v>151</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91</v>
      </c>
      <c r="B64" s="351">
        <f>SUM(B45:B63)</f>
        <v>0</v>
      </c>
      <c r="C64" s="351">
        <f>SUM(C45:C63)</f>
        <v>0</v>
      </c>
      <c r="D64" s="351">
        <f>SUM(D45:D63)</f>
        <v>0</v>
      </c>
      <c r="E64" s="282">
        <f t="shared" si="0"/>
        <v>0</v>
      </c>
      <c r="F64" s="356"/>
      <c r="G64" s="373"/>
      <c r="H64" s="374"/>
    </row>
    <row r="65" spans="1:8" ht="15" customHeight="1" x14ac:dyDescent="0.25">
      <c r="A65" s="526"/>
      <c r="B65" s="527"/>
      <c r="C65" s="527"/>
      <c r="D65" s="527"/>
      <c r="E65" s="527"/>
      <c r="F65" s="527"/>
      <c r="G65" s="527"/>
      <c r="H65" s="527"/>
    </row>
    <row r="66" spans="1:8" x14ac:dyDescent="0.25">
      <c r="A66" s="7"/>
    </row>
    <row r="67" spans="1:8" x14ac:dyDescent="0.25">
      <c r="A67" s="7" t="str">
        <f>Gesamtergebnis!A197</f>
        <v>Anmerkungen (vgl. DV Abschnitt 7):</v>
      </c>
    </row>
    <row r="69" spans="1:8" ht="31.5" customHeight="1" x14ac:dyDescent="0.25">
      <c r="A69" s="476" t="s">
        <v>169</v>
      </c>
      <c r="B69" s="476"/>
      <c r="C69" s="476"/>
      <c r="D69" s="476"/>
      <c r="E69" s="476"/>
      <c r="F69" s="476"/>
      <c r="G69" s="476"/>
      <c r="H69" s="476"/>
    </row>
    <row r="71" spans="1:8" ht="15" customHeight="1" x14ac:dyDescent="0.25">
      <c r="A71" s="476" t="s">
        <v>170</v>
      </c>
      <c r="B71" s="476"/>
      <c r="C71" s="476"/>
      <c r="D71" s="476"/>
      <c r="E71" s="476"/>
      <c r="F71" s="476"/>
      <c r="G71" s="476"/>
      <c r="H71" s="476"/>
    </row>
    <row r="72" spans="1:8" ht="36" customHeight="1" x14ac:dyDescent="0.25">
      <c r="A72" s="476"/>
      <c r="B72" s="476"/>
      <c r="C72" s="476"/>
      <c r="D72" s="476"/>
      <c r="E72" s="476"/>
      <c r="F72" s="476"/>
      <c r="G72" s="476"/>
      <c r="H72" s="476"/>
    </row>
    <row r="74" spans="1:8" ht="37.5" customHeight="1" x14ac:dyDescent="0.25">
      <c r="A74" s="476" t="s">
        <v>104</v>
      </c>
      <c r="B74" s="477"/>
      <c r="C74" s="477"/>
      <c r="D74" s="477"/>
      <c r="E74" s="477"/>
      <c r="F74" s="477"/>
      <c r="G74" s="477"/>
      <c r="H74" s="477"/>
    </row>
    <row r="76" spans="1:8" ht="65.25" customHeight="1" x14ac:dyDescent="0.25">
      <c r="A76" s="476" t="s">
        <v>111</v>
      </c>
      <c r="B76" s="477"/>
      <c r="C76" s="477"/>
      <c r="D76" s="477"/>
      <c r="E76" s="477"/>
      <c r="F76" s="477"/>
      <c r="G76" s="477"/>
      <c r="H76" s="477"/>
    </row>
    <row r="78" spans="1:8" x14ac:dyDescent="0.25">
      <c r="A78" s="476" t="s">
        <v>105</v>
      </c>
      <c r="B78" s="476"/>
      <c r="C78" s="476"/>
      <c r="D78" s="476"/>
      <c r="E78" s="476"/>
      <c r="F78" s="476"/>
      <c r="G78" s="476"/>
      <c r="H78" s="476"/>
    </row>
    <row r="79" spans="1:8" ht="32.25" customHeight="1" x14ac:dyDescent="0.25">
      <c r="A79" s="476"/>
      <c r="B79" s="476"/>
      <c r="C79" s="476"/>
      <c r="D79" s="476"/>
      <c r="E79" s="476"/>
      <c r="F79" s="476"/>
      <c r="G79" s="476"/>
      <c r="H79" s="476"/>
    </row>
    <row r="81" spans="1:8" ht="37.5" customHeight="1" x14ac:dyDescent="0.25">
      <c r="A81" s="476" t="s">
        <v>106</v>
      </c>
      <c r="B81" s="476"/>
      <c r="C81" s="476"/>
      <c r="D81" s="476"/>
      <c r="E81" s="476"/>
      <c r="F81" s="476"/>
      <c r="G81" s="476"/>
      <c r="H81" s="476"/>
    </row>
    <row r="82" spans="1:8" ht="15" customHeight="1" x14ac:dyDescent="0.25">
      <c r="A82" s="409"/>
      <c r="B82" s="409"/>
      <c r="C82" s="409"/>
      <c r="D82" s="409"/>
      <c r="E82" s="409"/>
      <c r="F82" s="409"/>
      <c r="G82" s="409"/>
      <c r="H82" s="409"/>
    </row>
    <row r="83" spans="1:8" s="209" customFormat="1" ht="50.25" customHeight="1" x14ac:dyDescent="0.25">
      <c r="A83" s="476" t="s">
        <v>107</v>
      </c>
      <c r="B83" s="476"/>
      <c r="C83" s="476"/>
      <c r="D83" s="476"/>
      <c r="E83" s="476"/>
      <c r="F83" s="476"/>
      <c r="G83" s="476"/>
      <c r="H83" s="476"/>
    </row>
    <row r="84" spans="1:8" s="209" customFormat="1" ht="15" customHeight="1" x14ac:dyDescent="0.25">
      <c r="A84" s="211"/>
      <c r="B84" s="211"/>
      <c r="C84" s="211"/>
      <c r="D84" s="211"/>
      <c r="E84" s="211"/>
      <c r="F84" s="211"/>
      <c r="G84" s="211"/>
      <c r="H84" s="211"/>
    </row>
    <row r="85" spans="1:8" s="209" customFormat="1" ht="20.25" customHeight="1" x14ac:dyDescent="0.25">
      <c r="A85" s="476" t="s">
        <v>101</v>
      </c>
      <c r="B85" s="476"/>
      <c r="C85" s="476"/>
      <c r="D85" s="476"/>
      <c r="E85" s="476"/>
      <c r="F85" s="476"/>
      <c r="G85" s="476"/>
      <c r="H85" s="476"/>
    </row>
    <row r="86" spans="1:8" s="209" customFormat="1" ht="15" customHeight="1" x14ac:dyDescent="0.25">
      <c r="A86" s="211"/>
      <c r="B86" s="211"/>
      <c r="C86" s="211"/>
      <c r="D86" s="211"/>
      <c r="E86" s="211"/>
      <c r="F86" s="211"/>
      <c r="G86" s="211"/>
      <c r="H86" s="211"/>
    </row>
    <row r="87" spans="1:8" s="209" customFormat="1" ht="39" customHeight="1" x14ac:dyDescent="0.25">
      <c r="A87" s="476" t="s">
        <v>108</v>
      </c>
      <c r="B87" s="476"/>
      <c r="C87" s="476"/>
      <c r="D87" s="476"/>
      <c r="E87" s="476"/>
      <c r="F87" s="476"/>
      <c r="G87" s="476"/>
      <c r="H87" s="476"/>
    </row>
    <row r="89" spans="1:8" ht="35.1" customHeight="1" x14ac:dyDescent="0.25">
      <c r="A89" s="507" t="s">
        <v>153</v>
      </c>
      <c r="B89" s="449"/>
      <c r="C89" s="449"/>
      <c r="D89" s="449"/>
      <c r="E89" s="449"/>
      <c r="F89" s="449"/>
      <c r="G89" s="449"/>
      <c r="H89" s="550"/>
    </row>
    <row r="91" spans="1:8" ht="99.95" customHeight="1" x14ac:dyDescent="0.25">
      <c r="A91" s="476" t="s">
        <v>154</v>
      </c>
      <c r="B91" s="476"/>
      <c r="C91" s="476"/>
      <c r="D91" s="476"/>
      <c r="E91" s="476"/>
      <c r="F91" s="476"/>
      <c r="G91" s="476"/>
      <c r="H91" s="476"/>
    </row>
  </sheetData>
  <sheetProtection algorithmName="SHA-512" hashValue="4E8LbrOpqBdIVlgIaMtV5OcSxT9OtUbOoe3akAtEAlqvfOdzr94xsXuPWX/CKkyaalgpQeCk6YX16ESRajS17g==" saltValue="47zcnjFoW4jrj98HreqBiw==" spinCount="100000" sheet="1" objects="1" scenarios="1"/>
  <mergeCells count="43">
    <mergeCell ref="A87:H87"/>
    <mergeCell ref="A89:H89"/>
    <mergeCell ref="A91:H91"/>
    <mergeCell ref="A74:H74"/>
    <mergeCell ref="A76:H76"/>
    <mergeCell ref="A78:H79"/>
    <mergeCell ref="A81:H81"/>
    <mergeCell ref="A83:H83"/>
    <mergeCell ref="A85:H85"/>
    <mergeCell ref="A71:H72"/>
    <mergeCell ref="E38:F38"/>
    <mergeCell ref="A39:B39"/>
    <mergeCell ref="E39:F39"/>
    <mergeCell ref="A40:C40"/>
    <mergeCell ref="E40:H40"/>
    <mergeCell ref="A41:H41"/>
    <mergeCell ref="A42:G42"/>
    <mergeCell ref="F43:F44"/>
    <mergeCell ref="H43:H44"/>
    <mergeCell ref="A65:H65"/>
    <mergeCell ref="A69:H69"/>
    <mergeCell ref="A38:B38"/>
    <mergeCell ref="A35:B35"/>
    <mergeCell ref="E35:F35"/>
    <mergeCell ref="A36:B36"/>
    <mergeCell ref="E36:F36"/>
    <mergeCell ref="A37:B37"/>
    <mergeCell ref="E37:F37"/>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A2" sqref="A2"/>
    </sheetView>
  </sheetViews>
  <sheetFormatPr baseColWidth="10" defaultRowHeight="15" x14ac:dyDescent="0.25"/>
  <sheetData>
    <row r="1" spans="1:14" x14ac:dyDescent="0.25">
      <c r="A1" s="49"/>
      <c r="B1" s="62"/>
      <c r="C1" s="1"/>
      <c r="D1" s="1"/>
      <c r="E1" s="1"/>
      <c r="F1" s="1"/>
      <c r="G1" s="2"/>
      <c r="H1" s="49"/>
      <c r="I1" s="1"/>
      <c r="J1" s="1"/>
      <c r="K1" s="1"/>
      <c r="L1" s="1"/>
      <c r="M1" s="1"/>
      <c r="N1" s="2"/>
    </row>
    <row r="2" spans="1:14" ht="18.75" x14ac:dyDescent="0.25">
      <c r="A2" s="69" t="s">
        <v>174</v>
      </c>
      <c r="B2" s="65"/>
      <c r="C2" s="4"/>
      <c r="D2" s="4"/>
      <c r="E2" s="4"/>
      <c r="F2" s="4"/>
      <c r="G2" s="5"/>
      <c r="H2" s="89" t="s">
        <v>175</v>
      </c>
      <c r="I2" s="4"/>
      <c r="J2" s="4"/>
      <c r="K2" s="4"/>
      <c r="L2" s="4"/>
      <c r="M2" s="4"/>
      <c r="N2" s="5"/>
    </row>
    <row r="3" spans="1:14" ht="18.75" x14ac:dyDescent="0.25">
      <c r="A3" s="69" t="s">
        <v>212</v>
      </c>
      <c r="B3" s="65"/>
      <c r="C3" s="4"/>
      <c r="D3" s="4"/>
      <c r="E3" s="4"/>
      <c r="F3" s="4"/>
      <c r="G3" s="5"/>
      <c r="H3" s="622" t="s">
        <v>177</v>
      </c>
      <c r="I3" s="623"/>
      <c r="J3" s="623"/>
      <c r="K3" s="623"/>
      <c r="L3" s="623"/>
      <c r="M3" s="623"/>
      <c r="N3" s="596"/>
    </row>
    <row r="4" spans="1:14" ht="18.75" x14ac:dyDescent="0.25">
      <c r="A4" s="240"/>
      <c r="B4" s="4"/>
      <c r="C4" s="4"/>
      <c r="D4" s="4"/>
      <c r="E4" s="4"/>
      <c r="F4" s="4"/>
      <c r="G4" s="5"/>
      <c r="H4" s="624"/>
      <c r="I4" s="625"/>
      <c r="J4" s="625"/>
      <c r="K4" s="625"/>
      <c r="L4" s="625"/>
      <c r="M4" s="625"/>
      <c r="N4" s="626"/>
    </row>
    <row r="5" spans="1:14" x14ac:dyDescent="0.25">
      <c r="A5" s="71"/>
      <c r="B5" s="4"/>
      <c r="C5" s="4"/>
      <c r="D5" s="4"/>
      <c r="E5" s="4"/>
      <c r="F5" s="4"/>
      <c r="G5" s="5"/>
      <c r="H5" s="627"/>
      <c r="I5" s="628"/>
      <c r="J5" s="628"/>
      <c r="K5" s="628"/>
      <c r="L5" s="628"/>
      <c r="M5" s="628"/>
      <c r="N5" s="629"/>
    </row>
    <row r="6" spans="1:14" x14ac:dyDescent="0.25">
      <c r="A6" s="89" t="s">
        <v>178</v>
      </c>
      <c r="B6" s="4"/>
      <c r="C6" s="4"/>
      <c r="D6" s="633"/>
      <c r="E6" s="634"/>
      <c r="F6" s="635"/>
      <c r="G6" s="5"/>
      <c r="H6" s="627"/>
      <c r="I6" s="628"/>
      <c r="J6" s="628"/>
      <c r="K6" s="628"/>
      <c r="L6" s="628"/>
      <c r="M6" s="628"/>
      <c r="N6" s="629"/>
    </row>
    <row r="7" spans="1:14" ht="30" customHeight="1" x14ac:dyDescent="0.25">
      <c r="A7" s="89" t="s">
        <v>213</v>
      </c>
      <c r="B7" s="4"/>
      <c r="C7" s="4"/>
      <c r="D7" s="636"/>
      <c r="E7" s="637"/>
      <c r="F7" s="618"/>
      <c r="G7" s="5"/>
      <c r="H7" s="627"/>
      <c r="I7" s="628"/>
      <c r="J7" s="628"/>
      <c r="K7" s="628"/>
      <c r="L7" s="628"/>
      <c r="M7" s="628"/>
      <c r="N7" s="629"/>
    </row>
    <row r="8" spans="1:14" x14ac:dyDescent="0.25">
      <c r="A8" s="89"/>
      <c r="B8" s="4"/>
      <c r="C8" s="4"/>
      <c r="D8" s="4"/>
      <c r="E8" s="4"/>
      <c r="F8" s="4"/>
      <c r="G8" s="5"/>
      <c r="H8" s="627"/>
      <c r="I8" s="628"/>
      <c r="J8" s="628"/>
      <c r="K8" s="628"/>
      <c r="L8" s="628"/>
      <c r="M8" s="628"/>
      <c r="N8" s="629"/>
    </row>
    <row r="9" spans="1:14" x14ac:dyDescent="0.25">
      <c r="A9" s="89"/>
      <c r="B9" s="4"/>
      <c r="C9" s="4"/>
      <c r="D9" s="4"/>
      <c r="E9" s="4"/>
      <c r="F9" s="4"/>
      <c r="G9" s="5"/>
      <c r="H9" s="627"/>
      <c r="I9" s="628"/>
      <c r="J9" s="628"/>
      <c r="K9" s="628"/>
      <c r="L9" s="628"/>
      <c r="M9" s="628"/>
      <c r="N9" s="629"/>
    </row>
    <row r="10" spans="1:14" ht="17.25" x14ac:dyDescent="0.25">
      <c r="A10" s="116" t="s">
        <v>180</v>
      </c>
      <c r="B10" s="4"/>
      <c r="C10" s="4"/>
      <c r="D10" s="4"/>
      <c r="E10" s="4"/>
      <c r="F10" s="4"/>
      <c r="G10" s="5"/>
      <c r="H10" s="627"/>
      <c r="I10" s="628"/>
      <c r="J10" s="628"/>
      <c r="K10" s="628"/>
      <c r="L10" s="628"/>
      <c r="M10" s="628"/>
      <c r="N10" s="629"/>
    </row>
    <row r="11" spans="1:14" ht="47.25" customHeight="1" x14ac:dyDescent="0.25">
      <c r="A11" s="638" t="s">
        <v>181</v>
      </c>
      <c r="B11" s="639"/>
      <c r="C11" s="639"/>
      <c r="D11" s="639"/>
      <c r="E11" s="639"/>
      <c r="F11" s="639"/>
      <c r="G11" s="640"/>
      <c r="H11" s="627"/>
      <c r="I11" s="628"/>
      <c r="J11" s="628"/>
      <c r="K11" s="628"/>
      <c r="L11" s="628"/>
      <c r="M11" s="628"/>
      <c r="N11" s="629"/>
    </row>
    <row r="12" spans="1:14" x14ac:dyDescent="0.25">
      <c r="A12" s="241"/>
      <c r="B12" s="53"/>
      <c r="C12" s="53"/>
      <c r="D12" s="53"/>
      <c r="E12" s="53"/>
      <c r="F12" s="53"/>
      <c r="G12" s="44"/>
      <c r="H12" s="627"/>
      <c r="I12" s="628"/>
      <c r="J12" s="628"/>
      <c r="K12" s="628"/>
      <c r="L12" s="628"/>
      <c r="M12" s="628"/>
      <c r="N12" s="629"/>
    </row>
    <row r="13" spans="1:14" x14ac:dyDescent="0.25">
      <c r="A13" s="641"/>
      <c r="B13" s="642"/>
      <c r="C13" s="642"/>
      <c r="D13" s="642"/>
      <c r="E13" s="642"/>
      <c r="F13" s="642"/>
      <c r="G13" s="643"/>
      <c r="H13" s="627"/>
      <c r="I13" s="628"/>
      <c r="J13" s="628"/>
      <c r="K13" s="628"/>
      <c r="L13" s="628"/>
      <c r="M13" s="628"/>
      <c r="N13" s="629"/>
    </row>
    <row r="14" spans="1:14" x14ac:dyDescent="0.25">
      <c r="A14" s="644"/>
      <c r="B14" s="645"/>
      <c r="C14" s="645"/>
      <c r="D14" s="645"/>
      <c r="E14" s="645"/>
      <c r="F14" s="645"/>
      <c r="G14" s="646"/>
      <c r="H14" s="627"/>
      <c r="I14" s="628"/>
      <c r="J14" s="628"/>
      <c r="K14" s="628"/>
      <c r="L14" s="628"/>
      <c r="M14" s="628"/>
      <c r="N14" s="629"/>
    </row>
    <row r="15" spans="1:14" x14ac:dyDescent="0.25">
      <c r="A15" s="644"/>
      <c r="B15" s="645"/>
      <c r="C15" s="645"/>
      <c r="D15" s="645"/>
      <c r="E15" s="645"/>
      <c r="F15" s="645"/>
      <c r="G15" s="646"/>
      <c r="H15" s="627"/>
      <c r="I15" s="628"/>
      <c r="J15" s="628"/>
      <c r="K15" s="628"/>
      <c r="L15" s="628"/>
      <c r="M15" s="628"/>
      <c r="N15" s="629"/>
    </row>
    <row r="16" spans="1:14" x14ac:dyDescent="0.25">
      <c r="A16" s="644"/>
      <c r="B16" s="645"/>
      <c r="C16" s="645"/>
      <c r="D16" s="645"/>
      <c r="E16" s="645"/>
      <c r="F16" s="645"/>
      <c r="G16" s="646"/>
      <c r="H16" s="627"/>
      <c r="I16" s="628"/>
      <c r="J16" s="628"/>
      <c r="K16" s="628"/>
      <c r="L16" s="628"/>
      <c r="M16" s="628"/>
      <c r="N16" s="629"/>
    </row>
    <row r="17" spans="1:14" x14ac:dyDescent="0.25">
      <c r="A17" s="644"/>
      <c r="B17" s="645"/>
      <c r="C17" s="645"/>
      <c r="D17" s="645"/>
      <c r="E17" s="645"/>
      <c r="F17" s="645"/>
      <c r="G17" s="646"/>
      <c r="H17" s="627"/>
      <c r="I17" s="628"/>
      <c r="J17" s="628"/>
      <c r="K17" s="628"/>
      <c r="L17" s="628"/>
      <c r="M17" s="628"/>
      <c r="N17" s="629"/>
    </row>
    <row r="18" spans="1:14" x14ac:dyDescent="0.25">
      <c r="A18" s="644"/>
      <c r="B18" s="645"/>
      <c r="C18" s="645"/>
      <c r="D18" s="645"/>
      <c r="E18" s="645"/>
      <c r="F18" s="645"/>
      <c r="G18" s="646"/>
      <c r="H18" s="627"/>
      <c r="I18" s="628"/>
      <c r="J18" s="628"/>
      <c r="K18" s="628"/>
      <c r="L18" s="628"/>
      <c r="M18" s="628"/>
      <c r="N18" s="629"/>
    </row>
    <row r="19" spans="1:14" x14ac:dyDescent="0.25">
      <c r="A19" s="644"/>
      <c r="B19" s="645"/>
      <c r="C19" s="645"/>
      <c r="D19" s="645"/>
      <c r="E19" s="645"/>
      <c r="F19" s="645"/>
      <c r="G19" s="646"/>
      <c r="H19" s="627"/>
      <c r="I19" s="628"/>
      <c r="J19" s="628"/>
      <c r="K19" s="628"/>
      <c r="L19" s="628"/>
      <c r="M19" s="628"/>
      <c r="N19" s="629"/>
    </row>
    <row r="20" spans="1:14" x14ac:dyDescent="0.25">
      <c r="A20" s="644"/>
      <c r="B20" s="645"/>
      <c r="C20" s="645"/>
      <c r="D20" s="645"/>
      <c r="E20" s="645"/>
      <c r="F20" s="645"/>
      <c r="G20" s="646"/>
      <c r="H20" s="627"/>
      <c r="I20" s="628"/>
      <c r="J20" s="628"/>
      <c r="K20" s="628"/>
      <c r="L20" s="628"/>
      <c r="M20" s="628"/>
      <c r="N20" s="629"/>
    </row>
    <row r="21" spans="1:14" x14ac:dyDescent="0.25">
      <c r="A21" s="644"/>
      <c r="B21" s="645"/>
      <c r="C21" s="645"/>
      <c r="D21" s="645"/>
      <c r="E21" s="645"/>
      <c r="F21" s="645"/>
      <c r="G21" s="646"/>
      <c r="H21" s="627"/>
      <c r="I21" s="628"/>
      <c r="J21" s="628"/>
      <c r="K21" s="628"/>
      <c r="L21" s="628"/>
      <c r="M21" s="628"/>
      <c r="N21" s="629"/>
    </row>
    <row r="22" spans="1:14" x14ac:dyDescent="0.25">
      <c r="A22" s="644"/>
      <c r="B22" s="645"/>
      <c r="C22" s="645"/>
      <c r="D22" s="645"/>
      <c r="E22" s="645"/>
      <c r="F22" s="645"/>
      <c r="G22" s="646"/>
      <c r="H22" s="627"/>
      <c r="I22" s="628"/>
      <c r="J22" s="628"/>
      <c r="K22" s="628"/>
      <c r="L22" s="628"/>
      <c r="M22" s="628"/>
      <c r="N22" s="629"/>
    </row>
    <row r="23" spans="1:14" x14ac:dyDescent="0.25">
      <c r="A23" s="644"/>
      <c r="B23" s="645"/>
      <c r="C23" s="645"/>
      <c r="D23" s="645"/>
      <c r="E23" s="645"/>
      <c r="F23" s="645"/>
      <c r="G23" s="646"/>
      <c r="H23" s="627"/>
      <c r="I23" s="628"/>
      <c r="J23" s="628"/>
      <c r="K23" s="628"/>
      <c r="L23" s="628"/>
      <c r="M23" s="628"/>
      <c r="N23" s="629"/>
    </row>
    <row r="24" spans="1:14" x14ac:dyDescent="0.25">
      <c r="A24" s="644"/>
      <c r="B24" s="645"/>
      <c r="C24" s="645"/>
      <c r="D24" s="645"/>
      <c r="E24" s="645"/>
      <c r="F24" s="645"/>
      <c r="G24" s="646"/>
      <c r="H24" s="627"/>
      <c r="I24" s="628"/>
      <c r="J24" s="628"/>
      <c r="K24" s="628"/>
      <c r="L24" s="628"/>
      <c r="M24" s="628"/>
      <c r="N24" s="629"/>
    </row>
    <row r="25" spans="1:14" x14ac:dyDescent="0.25">
      <c r="A25" s="644"/>
      <c r="B25" s="645"/>
      <c r="C25" s="645"/>
      <c r="D25" s="645"/>
      <c r="E25" s="645"/>
      <c r="F25" s="645"/>
      <c r="G25" s="646"/>
      <c r="H25" s="627"/>
      <c r="I25" s="628"/>
      <c r="J25" s="628"/>
      <c r="K25" s="628"/>
      <c r="L25" s="628"/>
      <c r="M25" s="628"/>
      <c r="N25" s="629"/>
    </row>
    <row r="26" spans="1:14" x14ac:dyDescent="0.25">
      <c r="A26" s="644"/>
      <c r="B26" s="645"/>
      <c r="C26" s="645"/>
      <c r="D26" s="645"/>
      <c r="E26" s="645"/>
      <c r="F26" s="645"/>
      <c r="G26" s="646"/>
      <c r="H26" s="627"/>
      <c r="I26" s="628"/>
      <c r="J26" s="628"/>
      <c r="K26" s="628"/>
      <c r="L26" s="628"/>
      <c r="M26" s="628"/>
      <c r="N26" s="629"/>
    </row>
    <row r="27" spans="1:14" x14ac:dyDescent="0.25">
      <c r="A27" s="644"/>
      <c r="B27" s="645"/>
      <c r="C27" s="645"/>
      <c r="D27" s="645"/>
      <c r="E27" s="645"/>
      <c r="F27" s="645"/>
      <c r="G27" s="646"/>
      <c r="H27" s="627"/>
      <c r="I27" s="628"/>
      <c r="J27" s="628"/>
      <c r="K27" s="628"/>
      <c r="L27" s="628"/>
      <c r="M27" s="628"/>
      <c r="N27" s="629"/>
    </row>
    <row r="28" spans="1:14" x14ac:dyDescent="0.25">
      <c r="A28" s="644"/>
      <c r="B28" s="645"/>
      <c r="C28" s="645"/>
      <c r="D28" s="645"/>
      <c r="E28" s="645"/>
      <c r="F28" s="645"/>
      <c r="G28" s="646"/>
      <c r="H28" s="627"/>
      <c r="I28" s="628"/>
      <c r="J28" s="628"/>
      <c r="K28" s="628"/>
      <c r="L28" s="628"/>
      <c r="M28" s="628"/>
      <c r="N28" s="629"/>
    </row>
    <row r="29" spans="1:14" x14ac:dyDescent="0.25">
      <c r="A29" s="644"/>
      <c r="B29" s="645"/>
      <c r="C29" s="645"/>
      <c r="D29" s="645"/>
      <c r="E29" s="645"/>
      <c r="F29" s="645"/>
      <c r="G29" s="646"/>
      <c r="H29" s="627"/>
      <c r="I29" s="628"/>
      <c r="J29" s="628"/>
      <c r="K29" s="628"/>
      <c r="L29" s="628"/>
      <c r="M29" s="628"/>
      <c r="N29" s="629"/>
    </row>
    <row r="30" spans="1:14" x14ac:dyDescent="0.25">
      <c r="A30" s="644"/>
      <c r="B30" s="645"/>
      <c r="C30" s="645"/>
      <c r="D30" s="645"/>
      <c r="E30" s="645"/>
      <c r="F30" s="645"/>
      <c r="G30" s="646"/>
      <c r="H30" s="627"/>
      <c r="I30" s="628"/>
      <c r="J30" s="628"/>
      <c r="K30" s="628"/>
      <c r="L30" s="628"/>
      <c r="M30" s="628"/>
      <c r="N30" s="629"/>
    </row>
    <row r="31" spans="1:14" x14ac:dyDescent="0.25">
      <c r="A31" s="644"/>
      <c r="B31" s="645"/>
      <c r="C31" s="645"/>
      <c r="D31" s="645"/>
      <c r="E31" s="645"/>
      <c r="F31" s="645"/>
      <c r="G31" s="646"/>
      <c r="H31" s="627"/>
      <c r="I31" s="628"/>
      <c r="J31" s="628"/>
      <c r="K31" s="628"/>
      <c r="L31" s="628"/>
      <c r="M31" s="628"/>
      <c r="N31" s="629"/>
    </row>
    <row r="32" spans="1:14" x14ac:dyDescent="0.25">
      <c r="A32" s="644"/>
      <c r="B32" s="645"/>
      <c r="C32" s="645"/>
      <c r="D32" s="645"/>
      <c r="E32" s="645"/>
      <c r="F32" s="645"/>
      <c r="G32" s="646"/>
      <c r="H32" s="627"/>
      <c r="I32" s="628"/>
      <c r="J32" s="628"/>
      <c r="K32" s="628"/>
      <c r="L32" s="628"/>
      <c r="M32" s="628"/>
      <c r="N32" s="629"/>
    </row>
    <row r="33" spans="1:14" x14ac:dyDescent="0.25">
      <c r="A33" s="644"/>
      <c r="B33" s="645"/>
      <c r="C33" s="645"/>
      <c r="D33" s="645"/>
      <c r="E33" s="645"/>
      <c r="F33" s="645"/>
      <c r="G33" s="646"/>
      <c r="H33" s="627"/>
      <c r="I33" s="628"/>
      <c r="J33" s="628"/>
      <c r="K33" s="628"/>
      <c r="L33" s="628"/>
      <c r="M33" s="628"/>
      <c r="N33" s="629"/>
    </row>
    <row r="34" spans="1:14" x14ac:dyDescent="0.25">
      <c r="A34" s="644"/>
      <c r="B34" s="645"/>
      <c r="C34" s="645"/>
      <c r="D34" s="645"/>
      <c r="E34" s="645"/>
      <c r="F34" s="645"/>
      <c r="G34" s="646"/>
      <c r="H34" s="627"/>
      <c r="I34" s="628"/>
      <c r="J34" s="628"/>
      <c r="K34" s="628"/>
      <c r="L34" s="628"/>
      <c r="M34" s="628"/>
      <c r="N34" s="629"/>
    </row>
    <row r="35" spans="1:14" x14ac:dyDescent="0.25">
      <c r="A35" s="644"/>
      <c r="B35" s="645"/>
      <c r="C35" s="645"/>
      <c r="D35" s="645"/>
      <c r="E35" s="645"/>
      <c r="F35" s="645"/>
      <c r="G35" s="646"/>
      <c r="H35" s="627"/>
      <c r="I35" s="628"/>
      <c r="J35" s="628"/>
      <c r="K35" s="628"/>
      <c r="L35" s="628"/>
      <c r="M35" s="628"/>
      <c r="N35" s="629"/>
    </row>
    <row r="36" spans="1:14" x14ac:dyDescent="0.25">
      <c r="A36" s="644"/>
      <c r="B36" s="645"/>
      <c r="C36" s="645"/>
      <c r="D36" s="645"/>
      <c r="E36" s="645"/>
      <c r="F36" s="645"/>
      <c r="G36" s="646"/>
      <c r="H36" s="627"/>
      <c r="I36" s="628"/>
      <c r="J36" s="628"/>
      <c r="K36" s="628"/>
      <c r="L36" s="628"/>
      <c r="M36" s="628"/>
      <c r="N36" s="629"/>
    </row>
    <row r="37" spans="1:14" x14ac:dyDescent="0.25">
      <c r="A37" s="644"/>
      <c r="B37" s="645"/>
      <c r="C37" s="645"/>
      <c r="D37" s="645"/>
      <c r="E37" s="645"/>
      <c r="F37" s="645"/>
      <c r="G37" s="646"/>
      <c r="H37" s="627"/>
      <c r="I37" s="628"/>
      <c r="J37" s="628"/>
      <c r="K37" s="628"/>
      <c r="L37" s="628"/>
      <c r="M37" s="628"/>
      <c r="N37" s="629"/>
    </row>
    <row r="38" spans="1:14" x14ac:dyDescent="0.25">
      <c r="A38" s="644"/>
      <c r="B38" s="645"/>
      <c r="C38" s="645"/>
      <c r="D38" s="645"/>
      <c r="E38" s="645"/>
      <c r="F38" s="645"/>
      <c r="G38" s="646"/>
      <c r="H38" s="627"/>
      <c r="I38" s="628"/>
      <c r="J38" s="628"/>
      <c r="K38" s="628"/>
      <c r="L38" s="628"/>
      <c r="M38" s="628"/>
      <c r="N38" s="629"/>
    </row>
    <row r="39" spans="1:14" x14ac:dyDescent="0.25">
      <c r="A39" s="644"/>
      <c r="B39" s="645"/>
      <c r="C39" s="645"/>
      <c r="D39" s="645"/>
      <c r="E39" s="645"/>
      <c r="F39" s="645"/>
      <c r="G39" s="646"/>
      <c r="H39" s="627"/>
      <c r="I39" s="628"/>
      <c r="J39" s="628"/>
      <c r="K39" s="628"/>
      <c r="L39" s="628"/>
      <c r="M39" s="628"/>
      <c r="N39" s="629"/>
    </row>
    <row r="40" spans="1:14" x14ac:dyDescent="0.25">
      <c r="A40" s="644"/>
      <c r="B40" s="645"/>
      <c r="C40" s="645"/>
      <c r="D40" s="645"/>
      <c r="E40" s="645"/>
      <c r="F40" s="645"/>
      <c r="G40" s="646"/>
      <c r="H40" s="627"/>
      <c r="I40" s="628"/>
      <c r="J40" s="628"/>
      <c r="K40" s="628"/>
      <c r="L40" s="628"/>
      <c r="M40" s="628"/>
      <c r="N40" s="629"/>
    </row>
    <row r="41" spans="1:14" x14ac:dyDescent="0.25">
      <c r="A41" s="644"/>
      <c r="B41" s="645"/>
      <c r="C41" s="645"/>
      <c r="D41" s="645"/>
      <c r="E41" s="645"/>
      <c r="F41" s="645"/>
      <c r="G41" s="646"/>
      <c r="H41" s="627"/>
      <c r="I41" s="628"/>
      <c r="J41" s="628"/>
      <c r="K41" s="628"/>
      <c r="L41" s="628"/>
      <c r="M41" s="628"/>
      <c r="N41" s="629"/>
    </row>
    <row r="42" spans="1:14" x14ac:dyDescent="0.25">
      <c r="A42" s="644"/>
      <c r="B42" s="645"/>
      <c r="C42" s="645"/>
      <c r="D42" s="645"/>
      <c r="E42" s="645"/>
      <c r="F42" s="645"/>
      <c r="G42" s="646"/>
      <c r="H42" s="627"/>
      <c r="I42" s="628"/>
      <c r="J42" s="628"/>
      <c r="K42" s="628"/>
      <c r="L42" s="628"/>
      <c r="M42" s="628"/>
      <c r="N42" s="629"/>
    </row>
    <row r="43" spans="1:14" x14ac:dyDescent="0.25">
      <c r="A43" s="647"/>
      <c r="B43" s="648"/>
      <c r="C43" s="648"/>
      <c r="D43" s="648"/>
      <c r="E43" s="648"/>
      <c r="F43" s="648"/>
      <c r="G43" s="649"/>
      <c r="H43" s="630"/>
      <c r="I43" s="631"/>
      <c r="J43" s="631"/>
      <c r="K43" s="631"/>
      <c r="L43" s="631"/>
      <c r="M43" s="631"/>
      <c r="N43" s="632"/>
    </row>
    <row r="44" spans="1:14" x14ac:dyDescent="0.25">
      <c r="A44" s="242"/>
      <c r="B44" s="243"/>
      <c r="C44" s="243"/>
      <c r="D44" s="243"/>
      <c r="E44" s="243"/>
      <c r="F44" s="243"/>
      <c r="G44" s="244"/>
      <c r="H44" s="242"/>
      <c r="I44" s="243"/>
      <c r="J44" s="243"/>
      <c r="K44" s="243"/>
      <c r="L44" s="243"/>
      <c r="M44" s="243"/>
      <c r="N44" s="244"/>
    </row>
  </sheetData>
  <sheetProtection algorithmName="SHA-512" hashValue="Xsj1AZZOhKeNQ7VwRMWxMjO+1rDZwn9Qz/yIi0ptidqZUpbcPJJYHXUE9rKbWn+Z7qV+wv/BrubtPR1ENnAArg==" saltValue="kgGWG++wmZJ1jts3W8feCQ=="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83"/>
  <sheetViews>
    <sheetView view="pageLayout" zoomScaleNormal="100" workbookViewId="0">
      <selection activeCell="A2" sqref="A2"/>
    </sheetView>
  </sheetViews>
  <sheetFormatPr baseColWidth="10" defaultRowHeight="15" x14ac:dyDescent="0.25"/>
  <cols>
    <col min="1" max="16384" width="11.42578125" style="245"/>
  </cols>
  <sheetData>
    <row r="1" spans="1:14" x14ac:dyDescent="0.25">
      <c r="A1" s="412"/>
      <c r="B1" s="413"/>
      <c r="C1" s="414"/>
      <c r="D1" s="414"/>
      <c r="E1" s="414"/>
      <c r="F1" s="414"/>
      <c r="G1" s="415"/>
      <c r="H1" s="412"/>
      <c r="I1" s="414"/>
      <c r="J1" s="414"/>
      <c r="K1" s="414"/>
      <c r="L1" s="414"/>
      <c r="M1" s="414"/>
      <c r="N1" s="415"/>
    </row>
    <row r="2" spans="1:14" ht="18.75" x14ac:dyDescent="0.25">
      <c r="A2" s="416" t="s">
        <v>182</v>
      </c>
      <c r="B2" s="417"/>
      <c r="C2" s="418"/>
      <c r="D2" s="418"/>
      <c r="E2" s="418"/>
      <c r="F2" s="418"/>
      <c r="G2" s="419"/>
      <c r="H2" s="422" t="s">
        <v>183</v>
      </c>
      <c r="I2" s="418"/>
      <c r="J2" s="418"/>
      <c r="K2" s="418"/>
      <c r="L2" s="418"/>
      <c r="M2" s="418"/>
      <c r="N2" s="419"/>
    </row>
    <row r="3" spans="1:14" ht="30" customHeight="1" x14ac:dyDescent="0.25">
      <c r="A3" s="416" t="s">
        <v>212</v>
      </c>
      <c r="B3" s="417"/>
      <c r="C3" s="418"/>
      <c r="D3" s="418"/>
      <c r="E3" s="418"/>
      <c r="F3" s="418"/>
      <c r="G3" s="419"/>
      <c r="H3" s="650" t="s">
        <v>177</v>
      </c>
      <c r="I3" s="651"/>
      <c r="J3" s="651"/>
      <c r="K3" s="651"/>
      <c r="L3" s="651"/>
      <c r="M3" s="651"/>
      <c r="N3" s="652"/>
    </row>
    <row r="4" spans="1:14" ht="18.75" x14ac:dyDescent="0.25">
      <c r="A4" s="420"/>
      <c r="B4" s="418"/>
      <c r="C4" s="418"/>
      <c r="D4" s="418"/>
      <c r="E4" s="418"/>
      <c r="F4" s="418"/>
      <c r="G4" s="419"/>
      <c r="H4" s="624"/>
      <c r="I4" s="625"/>
      <c r="J4" s="625"/>
      <c r="K4" s="625"/>
      <c r="L4" s="625"/>
      <c r="M4" s="625"/>
      <c r="N4" s="626"/>
    </row>
    <row r="5" spans="1:14" x14ac:dyDescent="0.25">
      <c r="A5" s="421"/>
      <c r="B5" s="418"/>
      <c r="C5" s="418"/>
      <c r="D5" s="418"/>
      <c r="E5" s="418"/>
      <c r="F5" s="418"/>
      <c r="G5" s="419"/>
      <c r="H5" s="627"/>
      <c r="I5" s="628"/>
      <c r="J5" s="628"/>
      <c r="K5" s="628"/>
      <c r="L5" s="628"/>
      <c r="M5" s="628"/>
      <c r="N5" s="629"/>
    </row>
    <row r="6" spans="1:14" x14ac:dyDescent="0.25">
      <c r="A6" s="422" t="s">
        <v>178</v>
      </c>
      <c r="B6" s="418"/>
      <c r="C6" s="418"/>
      <c r="D6" s="633"/>
      <c r="E6" s="634"/>
      <c r="F6" s="635"/>
      <c r="G6" s="419"/>
      <c r="H6" s="627"/>
      <c r="I6" s="628"/>
      <c r="J6" s="628"/>
      <c r="K6" s="628"/>
      <c r="L6" s="628"/>
      <c r="M6" s="628"/>
      <c r="N6" s="629"/>
    </row>
    <row r="7" spans="1:14" ht="30" customHeight="1" x14ac:dyDescent="0.25">
      <c r="A7" s="422" t="s">
        <v>213</v>
      </c>
      <c r="B7" s="418"/>
      <c r="C7" s="418"/>
      <c r="D7" s="636"/>
      <c r="E7" s="637"/>
      <c r="F7" s="618"/>
      <c r="G7" s="419"/>
      <c r="H7" s="627"/>
      <c r="I7" s="628"/>
      <c r="J7" s="628"/>
      <c r="K7" s="628"/>
      <c r="L7" s="628"/>
      <c r="M7" s="628"/>
      <c r="N7" s="629"/>
    </row>
    <row r="8" spans="1:14" x14ac:dyDescent="0.25">
      <c r="A8" s="422"/>
      <c r="B8" s="418"/>
      <c r="C8" s="418"/>
      <c r="D8" s="418"/>
      <c r="E8" s="418"/>
      <c r="F8" s="418"/>
      <c r="G8" s="419"/>
      <c r="H8" s="627"/>
      <c r="I8" s="628"/>
      <c r="J8" s="628"/>
      <c r="K8" s="628"/>
      <c r="L8" s="628"/>
      <c r="M8" s="628"/>
      <c r="N8" s="629"/>
    </row>
    <row r="9" spans="1:14" x14ac:dyDescent="0.25">
      <c r="A9" s="422"/>
      <c r="B9" s="418"/>
      <c r="C9" s="418"/>
      <c r="D9" s="418"/>
      <c r="E9" s="418"/>
      <c r="F9" s="418"/>
      <c r="G9" s="419"/>
      <c r="H9" s="627"/>
      <c r="I9" s="628"/>
      <c r="J9" s="628"/>
      <c r="K9" s="628"/>
      <c r="L9" s="628"/>
      <c r="M9" s="628"/>
      <c r="N9" s="629"/>
    </row>
    <row r="10" spans="1:14" ht="17.25" x14ac:dyDescent="0.25">
      <c r="A10" s="423" t="s">
        <v>184</v>
      </c>
      <c r="B10" s="418"/>
      <c r="C10" s="418"/>
      <c r="D10" s="418"/>
      <c r="E10" s="418"/>
      <c r="F10" s="418"/>
      <c r="G10" s="419"/>
      <c r="H10" s="627"/>
      <c r="I10" s="628"/>
      <c r="J10" s="628"/>
      <c r="K10" s="628"/>
      <c r="L10" s="628"/>
      <c r="M10" s="628"/>
      <c r="N10" s="629"/>
    </row>
    <row r="11" spans="1:14" ht="45" customHeight="1" x14ac:dyDescent="0.25">
      <c r="A11" s="653" t="s">
        <v>185</v>
      </c>
      <c r="B11" s="654"/>
      <c r="C11" s="654"/>
      <c r="D11" s="654"/>
      <c r="E11" s="654"/>
      <c r="F11" s="654"/>
      <c r="G11" s="655"/>
      <c r="H11" s="627"/>
      <c r="I11" s="628"/>
      <c r="J11" s="628"/>
      <c r="K11" s="628"/>
      <c r="L11" s="628"/>
      <c r="M11" s="628"/>
      <c r="N11" s="629"/>
    </row>
    <row r="12" spans="1:14" x14ac:dyDescent="0.25">
      <c r="A12" s="424"/>
      <c r="B12" s="425"/>
      <c r="C12" s="425"/>
      <c r="D12" s="425"/>
      <c r="E12" s="425"/>
      <c r="F12" s="425"/>
      <c r="G12" s="426"/>
      <c r="H12" s="627"/>
      <c r="I12" s="628"/>
      <c r="J12" s="628"/>
      <c r="K12" s="628"/>
      <c r="L12" s="628"/>
      <c r="M12" s="628"/>
      <c r="N12" s="629"/>
    </row>
    <row r="13" spans="1:14" x14ac:dyDescent="0.25">
      <c r="A13" s="641"/>
      <c r="B13" s="642"/>
      <c r="C13" s="642"/>
      <c r="D13" s="642"/>
      <c r="E13" s="642"/>
      <c r="F13" s="642"/>
      <c r="G13" s="643"/>
      <c r="H13" s="627"/>
      <c r="I13" s="628"/>
      <c r="J13" s="628"/>
      <c r="K13" s="628"/>
      <c r="L13" s="628"/>
      <c r="M13" s="628"/>
      <c r="N13" s="629"/>
    </row>
    <row r="14" spans="1:14" x14ac:dyDescent="0.25">
      <c r="A14" s="644"/>
      <c r="B14" s="645"/>
      <c r="C14" s="645"/>
      <c r="D14" s="645"/>
      <c r="E14" s="645"/>
      <c r="F14" s="645"/>
      <c r="G14" s="646"/>
      <c r="H14" s="627"/>
      <c r="I14" s="628"/>
      <c r="J14" s="628"/>
      <c r="K14" s="628"/>
      <c r="L14" s="628"/>
      <c r="M14" s="628"/>
      <c r="N14" s="629"/>
    </row>
    <row r="15" spans="1:14" x14ac:dyDescent="0.25">
      <c r="A15" s="644"/>
      <c r="B15" s="645"/>
      <c r="C15" s="645"/>
      <c r="D15" s="645"/>
      <c r="E15" s="645"/>
      <c r="F15" s="645"/>
      <c r="G15" s="646"/>
      <c r="H15" s="627"/>
      <c r="I15" s="628"/>
      <c r="J15" s="628"/>
      <c r="K15" s="628"/>
      <c r="L15" s="628"/>
      <c r="M15" s="628"/>
      <c r="N15" s="629"/>
    </row>
    <row r="16" spans="1:14" x14ac:dyDescent="0.25">
      <c r="A16" s="644"/>
      <c r="B16" s="645"/>
      <c r="C16" s="645"/>
      <c r="D16" s="645"/>
      <c r="E16" s="645"/>
      <c r="F16" s="645"/>
      <c r="G16" s="646"/>
      <c r="H16" s="627"/>
      <c r="I16" s="628"/>
      <c r="J16" s="628"/>
      <c r="K16" s="628"/>
      <c r="L16" s="628"/>
      <c r="M16" s="628"/>
      <c r="N16" s="629"/>
    </row>
    <row r="17" spans="1:14" x14ac:dyDescent="0.25">
      <c r="A17" s="644"/>
      <c r="B17" s="645"/>
      <c r="C17" s="645"/>
      <c r="D17" s="645"/>
      <c r="E17" s="645"/>
      <c r="F17" s="645"/>
      <c r="G17" s="646"/>
      <c r="H17" s="627"/>
      <c r="I17" s="628"/>
      <c r="J17" s="628"/>
      <c r="K17" s="628"/>
      <c r="L17" s="628"/>
      <c r="M17" s="628"/>
      <c r="N17" s="629"/>
    </row>
    <row r="18" spans="1:14" x14ac:dyDescent="0.25">
      <c r="A18" s="644"/>
      <c r="B18" s="645"/>
      <c r="C18" s="645"/>
      <c r="D18" s="645"/>
      <c r="E18" s="645"/>
      <c r="F18" s="645"/>
      <c r="G18" s="646"/>
      <c r="H18" s="627"/>
      <c r="I18" s="628"/>
      <c r="J18" s="628"/>
      <c r="K18" s="628"/>
      <c r="L18" s="628"/>
      <c r="M18" s="628"/>
      <c r="N18" s="629"/>
    </row>
    <row r="19" spans="1:14" x14ac:dyDescent="0.25">
      <c r="A19" s="644"/>
      <c r="B19" s="645"/>
      <c r="C19" s="645"/>
      <c r="D19" s="645"/>
      <c r="E19" s="645"/>
      <c r="F19" s="645"/>
      <c r="G19" s="646"/>
      <c r="H19" s="627"/>
      <c r="I19" s="628"/>
      <c r="J19" s="628"/>
      <c r="K19" s="628"/>
      <c r="L19" s="628"/>
      <c r="M19" s="628"/>
      <c r="N19" s="629"/>
    </row>
    <row r="20" spans="1:14" x14ac:dyDescent="0.25">
      <c r="A20" s="644"/>
      <c r="B20" s="645"/>
      <c r="C20" s="645"/>
      <c r="D20" s="645"/>
      <c r="E20" s="645"/>
      <c r="F20" s="645"/>
      <c r="G20" s="646"/>
      <c r="H20" s="627"/>
      <c r="I20" s="628"/>
      <c r="J20" s="628"/>
      <c r="K20" s="628"/>
      <c r="L20" s="628"/>
      <c r="M20" s="628"/>
      <c r="N20" s="629"/>
    </row>
    <row r="21" spans="1:14" x14ac:dyDescent="0.25">
      <c r="A21" s="644"/>
      <c r="B21" s="645"/>
      <c r="C21" s="645"/>
      <c r="D21" s="645"/>
      <c r="E21" s="645"/>
      <c r="F21" s="645"/>
      <c r="G21" s="646"/>
      <c r="H21" s="627"/>
      <c r="I21" s="628"/>
      <c r="J21" s="628"/>
      <c r="K21" s="628"/>
      <c r="L21" s="628"/>
      <c r="M21" s="628"/>
      <c r="N21" s="629"/>
    </row>
    <row r="22" spans="1:14" x14ac:dyDescent="0.25">
      <c r="A22" s="644"/>
      <c r="B22" s="645"/>
      <c r="C22" s="645"/>
      <c r="D22" s="645"/>
      <c r="E22" s="645"/>
      <c r="F22" s="645"/>
      <c r="G22" s="646"/>
      <c r="H22" s="627"/>
      <c r="I22" s="628"/>
      <c r="J22" s="628"/>
      <c r="K22" s="628"/>
      <c r="L22" s="628"/>
      <c r="M22" s="628"/>
      <c r="N22" s="629"/>
    </row>
    <row r="23" spans="1:14" x14ac:dyDescent="0.25">
      <c r="A23" s="644"/>
      <c r="B23" s="645"/>
      <c r="C23" s="645"/>
      <c r="D23" s="645"/>
      <c r="E23" s="645"/>
      <c r="F23" s="645"/>
      <c r="G23" s="646"/>
      <c r="H23" s="627"/>
      <c r="I23" s="628"/>
      <c r="J23" s="628"/>
      <c r="K23" s="628"/>
      <c r="L23" s="628"/>
      <c r="M23" s="628"/>
      <c r="N23" s="629"/>
    </row>
    <row r="24" spans="1:14" x14ac:dyDescent="0.25">
      <c r="A24" s="644"/>
      <c r="B24" s="645"/>
      <c r="C24" s="645"/>
      <c r="D24" s="645"/>
      <c r="E24" s="645"/>
      <c r="F24" s="645"/>
      <c r="G24" s="646"/>
      <c r="H24" s="627"/>
      <c r="I24" s="628"/>
      <c r="J24" s="628"/>
      <c r="K24" s="628"/>
      <c r="L24" s="628"/>
      <c r="M24" s="628"/>
      <c r="N24" s="629"/>
    </row>
    <row r="25" spans="1:14" x14ac:dyDescent="0.25">
      <c r="A25" s="644"/>
      <c r="B25" s="645"/>
      <c r="C25" s="645"/>
      <c r="D25" s="645"/>
      <c r="E25" s="645"/>
      <c r="F25" s="645"/>
      <c r="G25" s="646"/>
      <c r="H25" s="627"/>
      <c r="I25" s="628"/>
      <c r="J25" s="628"/>
      <c r="K25" s="628"/>
      <c r="L25" s="628"/>
      <c r="M25" s="628"/>
      <c r="N25" s="629"/>
    </row>
    <row r="26" spans="1:14" x14ac:dyDescent="0.25">
      <c r="A26" s="644"/>
      <c r="B26" s="645"/>
      <c r="C26" s="645"/>
      <c r="D26" s="645"/>
      <c r="E26" s="645"/>
      <c r="F26" s="645"/>
      <c r="G26" s="646"/>
      <c r="H26" s="627"/>
      <c r="I26" s="628"/>
      <c r="J26" s="628"/>
      <c r="K26" s="628"/>
      <c r="L26" s="628"/>
      <c r="M26" s="628"/>
      <c r="N26" s="629"/>
    </row>
    <row r="27" spans="1:14" x14ac:dyDescent="0.25">
      <c r="A27" s="644"/>
      <c r="B27" s="645"/>
      <c r="C27" s="645"/>
      <c r="D27" s="645"/>
      <c r="E27" s="645"/>
      <c r="F27" s="645"/>
      <c r="G27" s="646"/>
      <c r="H27" s="627"/>
      <c r="I27" s="628"/>
      <c r="J27" s="628"/>
      <c r="K27" s="628"/>
      <c r="L27" s="628"/>
      <c r="M27" s="628"/>
      <c r="N27" s="629"/>
    </row>
    <row r="28" spans="1:14" x14ac:dyDescent="0.25">
      <c r="A28" s="644"/>
      <c r="B28" s="645"/>
      <c r="C28" s="645"/>
      <c r="D28" s="645"/>
      <c r="E28" s="645"/>
      <c r="F28" s="645"/>
      <c r="G28" s="646"/>
      <c r="H28" s="627"/>
      <c r="I28" s="628"/>
      <c r="J28" s="628"/>
      <c r="K28" s="628"/>
      <c r="L28" s="628"/>
      <c r="M28" s="628"/>
      <c r="N28" s="629"/>
    </row>
    <row r="29" spans="1:14" x14ac:dyDescent="0.25">
      <c r="A29" s="644"/>
      <c r="B29" s="645"/>
      <c r="C29" s="645"/>
      <c r="D29" s="645"/>
      <c r="E29" s="645"/>
      <c r="F29" s="645"/>
      <c r="G29" s="646"/>
      <c r="H29" s="627"/>
      <c r="I29" s="628"/>
      <c r="J29" s="628"/>
      <c r="K29" s="628"/>
      <c r="L29" s="628"/>
      <c r="M29" s="628"/>
      <c r="N29" s="629"/>
    </row>
    <row r="30" spans="1:14" x14ac:dyDescent="0.25">
      <c r="A30" s="644"/>
      <c r="B30" s="645"/>
      <c r="C30" s="645"/>
      <c r="D30" s="645"/>
      <c r="E30" s="645"/>
      <c r="F30" s="645"/>
      <c r="G30" s="646"/>
      <c r="H30" s="627"/>
      <c r="I30" s="628"/>
      <c r="J30" s="628"/>
      <c r="K30" s="628"/>
      <c r="L30" s="628"/>
      <c r="M30" s="628"/>
      <c r="N30" s="629"/>
    </row>
    <row r="31" spans="1:14" x14ac:dyDescent="0.25">
      <c r="A31" s="644"/>
      <c r="B31" s="645"/>
      <c r="C31" s="645"/>
      <c r="D31" s="645"/>
      <c r="E31" s="645"/>
      <c r="F31" s="645"/>
      <c r="G31" s="646"/>
      <c r="H31" s="627"/>
      <c r="I31" s="628"/>
      <c r="J31" s="628"/>
      <c r="K31" s="628"/>
      <c r="L31" s="628"/>
      <c r="M31" s="628"/>
      <c r="N31" s="629"/>
    </row>
    <row r="32" spans="1:14" x14ac:dyDescent="0.25">
      <c r="A32" s="644"/>
      <c r="B32" s="645"/>
      <c r="C32" s="645"/>
      <c r="D32" s="645"/>
      <c r="E32" s="645"/>
      <c r="F32" s="645"/>
      <c r="G32" s="646"/>
      <c r="H32" s="627"/>
      <c r="I32" s="628"/>
      <c r="J32" s="628"/>
      <c r="K32" s="628"/>
      <c r="L32" s="628"/>
      <c r="M32" s="628"/>
      <c r="N32" s="629"/>
    </row>
    <row r="33" spans="1:14" x14ac:dyDescent="0.25">
      <c r="A33" s="644"/>
      <c r="B33" s="645"/>
      <c r="C33" s="645"/>
      <c r="D33" s="645"/>
      <c r="E33" s="645"/>
      <c r="F33" s="645"/>
      <c r="G33" s="646"/>
      <c r="H33" s="627"/>
      <c r="I33" s="628"/>
      <c r="J33" s="628"/>
      <c r="K33" s="628"/>
      <c r="L33" s="628"/>
      <c r="M33" s="628"/>
      <c r="N33" s="629"/>
    </row>
    <row r="34" spans="1:14" x14ac:dyDescent="0.25">
      <c r="A34" s="644"/>
      <c r="B34" s="645"/>
      <c r="C34" s="645"/>
      <c r="D34" s="645"/>
      <c r="E34" s="645"/>
      <c r="F34" s="645"/>
      <c r="G34" s="646"/>
      <c r="H34" s="627"/>
      <c r="I34" s="628"/>
      <c r="J34" s="628"/>
      <c r="K34" s="628"/>
      <c r="L34" s="628"/>
      <c r="M34" s="628"/>
      <c r="N34" s="629"/>
    </row>
    <row r="35" spans="1:14" x14ac:dyDescent="0.25">
      <c r="A35" s="644"/>
      <c r="B35" s="645"/>
      <c r="C35" s="645"/>
      <c r="D35" s="645"/>
      <c r="E35" s="645"/>
      <c r="F35" s="645"/>
      <c r="G35" s="646"/>
      <c r="H35" s="627"/>
      <c r="I35" s="628"/>
      <c r="J35" s="628"/>
      <c r="K35" s="628"/>
      <c r="L35" s="628"/>
      <c r="M35" s="628"/>
      <c r="N35" s="629"/>
    </row>
    <row r="36" spans="1:14" x14ac:dyDescent="0.25">
      <c r="A36" s="644"/>
      <c r="B36" s="645"/>
      <c r="C36" s="645"/>
      <c r="D36" s="645"/>
      <c r="E36" s="645"/>
      <c r="F36" s="645"/>
      <c r="G36" s="646"/>
      <c r="H36" s="627"/>
      <c r="I36" s="628"/>
      <c r="J36" s="628"/>
      <c r="K36" s="628"/>
      <c r="L36" s="628"/>
      <c r="M36" s="628"/>
      <c r="N36" s="629"/>
    </row>
    <row r="37" spans="1:14" x14ac:dyDescent="0.25">
      <c r="A37" s="644"/>
      <c r="B37" s="645"/>
      <c r="C37" s="645"/>
      <c r="D37" s="645"/>
      <c r="E37" s="645"/>
      <c r="F37" s="645"/>
      <c r="G37" s="646"/>
      <c r="H37" s="627"/>
      <c r="I37" s="628"/>
      <c r="J37" s="628"/>
      <c r="K37" s="628"/>
      <c r="L37" s="628"/>
      <c r="M37" s="628"/>
      <c r="N37" s="629"/>
    </row>
    <row r="38" spans="1:14" x14ac:dyDescent="0.25">
      <c r="A38" s="644"/>
      <c r="B38" s="645"/>
      <c r="C38" s="645"/>
      <c r="D38" s="645"/>
      <c r="E38" s="645"/>
      <c r="F38" s="645"/>
      <c r="G38" s="646"/>
      <c r="H38" s="627"/>
      <c r="I38" s="628"/>
      <c r="J38" s="628"/>
      <c r="K38" s="628"/>
      <c r="L38" s="628"/>
      <c r="M38" s="628"/>
      <c r="N38" s="629"/>
    </row>
    <row r="39" spans="1:14" x14ac:dyDescent="0.25">
      <c r="A39" s="644"/>
      <c r="B39" s="645"/>
      <c r="C39" s="645"/>
      <c r="D39" s="645"/>
      <c r="E39" s="645"/>
      <c r="F39" s="645"/>
      <c r="G39" s="646"/>
      <c r="H39" s="627"/>
      <c r="I39" s="628"/>
      <c r="J39" s="628"/>
      <c r="K39" s="628"/>
      <c r="L39" s="628"/>
      <c r="M39" s="628"/>
      <c r="N39" s="629"/>
    </row>
    <row r="40" spans="1:14" x14ac:dyDescent="0.25">
      <c r="A40" s="644"/>
      <c r="B40" s="645"/>
      <c r="C40" s="645"/>
      <c r="D40" s="645"/>
      <c r="E40" s="645"/>
      <c r="F40" s="645"/>
      <c r="G40" s="646"/>
      <c r="H40" s="627"/>
      <c r="I40" s="628"/>
      <c r="J40" s="628"/>
      <c r="K40" s="628"/>
      <c r="L40" s="628"/>
      <c r="M40" s="628"/>
      <c r="N40" s="629"/>
    </row>
    <row r="41" spans="1:14" x14ac:dyDescent="0.25">
      <c r="A41" s="644"/>
      <c r="B41" s="645"/>
      <c r="C41" s="645"/>
      <c r="D41" s="645"/>
      <c r="E41" s="645"/>
      <c r="F41" s="645"/>
      <c r="G41" s="646"/>
      <c r="H41" s="627"/>
      <c r="I41" s="628"/>
      <c r="J41" s="628"/>
      <c r="K41" s="628"/>
      <c r="L41" s="628"/>
      <c r="M41" s="628"/>
      <c r="N41" s="629"/>
    </row>
    <row r="42" spans="1:14" x14ac:dyDescent="0.25">
      <c r="A42" s="644"/>
      <c r="B42" s="645"/>
      <c r="C42" s="645"/>
      <c r="D42" s="645"/>
      <c r="E42" s="645"/>
      <c r="F42" s="645"/>
      <c r="G42" s="646"/>
      <c r="H42" s="627"/>
      <c r="I42" s="628"/>
      <c r="J42" s="628"/>
      <c r="K42" s="628"/>
      <c r="L42" s="628"/>
      <c r="M42" s="628"/>
      <c r="N42" s="629"/>
    </row>
    <row r="43" spans="1:14" x14ac:dyDescent="0.25">
      <c r="A43" s="644"/>
      <c r="B43" s="645"/>
      <c r="C43" s="645"/>
      <c r="D43" s="645"/>
      <c r="E43" s="645"/>
      <c r="F43" s="645"/>
      <c r="G43" s="646"/>
      <c r="H43" s="627"/>
      <c r="I43" s="628"/>
      <c r="J43" s="628"/>
      <c r="K43" s="628"/>
      <c r="L43" s="628"/>
      <c r="M43" s="628"/>
      <c r="N43" s="629"/>
    </row>
    <row r="44" spans="1:14" x14ac:dyDescent="0.25">
      <c r="A44" s="647"/>
      <c r="B44" s="648"/>
      <c r="C44" s="648"/>
      <c r="D44" s="648"/>
      <c r="E44" s="648"/>
      <c r="F44" s="648"/>
      <c r="G44" s="649"/>
      <c r="H44" s="630"/>
      <c r="I44" s="631"/>
      <c r="J44" s="631"/>
      <c r="K44" s="631"/>
      <c r="L44" s="631"/>
      <c r="M44" s="631"/>
      <c r="N44" s="632"/>
    </row>
    <row r="45" spans="1:14" x14ac:dyDescent="0.25">
      <c r="A45" s="293"/>
      <c r="B45" s="323"/>
      <c r="C45" s="323"/>
      <c r="D45" s="323"/>
      <c r="E45" s="323"/>
      <c r="F45" s="323"/>
      <c r="G45" s="294"/>
      <c r="H45" s="293"/>
      <c r="I45" s="323"/>
      <c r="J45" s="323"/>
      <c r="K45" s="323"/>
      <c r="L45" s="323"/>
      <c r="M45" s="323"/>
      <c r="N45" s="294"/>
    </row>
    <row r="46" spans="1:14" x14ac:dyDescent="0.25">
      <c r="A46" s="412"/>
      <c r="B46" s="413"/>
      <c r="C46" s="414"/>
      <c r="D46" s="414"/>
      <c r="E46" s="414"/>
      <c r="F46" s="414"/>
      <c r="G46" s="415"/>
      <c r="H46" s="412"/>
      <c r="I46" s="414"/>
      <c r="J46" s="414"/>
      <c r="K46" s="414"/>
      <c r="L46" s="414"/>
      <c r="M46" s="414"/>
      <c r="N46" s="415"/>
    </row>
    <row r="47" spans="1:14" ht="18.75" x14ac:dyDescent="0.25">
      <c r="A47" s="416" t="s">
        <v>182</v>
      </c>
      <c r="B47" s="417"/>
      <c r="C47" s="418"/>
      <c r="D47" s="418"/>
      <c r="E47" s="418"/>
      <c r="F47" s="418"/>
      <c r="G47" s="419"/>
      <c r="H47" s="422" t="s">
        <v>183</v>
      </c>
      <c r="I47" s="418"/>
      <c r="J47" s="418"/>
      <c r="K47" s="418"/>
      <c r="L47" s="418"/>
      <c r="M47" s="418"/>
      <c r="N47" s="419"/>
    </row>
    <row r="48" spans="1:14" ht="30" customHeight="1" x14ac:dyDescent="0.25">
      <c r="A48" s="416" t="s">
        <v>176</v>
      </c>
      <c r="B48" s="417"/>
      <c r="C48" s="418"/>
      <c r="D48" s="418"/>
      <c r="E48" s="418"/>
      <c r="F48" s="418"/>
      <c r="G48" s="419"/>
      <c r="H48" s="650" t="s">
        <v>177</v>
      </c>
      <c r="I48" s="651"/>
      <c r="J48" s="651"/>
      <c r="K48" s="651"/>
      <c r="L48" s="651"/>
      <c r="M48" s="651"/>
      <c r="N48" s="652"/>
    </row>
    <row r="49" spans="1:14" ht="18.75" x14ac:dyDescent="0.25">
      <c r="A49" s="420"/>
      <c r="B49" s="418"/>
      <c r="C49" s="418"/>
      <c r="D49" s="418"/>
      <c r="E49" s="418"/>
      <c r="F49" s="418"/>
      <c r="G49" s="419"/>
      <c r="H49" s="624"/>
      <c r="I49" s="625"/>
      <c r="J49" s="625"/>
      <c r="K49" s="625"/>
      <c r="L49" s="625"/>
      <c r="M49" s="625"/>
      <c r="N49" s="626"/>
    </row>
    <row r="50" spans="1:14" x14ac:dyDescent="0.25">
      <c r="A50" s="421"/>
      <c r="B50" s="418"/>
      <c r="C50" s="418"/>
      <c r="D50" s="418"/>
      <c r="E50" s="418"/>
      <c r="F50" s="418"/>
      <c r="G50" s="419"/>
      <c r="H50" s="627"/>
      <c r="I50" s="628"/>
      <c r="J50" s="628"/>
      <c r="K50" s="628"/>
      <c r="L50" s="628"/>
      <c r="M50" s="628"/>
      <c r="N50" s="629"/>
    </row>
    <row r="51" spans="1:14" x14ac:dyDescent="0.25">
      <c r="A51" s="422" t="s">
        <v>178</v>
      </c>
      <c r="B51" s="418"/>
      <c r="C51" s="418"/>
      <c r="D51" s="633"/>
      <c r="E51" s="634"/>
      <c r="F51" s="635"/>
      <c r="G51" s="419"/>
      <c r="H51" s="627"/>
      <c r="I51" s="628"/>
      <c r="J51" s="628"/>
      <c r="K51" s="628"/>
      <c r="L51" s="628"/>
      <c r="M51" s="628"/>
      <c r="N51" s="629"/>
    </row>
    <row r="52" spans="1:14" x14ac:dyDescent="0.25">
      <c r="A52" s="422" t="s">
        <v>179</v>
      </c>
      <c r="B52" s="418"/>
      <c r="C52" s="418"/>
      <c r="D52" s="636"/>
      <c r="E52" s="637"/>
      <c r="F52" s="618"/>
      <c r="G52" s="419"/>
      <c r="H52" s="627"/>
      <c r="I52" s="628"/>
      <c r="J52" s="628"/>
      <c r="K52" s="628"/>
      <c r="L52" s="628"/>
      <c r="M52" s="628"/>
      <c r="N52" s="629"/>
    </row>
    <row r="53" spans="1:14" x14ac:dyDescent="0.25">
      <c r="A53" s="422"/>
      <c r="B53" s="418"/>
      <c r="C53" s="418"/>
      <c r="D53" s="418"/>
      <c r="E53" s="418"/>
      <c r="F53" s="418"/>
      <c r="G53" s="419"/>
      <c r="H53" s="627"/>
      <c r="I53" s="628"/>
      <c r="J53" s="628"/>
      <c r="K53" s="628"/>
      <c r="L53" s="628"/>
      <c r="M53" s="628"/>
      <c r="N53" s="629"/>
    </row>
    <row r="54" spans="1:14" x14ac:dyDescent="0.25">
      <c r="A54" s="422"/>
      <c r="B54" s="418"/>
      <c r="C54" s="418"/>
      <c r="D54" s="418"/>
      <c r="E54" s="418"/>
      <c r="F54" s="418"/>
      <c r="G54" s="419"/>
      <c r="H54" s="627"/>
      <c r="I54" s="628"/>
      <c r="J54" s="628"/>
      <c r="K54" s="628"/>
      <c r="L54" s="628"/>
      <c r="M54" s="628"/>
      <c r="N54" s="629"/>
    </row>
    <row r="55" spans="1:14" ht="17.25" x14ac:dyDescent="0.25">
      <c r="A55" s="423" t="s">
        <v>184</v>
      </c>
      <c r="B55" s="418"/>
      <c r="C55" s="418"/>
      <c r="D55" s="418"/>
      <c r="E55" s="418"/>
      <c r="F55" s="418"/>
      <c r="G55" s="419"/>
      <c r="H55" s="627"/>
      <c r="I55" s="628"/>
      <c r="J55" s="628"/>
      <c r="K55" s="628"/>
      <c r="L55" s="628"/>
      <c r="M55" s="628"/>
      <c r="N55" s="629"/>
    </row>
    <row r="56" spans="1:14" ht="45" customHeight="1" x14ac:dyDescent="0.25">
      <c r="A56" s="653" t="s">
        <v>185</v>
      </c>
      <c r="B56" s="654"/>
      <c r="C56" s="654"/>
      <c r="D56" s="654"/>
      <c r="E56" s="654"/>
      <c r="F56" s="654"/>
      <c r="G56" s="655"/>
      <c r="H56" s="627"/>
      <c r="I56" s="628"/>
      <c r="J56" s="628"/>
      <c r="K56" s="628"/>
      <c r="L56" s="628"/>
      <c r="M56" s="628"/>
      <c r="N56" s="629"/>
    </row>
    <row r="57" spans="1:14" x14ac:dyDescent="0.25">
      <c r="A57" s="424"/>
      <c r="B57" s="425"/>
      <c r="C57" s="425"/>
      <c r="D57" s="425"/>
      <c r="E57" s="425"/>
      <c r="F57" s="425"/>
      <c r="G57" s="426"/>
      <c r="H57" s="627"/>
      <c r="I57" s="628"/>
      <c r="J57" s="628"/>
      <c r="K57" s="628"/>
      <c r="L57" s="628"/>
      <c r="M57" s="628"/>
      <c r="N57" s="629"/>
    </row>
    <row r="58" spans="1:14" x14ac:dyDescent="0.25">
      <c r="A58" s="641"/>
      <c r="B58" s="642"/>
      <c r="C58" s="642"/>
      <c r="D58" s="642"/>
      <c r="E58" s="642"/>
      <c r="F58" s="642"/>
      <c r="G58" s="643"/>
      <c r="H58" s="627"/>
      <c r="I58" s="628"/>
      <c r="J58" s="628"/>
      <c r="K58" s="628"/>
      <c r="L58" s="628"/>
      <c r="M58" s="628"/>
      <c r="N58" s="629"/>
    </row>
    <row r="59" spans="1:14" x14ac:dyDescent="0.25">
      <c r="A59" s="644"/>
      <c r="B59" s="645"/>
      <c r="C59" s="645"/>
      <c r="D59" s="645"/>
      <c r="E59" s="645"/>
      <c r="F59" s="645"/>
      <c r="G59" s="646"/>
      <c r="H59" s="627"/>
      <c r="I59" s="628"/>
      <c r="J59" s="628"/>
      <c r="K59" s="628"/>
      <c r="L59" s="628"/>
      <c r="M59" s="628"/>
      <c r="N59" s="629"/>
    </row>
    <row r="60" spans="1:14" x14ac:dyDescent="0.25">
      <c r="A60" s="644"/>
      <c r="B60" s="645"/>
      <c r="C60" s="645"/>
      <c r="D60" s="645"/>
      <c r="E60" s="645"/>
      <c r="F60" s="645"/>
      <c r="G60" s="646"/>
      <c r="H60" s="627"/>
      <c r="I60" s="628"/>
      <c r="J60" s="628"/>
      <c r="K60" s="628"/>
      <c r="L60" s="628"/>
      <c r="M60" s="628"/>
      <c r="N60" s="629"/>
    </row>
    <row r="61" spans="1:14" x14ac:dyDescent="0.25">
      <c r="A61" s="644"/>
      <c r="B61" s="645"/>
      <c r="C61" s="645"/>
      <c r="D61" s="645"/>
      <c r="E61" s="645"/>
      <c r="F61" s="645"/>
      <c r="G61" s="646"/>
      <c r="H61" s="627"/>
      <c r="I61" s="628"/>
      <c r="J61" s="628"/>
      <c r="K61" s="628"/>
      <c r="L61" s="628"/>
      <c r="M61" s="628"/>
      <c r="N61" s="629"/>
    </row>
    <row r="62" spans="1:14" x14ac:dyDescent="0.25">
      <c r="A62" s="644"/>
      <c r="B62" s="645"/>
      <c r="C62" s="645"/>
      <c r="D62" s="645"/>
      <c r="E62" s="645"/>
      <c r="F62" s="645"/>
      <c r="G62" s="646"/>
      <c r="H62" s="627"/>
      <c r="I62" s="628"/>
      <c r="J62" s="628"/>
      <c r="K62" s="628"/>
      <c r="L62" s="628"/>
      <c r="M62" s="628"/>
      <c r="N62" s="629"/>
    </row>
    <row r="63" spans="1:14" x14ac:dyDescent="0.25">
      <c r="A63" s="644"/>
      <c r="B63" s="645"/>
      <c r="C63" s="645"/>
      <c r="D63" s="645"/>
      <c r="E63" s="645"/>
      <c r="F63" s="645"/>
      <c r="G63" s="646"/>
      <c r="H63" s="627"/>
      <c r="I63" s="628"/>
      <c r="J63" s="628"/>
      <c r="K63" s="628"/>
      <c r="L63" s="628"/>
      <c r="M63" s="628"/>
      <c r="N63" s="629"/>
    </row>
    <row r="64" spans="1:14" x14ac:dyDescent="0.25">
      <c r="A64" s="644"/>
      <c r="B64" s="645"/>
      <c r="C64" s="645"/>
      <c r="D64" s="645"/>
      <c r="E64" s="645"/>
      <c r="F64" s="645"/>
      <c r="G64" s="646"/>
      <c r="H64" s="627"/>
      <c r="I64" s="628"/>
      <c r="J64" s="628"/>
      <c r="K64" s="628"/>
      <c r="L64" s="628"/>
      <c r="M64" s="628"/>
      <c r="N64" s="629"/>
    </row>
    <row r="65" spans="1:14" x14ac:dyDescent="0.25">
      <c r="A65" s="644"/>
      <c r="B65" s="645"/>
      <c r="C65" s="645"/>
      <c r="D65" s="645"/>
      <c r="E65" s="645"/>
      <c r="F65" s="645"/>
      <c r="G65" s="646"/>
      <c r="H65" s="627"/>
      <c r="I65" s="628"/>
      <c r="J65" s="628"/>
      <c r="K65" s="628"/>
      <c r="L65" s="628"/>
      <c r="M65" s="628"/>
      <c r="N65" s="629"/>
    </row>
    <row r="66" spans="1:14" x14ac:dyDescent="0.25">
      <c r="A66" s="644"/>
      <c r="B66" s="645"/>
      <c r="C66" s="645"/>
      <c r="D66" s="645"/>
      <c r="E66" s="645"/>
      <c r="F66" s="645"/>
      <c r="G66" s="646"/>
      <c r="H66" s="627"/>
      <c r="I66" s="628"/>
      <c r="J66" s="628"/>
      <c r="K66" s="628"/>
      <c r="L66" s="628"/>
      <c r="M66" s="628"/>
      <c r="N66" s="629"/>
    </row>
    <row r="67" spans="1:14" x14ac:dyDescent="0.25">
      <c r="A67" s="644"/>
      <c r="B67" s="645"/>
      <c r="C67" s="645"/>
      <c r="D67" s="645"/>
      <c r="E67" s="645"/>
      <c r="F67" s="645"/>
      <c r="G67" s="646"/>
      <c r="H67" s="627"/>
      <c r="I67" s="628"/>
      <c r="J67" s="628"/>
      <c r="K67" s="628"/>
      <c r="L67" s="628"/>
      <c r="M67" s="628"/>
      <c r="N67" s="629"/>
    </row>
    <row r="68" spans="1:14" x14ac:dyDescent="0.25">
      <c r="A68" s="644"/>
      <c r="B68" s="645"/>
      <c r="C68" s="645"/>
      <c r="D68" s="645"/>
      <c r="E68" s="645"/>
      <c r="F68" s="645"/>
      <c r="G68" s="646"/>
      <c r="H68" s="627"/>
      <c r="I68" s="628"/>
      <c r="J68" s="628"/>
      <c r="K68" s="628"/>
      <c r="L68" s="628"/>
      <c r="M68" s="628"/>
      <c r="N68" s="629"/>
    </row>
    <row r="69" spans="1:14" x14ac:dyDescent="0.25">
      <c r="A69" s="644"/>
      <c r="B69" s="645"/>
      <c r="C69" s="645"/>
      <c r="D69" s="645"/>
      <c r="E69" s="645"/>
      <c r="F69" s="645"/>
      <c r="G69" s="646"/>
      <c r="H69" s="627"/>
      <c r="I69" s="628"/>
      <c r="J69" s="628"/>
      <c r="K69" s="628"/>
      <c r="L69" s="628"/>
      <c r="M69" s="628"/>
      <c r="N69" s="629"/>
    </row>
    <row r="70" spans="1:14" x14ac:dyDescent="0.25">
      <c r="A70" s="644"/>
      <c r="B70" s="645"/>
      <c r="C70" s="645"/>
      <c r="D70" s="645"/>
      <c r="E70" s="645"/>
      <c r="F70" s="645"/>
      <c r="G70" s="646"/>
      <c r="H70" s="627"/>
      <c r="I70" s="628"/>
      <c r="J70" s="628"/>
      <c r="K70" s="628"/>
      <c r="L70" s="628"/>
      <c r="M70" s="628"/>
      <c r="N70" s="629"/>
    </row>
    <row r="71" spans="1:14" x14ac:dyDescent="0.25">
      <c r="A71" s="644"/>
      <c r="B71" s="645"/>
      <c r="C71" s="645"/>
      <c r="D71" s="645"/>
      <c r="E71" s="645"/>
      <c r="F71" s="645"/>
      <c r="G71" s="646"/>
      <c r="H71" s="627"/>
      <c r="I71" s="628"/>
      <c r="J71" s="628"/>
      <c r="K71" s="628"/>
      <c r="L71" s="628"/>
      <c r="M71" s="628"/>
      <c r="N71" s="629"/>
    </row>
    <row r="72" spans="1:14" x14ac:dyDescent="0.25">
      <c r="A72" s="644"/>
      <c r="B72" s="645"/>
      <c r="C72" s="645"/>
      <c r="D72" s="645"/>
      <c r="E72" s="645"/>
      <c r="F72" s="645"/>
      <c r="G72" s="646"/>
      <c r="H72" s="627"/>
      <c r="I72" s="628"/>
      <c r="J72" s="628"/>
      <c r="K72" s="628"/>
      <c r="L72" s="628"/>
      <c r="M72" s="628"/>
      <c r="N72" s="629"/>
    </row>
    <row r="73" spans="1:14" x14ac:dyDescent="0.25">
      <c r="A73" s="644"/>
      <c r="B73" s="645"/>
      <c r="C73" s="645"/>
      <c r="D73" s="645"/>
      <c r="E73" s="645"/>
      <c r="F73" s="645"/>
      <c r="G73" s="646"/>
      <c r="H73" s="627"/>
      <c r="I73" s="628"/>
      <c r="J73" s="628"/>
      <c r="K73" s="628"/>
      <c r="L73" s="628"/>
      <c r="M73" s="628"/>
      <c r="N73" s="629"/>
    </row>
    <row r="74" spans="1:14" x14ac:dyDescent="0.25">
      <c r="A74" s="644"/>
      <c r="B74" s="645"/>
      <c r="C74" s="645"/>
      <c r="D74" s="645"/>
      <c r="E74" s="645"/>
      <c r="F74" s="645"/>
      <c r="G74" s="646"/>
      <c r="H74" s="627"/>
      <c r="I74" s="628"/>
      <c r="J74" s="628"/>
      <c r="K74" s="628"/>
      <c r="L74" s="628"/>
      <c r="M74" s="628"/>
      <c r="N74" s="629"/>
    </row>
    <row r="75" spans="1:14" x14ac:dyDescent="0.25">
      <c r="A75" s="644"/>
      <c r="B75" s="645"/>
      <c r="C75" s="645"/>
      <c r="D75" s="645"/>
      <c r="E75" s="645"/>
      <c r="F75" s="645"/>
      <c r="G75" s="646"/>
      <c r="H75" s="627"/>
      <c r="I75" s="628"/>
      <c r="J75" s="628"/>
      <c r="K75" s="628"/>
      <c r="L75" s="628"/>
      <c r="M75" s="628"/>
      <c r="N75" s="629"/>
    </row>
    <row r="76" spans="1:14" x14ac:dyDescent="0.25">
      <c r="A76" s="644"/>
      <c r="B76" s="645"/>
      <c r="C76" s="645"/>
      <c r="D76" s="645"/>
      <c r="E76" s="645"/>
      <c r="F76" s="645"/>
      <c r="G76" s="646"/>
      <c r="H76" s="627"/>
      <c r="I76" s="628"/>
      <c r="J76" s="628"/>
      <c r="K76" s="628"/>
      <c r="L76" s="628"/>
      <c r="M76" s="628"/>
      <c r="N76" s="629"/>
    </row>
    <row r="77" spans="1:14" x14ac:dyDescent="0.25">
      <c r="A77" s="644"/>
      <c r="B77" s="645"/>
      <c r="C77" s="645"/>
      <c r="D77" s="645"/>
      <c r="E77" s="645"/>
      <c r="F77" s="645"/>
      <c r="G77" s="646"/>
      <c r="H77" s="627"/>
      <c r="I77" s="628"/>
      <c r="J77" s="628"/>
      <c r="K77" s="628"/>
      <c r="L77" s="628"/>
      <c r="M77" s="628"/>
      <c r="N77" s="629"/>
    </row>
    <row r="78" spans="1:14" x14ac:dyDescent="0.25">
      <c r="A78" s="644"/>
      <c r="B78" s="645"/>
      <c r="C78" s="645"/>
      <c r="D78" s="645"/>
      <c r="E78" s="645"/>
      <c r="F78" s="645"/>
      <c r="G78" s="646"/>
      <c r="H78" s="627"/>
      <c r="I78" s="628"/>
      <c r="J78" s="628"/>
      <c r="K78" s="628"/>
      <c r="L78" s="628"/>
      <c r="M78" s="628"/>
      <c r="N78" s="629"/>
    </row>
    <row r="79" spans="1:14" x14ac:dyDescent="0.25">
      <c r="A79" s="644"/>
      <c r="B79" s="645"/>
      <c r="C79" s="645"/>
      <c r="D79" s="645"/>
      <c r="E79" s="645"/>
      <c r="F79" s="645"/>
      <c r="G79" s="646"/>
      <c r="H79" s="627"/>
      <c r="I79" s="628"/>
      <c r="J79" s="628"/>
      <c r="K79" s="628"/>
      <c r="L79" s="628"/>
      <c r="M79" s="628"/>
      <c r="N79" s="629"/>
    </row>
    <row r="80" spans="1:14" x14ac:dyDescent="0.25">
      <c r="A80" s="644"/>
      <c r="B80" s="645"/>
      <c r="C80" s="645"/>
      <c r="D80" s="645"/>
      <c r="E80" s="645"/>
      <c r="F80" s="645"/>
      <c r="G80" s="646"/>
      <c r="H80" s="627"/>
      <c r="I80" s="628"/>
      <c r="J80" s="628"/>
      <c r="K80" s="628"/>
      <c r="L80" s="628"/>
      <c r="M80" s="628"/>
      <c r="N80" s="629"/>
    </row>
    <row r="81" spans="1:14" x14ac:dyDescent="0.25">
      <c r="A81" s="644"/>
      <c r="B81" s="645"/>
      <c r="C81" s="645"/>
      <c r="D81" s="645"/>
      <c r="E81" s="645"/>
      <c r="F81" s="645"/>
      <c r="G81" s="646"/>
      <c r="H81" s="627"/>
      <c r="I81" s="628"/>
      <c r="J81" s="628"/>
      <c r="K81" s="628"/>
      <c r="L81" s="628"/>
      <c r="M81" s="628"/>
      <c r="N81" s="629"/>
    </row>
    <row r="82" spans="1:14" x14ac:dyDescent="0.25">
      <c r="A82" s="644"/>
      <c r="B82" s="645"/>
      <c r="C82" s="645"/>
      <c r="D82" s="645"/>
      <c r="E82" s="645"/>
      <c r="F82" s="645"/>
      <c r="G82" s="646"/>
      <c r="H82" s="627"/>
      <c r="I82" s="628"/>
      <c r="J82" s="628"/>
      <c r="K82" s="628"/>
      <c r="L82" s="628"/>
      <c r="M82" s="628"/>
      <c r="N82" s="629"/>
    </row>
    <row r="83" spans="1:14" x14ac:dyDescent="0.25">
      <c r="A83" s="644"/>
      <c r="B83" s="645"/>
      <c r="C83" s="645"/>
      <c r="D83" s="645"/>
      <c r="E83" s="645"/>
      <c r="F83" s="645"/>
      <c r="G83" s="646"/>
      <c r="H83" s="627"/>
      <c r="I83" s="628"/>
      <c r="J83" s="628"/>
      <c r="K83" s="628"/>
      <c r="L83" s="628"/>
      <c r="M83" s="628"/>
      <c r="N83" s="629"/>
    </row>
    <row r="84" spans="1:14" x14ac:dyDescent="0.25">
      <c r="A84" s="644"/>
      <c r="B84" s="645"/>
      <c r="C84" s="645"/>
      <c r="D84" s="645"/>
      <c r="E84" s="645"/>
      <c r="F84" s="645"/>
      <c r="G84" s="646"/>
      <c r="H84" s="627"/>
      <c r="I84" s="628"/>
      <c r="J84" s="628"/>
      <c r="K84" s="628"/>
      <c r="L84" s="628"/>
      <c r="M84" s="628"/>
      <c r="N84" s="629"/>
    </row>
    <row r="85" spans="1:14" x14ac:dyDescent="0.25">
      <c r="A85" s="644"/>
      <c r="B85" s="645"/>
      <c r="C85" s="645"/>
      <c r="D85" s="645"/>
      <c r="E85" s="645"/>
      <c r="F85" s="645"/>
      <c r="G85" s="646"/>
      <c r="H85" s="627"/>
      <c r="I85" s="628"/>
      <c r="J85" s="628"/>
      <c r="K85" s="628"/>
      <c r="L85" s="628"/>
      <c r="M85" s="628"/>
      <c r="N85" s="629"/>
    </row>
    <row r="86" spans="1:14" x14ac:dyDescent="0.25">
      <c r="A86" s="644"/>
      <c r="B86" s="645"/>
      <c r="C86" s="645"/>
      <c r="D86" s="645"/>
      <c r="E86" s="645"/>
      <c r="F86" s="645"/>
      <c r="G86" s="646"/>
      <c r="H86" s="627"/>
      <c r="I86" s="628"/>
      <c r="J86" s="628"/>
      <c r="K86" s="628"/>
      <c r="L86" s="628"/>
      <c r="M86" s="628"/>
      <c r="N86" s="629"/>
    </row>
    <row r="87" spans="1:14" x14ac:dyDescent="0.25">
      <c r="A87" s="644"/>
      <c r="B87" s="645"/>
      <c r="C87" s="645"/>
      <c r="D87" s="645"/>
      <c r="E87" s="645"/>
      <c r="F87" s="645"/>
      <c r="G87" s="646"/>
      <c r="H87" s="627"/>
      <c r="I87" s="628"/>
      <c r="J87" s="628"/>
      <c r="K87" s="628"/>
      <c r="L87" s="628"/>
      <c r="M87" s="628"/>
      <c r="N87" s="629"/>
    </row>
    <row r="88" spans="1:14" x14ac:dyDescent="0.25">
      <c r="A88" s="644"/>
      <c r="B88" s="645"/>
      <c r="C88" s="645"/>
      <c r="D88" s="645"/>
      <c r="E88" s="645"/>
      <c r="F88" s="645"/>
      <c r="G88" s="646"/>
      <c r="H88" s="627"/>
      <c r="I88" s="628"/>
      <c r="J88" s="628"/>
      <c r="K88" s="628"/>
      <c r="L88" s="628"/>
      <c r="M88" s="628"/>
      <c r="N88" s="629"/>
    </row>
    <row r="89" spans="1:14" x14ac:dyDescent="0.25">
      <c r="A89" s="644"/>
      <c r="B89" s="645"/>
      <c r="C89" s="645"/>
      <c r="D89" s="645"/>
      <c r="E89" s="645"/>
      <c r="F89" s="645"/>
      <c r="G89" s="646"/>
      <c r="H89" s="627"/>
      <c r="I89" s="628"/>
      <c r="J89" s="628"/>
      <c r="K89" s="628"/>
      <c r="L89" s="628"/>
      <c r="M89" s="628"/>
      <c r="N89" s="629"/>
    </row>
    <row r="90" spans="1:14" x14ac:dyDescent="0.25">
      <c r="A90" s="647"/>
      <c r="B90" s="648"/>
      <c r="C90" s="648"/>
      <c r="D90" s="648"/>
      <c r="E90" s="648"/>
      <c r="F90" s="648"/>
      <c r="G90" s="649"/>
      <c r="H90" s="630"/>
      <c r="I90" s="631"/>
      <c r="J90" s="631"/>
      <c r="K90" s="631"/>
      <c r="L90" s="631"/>
      <c r="M90" s="631"/>
      <c r="N90" s="632"/>
    </row>
    <row r="91" spans="1:14" x14ac:dyDescent="0.25">
      <c r="A91" s="293"/>
      <c r="B91" s="323"/>
      <c r="C91" s="323"/>
      <c r="D91" s="323"/>
      <c r="E91" s="323"/>
      <c r="F91" s="323"/>
      <c r="G91" s="294"/>
      <c r="H91" s="293"/>
      <c r="I91" s="323"/>
      <c r="J91" s="323"/>
      <c r="K91" s="323"/>
      <c r="L91" s="323"/>
      <c r="M91" s="323"/>
      <c r="N91" s="294"/>
    </row>
    <row r="92" spans="1:14" x14ac:dyDescent="0.25">
      <c r="A92" s="293"/>
      <c r="B92" s="323"/>
      <c r="C92" s="323"/>
      <c r="D92" s="323"/>
      <c r="E92" s="323"/>
      <c r="F92" s="323"/>
      <c r="G92" s="294"/>
      <c r="H92" s="293"/>
      <c r="I92" s="323"/>
      <c r="J92" s="323"/>
      <c r="K92" s="323"/>
      <c r="L92" s="323"/>
      <c r="M92" s="323"/>
      <c r="N92" s="294"/>
    </row>
    <row r="93" spans="1:14" x14ac:dyDescent="0.25">
      <c r="A93" s="412"/>
      <c r="B93" s="413"/>
      <c r="C93" s="414"/>
      <c r="D93" s="414"/>
      <c r="E93" s="414"/>
      <c r="F93" s="414"/>
      <c r="G93" s="415"/>
      <c r="H93" s="412"/>
      <c r="I93" s="414"/>
      <c r="J93" s="414"/>
      <c r="K93" s="414"/>
      <c r="L93" s="414"/>
      <c r="M93" s="414"/>
      <c r="N93" s="415"/>
    </row>
    <row r="94" spans="1:14" ht="18.75" x14ac:dyDescent="0.25">
      <c r="A94" s="416" t="s">
        <v>182</v>
      </c>
      <c r="B94" s="417"/>
      <c r="C94" s="418"/>
      <c r="D94" s="418"/>
      <c r="E94" s="418"/>
      <c r="F94" s="418"/>
      <c r="G94" s="419"/>
      <c r="H94" s="422" t="s">
        <v>183</v>
      </c>
      <c r="I94" s="418"/>
      <c r="J94" s="418"/>
      <c r="K94" s="418"/>
      <c r="L94" s="418"/>
      <c r="M94" s="418"/>
      <c r="N94" s="419"/>
    </row>
    <row r="95" spans="1:14" ht="30" customHeight="1" x14ac:dyDescent="0.25">
      <c r="A95" s="416" t="s">
        <v>176</v>
      </c>
      <c r="B95" s="417"/>
      <c r="C95" s="418"/>
      <c r="D95" s="418"/>
      <c r="E95" s="418"/>
      <c r="F95" s="418"/>
      <c r="G95" s="419"/>
      <c r="H95" s="650" t="s">
        <v>177</v>
      </c>
      <c r="I95" s="651"/>
      <c r="J95" s="651"/>
      <c r="K95" s="651"/>
      <c r="L95" s="651"/>
      <c r="M95" s="651"/>
      <c r="N95" s="652"/>
    </row>
    <row r="96" spans="1:14" ht="18.75" x14ac:dyDescent="0.25">
      <c r="A96" s="420"/>
      <c r="B96" s="418"/>
      <c r="C96" s="418"/>
      <c r="D96" s="418"/>
      <c r="E96" s="418"/>
      <c r="F96" s="418"/>
      <c r="G96" s="419"/>
      <c r="H96" s="624"/>
      <c r="I96" s="625"/>
      <c r="J96" s="625"/>
      <c r="K96" s="625"/>
      <c r="L96" s="625"/>
      <c r="M96" s="625"/>
      <c r="N96" s="626"/>
    </row>
    <row r="97" spans="1:14" x14ac:dyDescent="0.25">
      <c r="A97" s="421"/>
      <c r="B97" s="418"/>
      <c r="C97" s="418"/>
      <c r="D97" s="418"/>
      <c r="E97" s="418"/>
      <c r="F97" s="418"/>
      <c r="G97" s="419"/>
      <c r="H97" s="627"/>
      <c r="I97" s="628"/>
      <c r="J97" s="628"/>
      <c r="K97" s="628"/>
      <c r="L97" s="628"/>
      <c r="M97" s="628"/>
      <c r="N97" s="629"/>
    </row>
    <row r="98" spans="1:14" x14ac:dyDescent="0.25">
      <c r="A98" s="422" t="s">
        <v>178</v>
      </c>
      <c r="B98" s="418"/>
      <c r="C98" s="418"/>
      <c r="D98" s="633"/>
      <c r="E98" s="634"/>
      <c r="F98" s="635"/>
      <c r="G98" s="419"/>
      <c r="H98" s="627"/>
      <c r="I98" s="628"/>
      <c r="J98" s="628"/>
      <c r="K98" s="628"/>
      <c r="L98" s="628"/>
      <c r="M98" s="628"/>
      <c r="N98" s="629"/>
    </row>
    <row r="99" spans="1:14" x14ac:dyDescent="0.25">
      <c r="A99" s="422" t="s">
        <v>179</v>
      </c>
      <c r="B99" s="418"/>
      <c r="C99" s="418"/>
      <c r="D99" s="636"/>
      <c r="E99" s="637"/>
      <c r="F99" s="618"/>
      <c r="G99" s="419"/>
      <c r="H99" s="627"/>
      <c r="I99" s="628"/>
      <c r="J99" s="628"/>
      <c r="K99" s="628"/>
      <c r="L99" s="628"/>
      <c r="M99" s="628"/>
      <c r="N99" s="629"/>
    </row>
    <row r="100" spans="1:14" x14ac:dyDescent="0.25">
      <c r="A100" s="422"/>
      <c r="B100" s="418"/>
      <c r="C100" s="418"/>
      <c r="D100" s="418"/>
      <c r="E100" s="418"/>
      <c r="F100" s="418"/>
      <c r="G100" s="419"/>
      <c r="H100" s="627"/>
      <c r="I100" s="628"/>
      <c r="J100" s="628"/>
      <c r="K100" s="628"/>
      <c r="L100" s="628"/>
      <c r="M100" s="628"/>
      <c r="N100" s="629"/>
    </row>
    <row r="101" spans="1:14" x14ac:dyDescent="0.25">
      <c r="A101" s="422"/>
      <c r="B101" s="418"/>
      <c r="C101" s="418"/>
      <c r="D101" s="418"/>
      <c r="E101" s="418"/>
      <c r="F101" s="418"/>
      <c r="G101" s="419"/>
      <c r="H101" s="627"/>
      <c r="I101" s="628"/>
      <c r="J101" s="628"/>
      <c r="K101" s="628"/>
      <c r="L101" s="628"/>
      <c r="M101" s="628"/>
      <c r="N101" s="629"/>
    </row>
    <row r="102" spans="1:14" ht="17.25" x14ac:dyDescent="0.25">
      <c r="A102" s="423" t="s">
        <v>184</v>
      </c>
      <c r="B102" s="418"/>
      <c r="C102" s="418"/>
      <c r="D102" s="418"/>
      <c r="E102" s="418"/>
      <c r="F102" s="418"/>
      <c r="G102" s="419"/>
      <c r="H102" s="627"/>
      <c r="I102" s="628"/>
      <c r="J102" s="628"/>
      <c r="K102" s="628"/>
      <c r="L102" s="628"/>
      <c r="M102" s="628"/>
      <c r="N102" s="629"/>
    </row>
    <row r="103" spans="1:14" ht="45" customHeight="1" x14ac:dyDescent="0.25">
      <c r="A103" s="653" t="s">
        <v>185</v>
      </c>
      <c r="B103" s="654"/>
      <c r="C103" s="654"/>
      <c r="D103" s="654"/>
      <c r="E103" s="654"/>
      <c r="F103" s="654"/>
      <c r="G103" s="655"/>
      <c r="H103" s="627"/>
      <c r="I103" s="628"/>
      <c r="J103" s="628"/>
      <c r="K103" s="628"/>
      <c r="L103" s="628"/>
      <c r="M103" s="628"/>
      <c r="N103" s="629"/>
    </row>
    <row r="104" spans="1:14" x14ac:dyDescent="0.25">
      <c r="A104" s="424"/>
      <c r="B104" s="425"/>
      <c r="C104" s="425"/>
      <c r="D104" s="425"/>
      <c r="E104" s="425"/>
      <c r="F104" s="425"/>
      <c r="G104" s="426"/>
      <c r="H104" s="627"/>
      <c r="I104" s="628"/>
      <c r="J104" s="628"/>
      <c r="K104" s="628"/>
      <c r="L104" s="628"/>
      <c r="M104" s="628"/>
      <c r="N104" s="629"/>
    </row>
    <row r="105" spans="1:14" x14ac:dyDescent="0.25">
      <c r="A105" s="641"/>
      <c r="B105" s="642"/>
      <c r="C105" s="642"/>
      <c r="D105" s="642"/>
      <c r="E105" s="642"/>
      <c r="F105" s="642"/>
      <c r="G105" s="643"/>
      <c r="H105" s="627"/>
      <c r="I105" s="628"/>
      <c r="J105" s="628"/>
      <c r="K105" s="628"/>
      <c r="L105" s="628"/>
      <c r="M105" s="628"/>
      <c r="N105" s="629"/>
    </row>
    <row r="106" spans="1:14" x14ac:dyDescent="0.25">
      <c r="A106" s="644"/>
      <c r="B106" s="645"/>
      <c r="C106" s="645"/>
      <c r="D106" s="645"/>
      <c r="E106" s="645"/>
      <c r="F106" s="645"/>
      <c r="G106" s="646"/>
      <c r="H106" s="627"/>
      <c r="I106" s="628"/>
      <c r="J106" s="628"/>
      <c r="K106" s="628"/>
      <c r="L106" s="628"/>
      <c r="M106" s="628"/>
      <c r="N106" s="629"/>
    </row>
    <row r="107" spans="1:14" x14ac:dyDescent="0.25">
      <c r="A107" s="644"/>
      <c r="B107" s="645"/>
      <c r="C107" s="645"/>
      <c r="D107" s="645"/>
      <c r="E107" s="645"/>
      <c r="F107" s="645"/>
      <c r="G107" s="646"/>
      <c r="H107" s="627"/>
      <c r="I107" s="628"/>
      <c r="J107" s="628"/>
      <c r="K107" s="628"/>
      <c r="L107" s="628"/>
      <c r="M107" s="628"/>
      <c r="N107" s="629"/>
    </row>
    <row r="108" spans="1:14" x14ac:dyDescent="0.25">
      <c r="A108" s="644"/>
      <c r="B108" s="645"/>
      <c r="C108" s="645"/>
      <c r="D108" s="645"/>
      <c r="E108" s="645"/>
      <c r="F108" s="645"/>
      <c r="G108" s="646"/>
      <c r="H108" s="627"/>
      <c r="I108" s="628"/>
      <c r="J108" s="628"/>
      <c r="K108" s="628"/>
      <c r="L108" s="628"/>
      <c r="M108" s="628"/>
      <c r="N108" s="629"/>
    </row>
    <row r="109" spans="1:14" x14ac:dyDescent="0.25">
      <c r="A109" s="644"/>
      <c r="B109" s="645"/>
      <c r="C109" s="645"/>
      <c r="D109" s="645"/>
      <c r="E109" s="645"/>
      <c r="F109" s="645"/>
      <c r="G109" s="646"/>
      <c r="H109" s="627"/>
      <c r="I109" s="628"/>
      <c r="J109" s="628"/>
      <c r="K109" s="628"/>
      <c r="L109" s="628"/>
      <c r="M109" s="628"/>
      <c r="N109" s="629"/>
    </row>
    <row r="110" spans="1:14" x14ac:dyDescent="0.25">
      <c r="A110" s="644"/>
      <c r="B110" s="645"/>
      <c r="C110" s="645"/>
      <c r="D110" s="645"/>
      <c r="E110" s="645"/>
      <c r="F110" s="645"/>
      <c r="G110" s="646"/>
      <c r="H110" s="627"/>
      <c r="I110" s="628"/>
      <c r="J110" s="628"/>
      <c r="K110" s="628"/>
      <c r="L110" s="628"/>
      <c r="M110" s="628"/>
      <c r="N110" s="629"/>
    </row>
    <row r="111" spans="1:14" x14ac:dyDescent="0.25">
      <c r="A111" s="644"/>
      <c r="B111" s="645"/>
      <c r="C111" s="645"/>
      <c r="D111" s="645"/>
      <c r="E111" s="645"/>
      <c r="F111" s="645"/>
      <c r="G111" s="646"/>
      <c r="H111" s="627"/>
      <c r="I111" s="628"/>
      <c r="J111" s="628"/>
      <c r="K111" s="628"/>
      <c r="L111" s="628"/>
      <c r="M111" s="628"/>
      <c r="N111" s="629"/>
    </row>
    <row r="112" spans="1:14" x14ac:dyDescent="0.25">
      <c r="A112" s="644"/>
      <c r="B112" s="645"/>
      <c r="C112" s="645"/>
      <c r="D112" s="645"/>
      <c r="E112" s="645"/>
      <c r="F112" s="645"/>
      <c r="G112" s="646"/>
      <c r="H112" s="627"/>
      <c r="I112" s="628"/>
      <c r="J112" s="628"/>
      <c r="K112" s="628"/>
      <c r="L112" s="628"/>
      <c r="M112" s="628"/>
      <c r="N112" s="629"/>
    </row>
    <row r="113" spans="1:14" x14ac:dyDescent="0.25">
      <c r="A113" s="644"/>
      <c r="B113" s="645"/>
      <c r="C113" s="645"/>
      <c r="D113" s="645"/>
      <c r="E113" s="645"/>
      <c r="F113" s="645"/>
      <c r="G113" s="646"/>
      <c r="H113" s="627"/>
      <c r="I113" s="628"/>
      <c r="J113" s="628"/>
      <c r="K113" s="628"/>
      <c r="L113" s="628"/>
      <c r="M113" s="628"/>
      <c r="N113" s="629"/>
    </row>
    <row r="114" spans="1:14" x14ac:dyDescent="0.25">
      <c r="A114" s="644"/>
      <c r="B114" s="645"/>
      <c r="C114" s="645"/>
      <c r="D114" s="645"/>
      <c r="E114" s="645"/>
      <c r="F114" s="645"/>
      <c r="G114" s="646"/>
      <c r="H114" s="627"/>
      <c r="I114" s="628"/>
      <c r="J114" s="628"/>
      <c r="K114" s="628"/>
      <c r="L114" s="628"/>
      <c r="M114" s="628"/>
      <c r="N114" s="629"/>
    </row>
    <row r="115" spans="1:14" x14ac:dyDescent="0.25">
      <c r="A115" s="644"/>
      <c r="B115" s="645"/>
      <c r="C115" s="645"/>
      <c r="D115" s="645"/>
      <c r="E115" s="645"/>
      <c r="F115" s="645"/>
      <c r="G115" s="646"/>
      <c r="H115" s="627"/>
      <c r="I115" s="628"/>
      <c r="J115" s="628"/>
      <c r="K115" s="628"/>
      <c r="L115" s="628"/>
      <c r="M115" s="628"/>
      <c r="N115" s="629"/>
    </row>
    <row r="116" spans="1:14" x14ac:dyDescent="0.25">
      <c r="A116" s="644"/>
      <c r="B116" s="645"/>
      <c r="C116" s="645"/>
      <c r="D116" s="645"/>
      <c r="E116" s="645"/>
      <c r="F116" s="645"/>
      <c r="G116" s="646"/>
      <c r="H116" s="627"/>
      <c r="I116" s="628"/>
      <c r="J116" s="628"/>
      <c r="K116" s="628"/>
      <c r="L116" s="628"/>
      <c r="M116" s="628"/>
      <c r="N116" s="629"/>
    </row>
    <row r="117" spans="1:14" x14ac:dyDescent="0.25">
      <c r="A117" s="644"/>
      <c r="B117" s="645"/>
      <c r="C117" s="645"/>
      <c r="D117" s="645"/>
      <c r="E117" s="645"/>
      <c r="F117" s="645"/>
      <c r="G117" s="646"/>
      <c r="H117" s="627"/>
      <c r="I117" s="628"/>
      <c r="J117" s="628"/>
      <c r="K117" s="628"/>
      <c r="L117" s="628"/>
      <c r="M117" s="628"/>
      <c r="N117" s="629"/>
    </row>
    <row r="118" spans="1:14" x14ac:dyDescent="0.25">
      <c r="A118" s="644"/>
      <c r="B118" s="645"/>
      <c r="C118" s="645"/>
      <c r="D118" s="645"/>
      <c r="E118" s="645"/>
      <c r="F118" s="645"/>
      <c r="G118" s="646"/>
      <c r="H118" s="627"/>
      <c r="I118" s="628"/>
      <c r="J118" s="628"/>
      <c r="K118" s="628"/>
      <c r="L118" s="628"/>
      <c r="M118" s="628"/>
      <c r="N118" s="629"/>
    </row>
    <row r="119" spans="1:14" x14ac:dyDescent="0.25">
      <c r="A119" s="644"/>
      <c r="B119" s="645"/>
      <c r="C119" s="645"/>
      <c r="D119" s="645"/>
      <c r="E119" s="645"/>
      <c r="F119" s="645"/>
      <c r="G119" s="646"/>
      <c r="H119" s="627"/>
      <c r="I119" s="628"/>
      <c r="J119" s="628"/>
      <c r="K119" s="628"/>
      <c r="L119" s="628"/>
      <c r="M119" s="628"/>
      <c r="N119" s="629"/>
    </row>
    <row r="120" spans="1:14" x14ac:dyDescent="0.25">
      <c r="A120" s="644"/>
      <c r="B120" s="645"/>
      <c r="C120" s="645"/>
      <c r="D120" s="645"/>
      <c r="E120" s="645"/>
      <c r="F120" s="645"/>
      <c r="G120" s="646"/>
      <c r="H120" s="627"/>
      <c r="I120" s="628"/>
      <c r="J120" s="628"/>
      <c r="K120" s="628"/>
      <c r="L120" s="628"/>
      <c r="M120" s="628"/>
      <c r="N120" s="629"/>
    </row>
    <row r="121" spans="1:14" x14ac:dyDescent="0.25">
      <c r="A121" s="644"/>
      <c r="B121" s="645"/>
      <c r="C121" s="645"/>
      <c r="D121" s="645"/>
      <c r="E121" s="645"/>
      <c r="F121" s="645"/>
      <c r="G121" s="646"/>
      <c r="H121" s="627"/>
      <c r="I121" s="628"/>
      <c r="J121" s="628"/>
      <c r="K121" s="628"/>
      <c r="L121" s="628"/>
      <c r="M121" s="628"/>
      <c r="N121" s="629"/>
    </row>
    <row r="122" spans="1:14" x14ac:dyDescent="0.25">
      <c r="A122" s="644"/>
      <c r="B122" s="645"/>
      <c r="C122" s="645"/>
      <c r="D122" s="645"/>
      <c r="E122" s="645"/>
      <c r="F122" s="645"/>
      <c r="G122" s="646"/>
      <c r="H122" s="627"/>
      <c r="I122" s="628"/>
      <c r="J122" s="628"/>
      <c r="K122" s="628"/>
      <c r="L122" s="628"/>
      <c r="M122" s="628"/>
      <c r="N122" s="629"/>
    </row>
    <row r="123" spans="1:14" x14ac:dyDescent="0.25">
      <c r="A123" s="644"/>
      <c r="B123" s="645"/>
      <c r="C123" s="645"/>
      <c r="D123" s="645"/>
      <c r="E123" s="645"/>
      <c r="F123" s="645"/>
      <c r="G123" s="646"/>
      <c r="H123" s="627"/>
      <c r="I123" s="628"/>
      <c r="J123" s="628"/>
      <c r="K123" s="628"/>
      <c r="L123" s="628"/>
      <c r="M123" s="628"/>
      <c r="N123" s="629"/>
    </row>
    <row r="124" spans="1:14" x14ac:dyDescent="0.25">
      <c r="A124" s="644"/>
      <c r="B124" s="645"/>
      <c r="C124" s="645"/>
      <c r="D124" s="645"/>
      <c r="E124" s="645"/>
      <c r="F124" s="645"/>
      <c r="G124" s="646"/>
      <c r="H124" s="627"/>
      <c r="I124" s="628"/>
      <c r="J124" s="628"/>
      <c r="K124" s="628"/>
      <c r="L124" s="628"/>
      <c r="M124" s="628"/>
      <c r="N124" s="629"/>
    </row>
    <row r="125" spans="1:14" x14ac:dyDescent="0.25">
      <c r="A125" s="644"/>
      <c r="B125" s="645"/>
      <c r="C125" s="645"/>
      <c r="D125" s="645"/>
      <c r="E125" s="645"/>
      <c r="F125" s="645"/>
      <c r="G125" s="646"/>
      <c r="H125" s="627"/>
      <c r="I125" s="628"/>
      <c r="J125" s="628"/>
      <c r="K125" s="628"/>
      <c r="L125" s="628"/>
      <c r="M125" s="628"/>
      <c r="N125" s="629"/>
    </row>
    <row r="126" spans="1:14" x14ac:dyDescent="0.25">
      <c r="A126" s="644"/>
      <c r="B126" s="645"/>
      <c r="C126" s="645"/>
      <c r="D126" s="645"/>
      <c r="E126" s="645"/>
      <c r="F126" s="645"/>
      <c r="G126" s="646"/>
      <c r="H126" s="627"/>
      <c r="I126" s="628"/>
      <c r="J126" s="628"/>
      <c r="K126" s="628"/>
      <c r="L126" s="628"/>
      <c r="M126" s="628"/>
      <c r="N126" s="629"/>
    </row>
    <row r="127" spans="1:14" x14ac:dyDescent="0.25">
      <c r="A127" s="644"/>
      <c r="B127" s="645"/>
      <c r="C127" s="645"/>
      <c r="D127" s="645"/>
      <c r="E127" s="645"/>
      <c r="F127" s="645"/>
      <c r="G127" s="646"/>
      <c r="H127" s="627"/>
      <c r="I127" s="628"/>
      <c r="J127" s="628"/>
      <c r="K127" s="628"/>
      <c r="L127" s="628"/>
      <c r="M127" s="628"/>
      <c r="N127" s="629"/>
    </row>
    <row r="128" spans="1:14" x14ac:dyDescent="0.25">
      <c r="A128" s="644"/>
      <c r="B128" s="645"/>
      <c r="C128" s="645"/>
      <c r="D128" s="645"/>
      <c r="E128" s="645"/>
      <c r="F128" s="645"/>
      <c r="G128" s="646"/>
      <c r="H128" s="627"/>
      <c r="I128" s="628"/>
      <c r="J128" s="628"/>
      <c r="K128" s="628"/>
      <c r="L128" s="628"/>
      <c r="M128" s="628"/>
      <c r="N128" s="629"/>
    </row>
    <row r="129" spans="1:14" x14ac:dyDescent="0.25">
      <c r="A129" s="644"/>
      <c r="B129" s="645"/>
      <c r="C129" s="645"/>
      <c r="D129" s="645"/>
      <c r="E129" s="645"/>
      <c r="F129" s="645"/>
      <c r="G129" s="646"/>
      <c r="H129" s="627"/>
      <c r="I129" s="628"/>
      <c r="J129" s="628"/>
      <c r="K129" s="628"/>
      <c r="L129" s="628"/>
      <c r="M129" s="628"/>
      <c r="N129" s="629"/>
    </row>
    <row r="130" spans="1:14" x14ac:dyDescent="0.25">
      <c r="A130" s="644"/>
      <c r="B130" s="645"/>
      <c r="C130" s="645"/>
      <c r="D130" s="645"/>
      <c r="E130" s="645"/>
      <c r="F130" s="645"/>
      <c r="G130" s="646"/>
      <c r="H130" s="627"/>
      <c r="I130" s="628"/>
      <c r="J130" s="628"/>
      <c r="K130" s="628"/>
      <c r="L130" s="628"/>
      <c r="M130" s="628"/>
      <c r="N130" s="629"/>
    </row>
    <row r="131" spans="1:14" x14ac:dyDescent="0.25">
      <c r="A131" s="644"/>
      <c r="B131" s="645"/>
      <c r="C131" s="645"/>
      <c r="D131" s="645"/>
      <c r="E131" s="645"/>
      <c r="F131" s="645"/>
      <c r="G131" s="646"/>
      <c r="H131" s="627"/>
      <c r="I131" s="628"/>
      <c r="J131" s="628"/>
      <c r="K131" s="628"/>
      <c r="L131" s="628"/>
      <c r="M131" s="628"/>
      <c r="N131" s="629"/>
    </row>
    <row r="132" spans="1:14" x14ac:dyDescent="0.25">
      <c r="A132" s="644"/>
      <c r="B132" s="645"/>
      <c r="C132" s="645"/>
      <c r="D132" s="645"/>
      <c r="E132" s="645"/>
      <c r="F132" s="645"/>
      <c r="G132" s="646"/>
      <c r="H132" s="627"/>
      <c r="I132" s="628"/>
      <c r="J132" s="628"/>
      <c r="K132" s="628"/>
      <c r="L132" s="628"/>
      <c r="M132" s="628"/>
      <c r="N132" s="629"/>
    </row>
    <row r="133" spans="1:14" x14ac:dyDescent="0.25">
      <c r="A133" s="644"/>
      <c r="B133" s="645"/>
      <c r="C133" s="645"/>
      <c r="D133" s="645"/>
      <c r="E133" s="645"/>
      <c r="F133" s="645"/>
      <c r="G133" s="646"/>
      <c r="H133" s="627"/>
      <c r="I133" s="628"/>
      <c r="J133" s="628"/>
      <c r="K133" s="628"/>
      <c r="L133" s="628"/>
      <c r="M133" s="628"/>
      <c r="N133" s="629"/>
    </row>
    <row r="134" spans="1:14" x14ac:dyDescent="0.25">
      <c r="A134" s="644"/>
      <c r="B134" s="645"/>
      <c r="C134" s="645"/>
      <c r="D134" s="645"/>
      <c r="E134" s="645"/>
      <c r="F134" s="645"/>
      <c r="G134" s="646"/>
      <c r="H134" s="627"/>
      <c r="I134" s="628"/>
      <c r="J134" s="628"/>
      <c r="K134" s="628"/>
      <c r="L134" s="628"/>
      <c r="M134" s="628"/>
      <c r="N134" s="629"/>
    </row>
    <row r="135" spans="1:14" x14ac:dyDescent="0.25">
      <c r="A135" s="644"/>
      <c r="B135" s="645"/>
      <c r="C135" s="645"/>
      <c r="D135" s="645"/>
      <c r="E135" s="645"/>
      <c r="F135" s="645"/>
      <c r="G135" s="646"/>
      <c r="H135" s="627"/>
      <c r="I135" s="628"/>
      <c r="J135" s="628"/>
      <c r="K135" s="628"/>
      <c r="L135" s="628"/>
      <c r="M135" s="628"/>
      <c r="N135" s="629"/>
    </row>
    <row r="136" spans="1:14" x14ac:dyDescent="0.25">
      <c r="A136" s="647"/>
      <c r="B136" s="648"/>
      <c r="C136" s="648"/>
      <c r="D136" s="648"/>
      <c r="E136" s="648"/>
      <c r="F136" s="648"/>
      <c r="G136" s="649"/>
      <c r="H136" s="630"/>
      <c r="I136" s="631"/>
      <c r="J136" s="631"/>
      <c r="K136" s="631"/>
      <c r="L136" s="631"/>
      <c r="M136" s="631"/>
      <c r="N136" s="632"/>
    </row>
    <row r="137" spans="1:14" x14ac:dyDescent="0.25">
      <c r="A137" s="293"/>
      <c r="B137" s="323"/>
      <c r="C137" s="323"/>
      <c r="D137" s="323"/>
      <c r="E137" s="323"/>
      <c r="F137" s="323"/>
      <c r="G137" s="294"/>
      <c r="H137" s="293"/>
      <c r="I137" s="323"/>
      <c r="J137" s="323"/>
      <c r="K137" s="323"/>
      <c r="L137" s="323"/>
      <c r="M137" s="323"/>
      <c r="N137" s="294"/>
    </row>
    <row r="138" spans="1:14" x14ac:dyDescent="0.25">
      <c r="A138" s="201"/>
      <c r="B138" s="219"/>
      <c r="C138" s="219"/>
      <c r="D138" s="219"/>
      <c r="E138" s="219"/>
      <c r="F138" s="219"/>
      <c r="G138" s="202"/>
      <c r="H138" s="201"/>
      <c r="I138" s="219"/>
      <c r="J138" s="219"/>
      <c r="K138" s="219"/>
      <c r="L138" s="219"/>
      <c r="M138" s="219"/>
      <c r="N138" s="202"/>
    </row>
    <row r="139" spans="1:14" x14ac:dyDescent="0.25">
      <c r="A139" s="412"/>
      <c r="B139" s="413"/>
      <c r="C139" s="414"/>
      <c r="D139" s="414"/>
      <c r="E139" s="414"/>
      <c r="F139" s="414"/>
      <c r="G139" s="415"/>
      <c r="H139" s="412"/>
      <c r="I139" s="414"/>
      <c r="J139" s="414"/>
      <c r="K139" s="414"/>
      <c r="L139" s="414"/>
      <c r="M139" s="414"/>
      <c r="N139" s="415"/>
    </row>
    <row r="140" spans="1:14" ht="18.75" x14ac:dyDescent="0.25">
      <c r="A140" s="416" t="s">
        <v>182</v>
      </c>
      <c r="B140" s="417"/>
      <c r="C140" s="418"/>
      <c r="D140" s="418"/>
      <c r="E140" s="418"/>
      <c r="F140" s="418"/>
      <c r="G140" s="419"/>
      <c r="H140" s="422" t="s">
        <v>183</v>
      </c>
      <c r="I140" s="418"/>
      <c r="J140" s="418"/>
      <c r="K140" s="418"/>
      <c r="L140" s="418"/>
      <c r="M140" s="418"/>
      <c r="N140" s="419"/>
    </row>
    <row r="141" spans="1:14" ht="30" customHeight="1" x14ac:dyDescent="0.25">
      <c r="A141" s="416" t="s">
        <v>176</v>
      </c>
      <c r="B141" s="417"/>
      <c r="C141" s="418"/>
      <c r="D141" s="418"/>
      <c r="E141" s="418"/>
      <c r="F141" s="418"/>
      <c r="G141" s="419"/>
      <c r="H141" s="650" t="s">
        <v>177</v>
      </c>
      <c r="I141" s="651"/>
      <c r="J141" s="651"/>
      <c r="K141" s="651"/>
      <c r="L141" s="651"/>
      <c r="M141" s="651"/>
      <c r="N141" s="652"/>
    </row>
    <row r="142" spans="1:14" ht="18.75" x14ac:dyDescent="0.25">
      <c r="A142" s="420"/>
      <c r="B142" s="418"/>
      <c r="C142" s="418"/>
      <c r="D142" s="418"/>
      <c r="E142" s="418"/>
      <c r="F142" s="418"/>
      <c r="G142" s="419"/>
      <c r="H142" s="624"/>
      <c r="I142" s="625"/>
      <c r="J142" s="625"/>
      <c r="K142" s="625"/>
      <c r="L142" s="625"/>
      <c r="M142" s="625"/>
      <c r="N142" s="626"/>
    </row>
    <row r="143" spans="1:14" x14ac:dyDescent="0.25">
      <c r="A143" s="421"/>
      <c r="B143" s="418"/>
      <c r="C143" s="418"/>
      <c r="D143" s="418"/>
      <c r="E143" s="418"/>
      <c r="F143" s="418"/>
      <c r="G143" s="419"/>
      <c r="H143" s="627"/>
      <c r="I143" s="628"/>
      <c r="J143" s="628"/>
      <c r="K143" s="628"/>
      <c r="L143" s="628"/>
      <c r="M143" s="628"/>
      <c r="N143" s="629"/>
    </row>
    <row r="144" spans="1:14" x14ac:dyDescent="0.25">
      <c r="A144" s="422" t="s">
        <v>178</v>
      </c>
      <c r="B144" s="418"/>
      <c r="C144" s="418"/>
      <c r="D144" s="633"/>
      <c r="E144" s="634"/>
      <c r="F144" s="635"/>
      <c r="G144" s="419"/>
      <c r="H144" s="627"/>
      <c r="I144" s="628"/>
      <c r="J144" s="628"/>
      <c r="K144" s="628"/>
      <c r="L144" s="628"/>
      <c r="M144" s="628"/>
      <c r="N144" s="629"/>
    </row>
    <row r="145" spans="1:14" x14ac:dyDescent="0.25">
      <c r="A145" s="422" t="s">
        <v>179</v>
      </c>
      <c r="B145" s="418"/>
      <c r="C145" s="418"/>
      <c r="D145" s="636"/>
      <c r="E145" s="637"/>
      <c r="F145" s="618"/>
      <c r="G145" s="419"/>
      <c r="H145" s="627"/>
      <c r="I145" s="628"/>
      <c r="J145" s="628"/>
      <c r="K145" s="628"/>
      <c r="L145" s="628"/>
      <c r="M145" s="628"/>
      <c r="N145" s="629"/>
    </row>
    <row r="146" spans="1:14" x14ac:dyDescent="0.25">
      <c r="A146" s="422"/>
      <c r="B146" s="418"/>
      <c r="C146" s="418"/>
      <c r="D146" s="418"/>
      <c r="E146" s="418"/>
      <c r="F146" s="418"/>
      <c r="G146" s="419"/>
      <c r="H146" s="627"/>
      <c r="I146" s="628"/>
      <c r="J146" s="628"/>
      <c r="K146" s="628"/>
      <c r="L146" s="628"/>
      <c r="M146" s="628"/>
      <c r="N146" s="629"/>
    </row>
    <row r="147" spans="1:14" x14ac:dyDescent="0.25">
      <c r="A147" s="422"/>
      <c r="B147" s="418"/>
      <c r="C147" s="418"/>
      <c r="D147" s="418"/>
      <c r="E147" s="418"/>
      <c r="F147" s="418"/>
      <c r="G147" s="419"/>
      <c r="H147" s="627"/>
      <c r="I147" s="628"/>
      <c r="J147" s="628"/>
      <c r="K147" s="628"/>
      <c r="L147" s="628"/>
      <c r="M147" s="628"/>
      <c r="N147" s="629"/>
    </row>
    <row r="148" spans="1:14" ht="17.25" x14ac:dyDescent="0.25">
      <c r="A148" s="423" t="s">
        <v>184</v>
      </c>
      <c r="B148" s="418"/>
      <c r="C148" s="418"/>
      <c r="D148" s="418"/>
      <c r="E148" s="418"/>
      <c r="F148" s="418"/>
      <c r="G148" s="419"/>
      <c r="H148" s="627"/>
      <c r="I148" s="628"/>
      <c r="J148" s="628"/>
      <c r="K148" s="628"/>
      <c r="L148" s="628"/>
      <c r="M148" s="628"/>
      <c r="N148" s="629"/>
    </row>
    <row r="149" spans="1:14" ht="45" customHeight="1" x14ac:dyDescent="0.25">
      <c r="A149" s="653" t="s">
        <v>185</v>
      </c>
      <c r="B149" s="654"/>
      <c r="C149" s="654"/>
      <c r="D149" s="654"/>
      <c r="E149" s="654"/>
      <c r="F149" s="654"/>
      <c r="G149" s="655"/>
      <c r="H149" s="627"/>
      <c r="I149" s="628"/>
      <c r="J149" s="628"/>
      <c r="K149" s="628"/>
      <c r="L149" s="628"/>
      <c r="M149" s="628"/>
      <c r="N149" s="629"/>
    </row>
    <row r="150" spans="1:14" x14ac:dyDescent="0.25">
      <c r="A150" s="424"/>
      <c r="B150" s="425"/>
      <c r="C150" s="425"/>
      <c r="D150" s="425"/>
      <c r="E150" s="425"/>
      <c r="F150" s="425"/>
      <c r="G150" s="426"/>
      <c r="H150" s="627"/>
      <c r="I150" s="628"/>
      <c r="J150" s="628"/>
      <c r="K150" s="628"/>
      <c r="L150" s="628"/>
      <c r="M150" s="628"/>
      <c r="N150" s="629"/>
    </row>
    <row r="151" spans="1:14" x14ac:dyDescent="0.25">
      <c r="A151" s="641"/>
      <c r="B151" s="642"/>
      <c r="C151" s="642"/>
      <c r="D151" s="642"/>
      <c r="E151" s="642"/>
      <c r="F151" s="642"/>
      <c r="G151" s="643"/>
      <c r="H151" s="627"/>
      <c r="I151" s="628"/>
      <c r="J151" s="628"/>
      <c r="K151" s="628"/>
      <c r="L151" s="628"/>
      <c r="M151" s="628"/>
      <c r="N151" s="629"/>
    </row>
    <row r="152" spans="1:14" x14ac:dyDescent="0.25">
      <c r="A152" s="644"/>
      <c r="B152" s="645"/>
      <c r="C152" s="645"/>
      <c r="D152" s="645"/>
      <c r="E152" s="645"/>
      <c r="F152" s="645"/>
      <c r="G152" s="646"/>
      <c r="H152" s="627"/>
      <c r="I152" s="628"/>
      <c r="J152" s="628"/>
      <c r="K152" s="628"/>
      <c r="L152" s="628"/>
      <c r="M152" s="628"/>
      <c r="N152" s="629"/>
    </row>
    <row r="153" spans="1:14" x14ac:dyDescent="0.25">
      <c r="A153" s="644"/>
      <c r="B153" s="645"/>
      <c r="C153" s="645"/>
      <c r="D153" s="645"/>
      <c r="E153" s="645"/>
      <c r="F153" s="645"/>
      <c r="G153" s="646"/>
      <c r="H153" s="627"/>
      <c r="I153" s="628"/>
      <c r="J153" s="628"/>
      <c r="K153" s="628"/>
      <c r="L153" s="628"/>
      <c r="M153" s="628"/>
      <c r="N153" s="629"/>
    </row>
    <row r="154" spans="1:14" x14ac:dyDescent="0.25">
      <c r="A154" s="644"/>
      <c r="B154" s="645"/>
      <c r="C154" s="645"/>
      <c r="D154" s="645"/>
      <c r="E154" s="645"/>
      <c r="F154" s="645"/>
      <c r="G154" s="646"/>
      <c r="H154" s="627"/>
      <c r="I154" s="628"/>
      <c r="J154" s="628"/>
      <c r="K154" s="628"/>
      <c r="L154" s="628"/>
      <c r="M154" s="628"/>
      <c r="N154" s="629"/>
    </row>
    <row r="155" spans="1:14" x14ac:dyDescent="0.25">
      <c r="A155" s="644"/>
      <c r="B155" s="645"/>
      <c r="C155" s="645"/>
      <c r="D155" s="645"/>
      <c r="E155" s="645"/>
      <c r="F155" s="645"/>
      <c r="G155" s="646"/>
      <c r="H155" s="627"/>
      <c r="I155" s="628"/>
      <c r="J155" s="628"/>
      <c r="K155" s="628"/>
      <c r="L155" s="628"/>
      <c r="M155" s="628"/>
      <c r="N155" s="629"/>
    </row>
    <row r="156" spans="1:14" x14ac:dyDescent="0.25">
      <c r="A156" s="644"/>
      <c r="B156" s="645"/>
      <c r="C156" s="645"/>
      <c r="D156" s="645"/>
      <c r="E156" s="645"/>
      <c r="F156" s="645"/>
      <c r="G156" s="646"/>
      <c r="H156" s="627"/>
      <c r="I156" s="628"/>
      <c r="J156" s="628"/>
      <c r="K156" s="628"/>
      <c r="L156" s="628"/>
      <c r="M156" s="628"/>
      <c r="N156" s="629"/>
    </row>
    <row r="157" spans="1:14" x14ac:dyDescent="0.25">
      <c r="A157" s="644"/>
      <c r="B157" s="645"/>
      <c r="C157" s="645"/>
      <c r="D157" s="645"/>
      <c r="E157" s="645"/>
      <c r="F157" s="645"/>
      <c r="G157" s="646"/>
      <c r="H157" s="627"/>
      <c r="I157" s="628"/>
      <c r="J157" s="628"/>
      <c r="K157" s="628"/>
      <c r="L157" s="628"/>
      <c r="M157" s="628"/>
      <c r="N157" s="629"/>
    </row>
    <row r="158" spans="1:14" x14ac:dyDescent="0.25">
      <c r="A158" s="644"/>
      <c r="B158" s="645"/>
      <c r="C158" s="645"/>
      <c r="D158" s="645"/>
      <c r="E158" s="645"/>
      <c r="F158" s="645"/>
      <c r="G158" s="646"/>
      <c r="H158" s="627"/>
      <c r="I158" s="628"/>
      <c r="J158" s="628"/>
      <c r="K158" s="628"/>
      <c r="L158" s="628"/>
      <c r="M158" s="628"/>
      <c r="N158" s="629"/>
    </row>
    <row r="159" spans="1:14" x14ac:dyDescent="0.25">
      <c r="A159" s="644"/>
      <c r="B159" s="645"/>
      <c r="C159" s="645"/>
      <c r="D159" s="645"/>
      <c r="E159" s="645"/>
      <c r="F159" s="645"/>
      <c r="G159" s="646"/>
      <c r="H159" s="627"/>
      <c r="I159" s="628"/>
      <c r="J159" s="628"/>
      <c r="K159" s="628"/>
      <c r="L159" s="628"/>
      <c r="M159" s="628"/>
      <c r="N159" s="629"/>
    </row>
    <row r="160" spans="1:14" x14ac:dyDescent="0.25">
      <c r="A160" s="644"/>
      <c r="B160" s="645"/>
      <c r="C160" s="645"/>
      <c r="D160" s="645"/>
      <c r="E160" s="645"/>
      <c r="F160" s="645"/>
      <c r="G160" s="646"/>
      <c r="H160" s="627"/>
      <c r="I160" s="628"/>
      <c r="J160" s="628"/>
      <c r="K160" s="628"/>
      <c r="L160" s="628"/>
      <c r="M160" s="628"/>
      <c r="N160" s="629"/>
    </row>
    <row r="161" spans="1:14" x14ac:dyDescent="0.25">
      <c r="A161" s="644"/>
      <c r="B161" s="645"/>
      <c r="C161" s="645"/>
      <c r="D161" s="645"/>
      <c r="E161" s="645"/>
      <c r="F161" s="645"/>
      <c r="G161" s="646"/>
      <c r="H161" s="627"/>
      <c r="I161" s="628"/>
      <c r="J161" s="628"/>
      <c r="K161" s="628"/>
      <c r="L161" s="628"/>
      <c r="M161" s="628"/>
      <c r="N161" s="629"/>
    </row>
    <row r="162" spans="1:14" x14ac:dyDescent="0.25">
      <c r="A162" s="644"/>
      <c r="B162" s="645"/>
      <c r="C162" s="645"/>
      <c r="D162" s="645"/>
      <c r="E162" s="645"/>
      <c r="F162" s="645"/>
      <c r="G162" s="646"/>
      <c r="H162" s="627"/>
      <c r="I162" s="628"/>
      <c r="J162" s="628"/>
      <c r="K162" s="628"/>
      <c r="L162" s="628"/>
      <c r="M162" s="628"/>
      <c r="N162" s="629"/>
    </row>
    <row r="163" spans="1:14" x14ac:dyDescent="0.25">
      <c r="A163" s="644"/>
      <c r="B163" s="645"/>
      <c r="C163" s="645"/>
      <c r="D163" s="645"/>
      <c r="E163" s="645"/>
      <c r="F163" s="645"/>
      <c r="G163" s="646"/>
      <c r="H163" s="627"/>
      <c r="I163" s="628"/>
      <c r="J163" s="628"/>
      <c r="K163" s="628"/>
      <c r="L163" s="628"/>
      <c r="M163" s="628"/>
      <c r="N163" s="629"/>
    </row>
    <row r="164" spans="1:14" x14ac:dyDescent="0.25">
      <c r="A164" s="644"/>
      <c r="B164" s="645"/>
      <c r="C164" s="645"/>
      <c r="D164" s="645"/>
      <c r="E164" s="645"/>
      <c r="F164" s="645"/>
      <c r="G164" s="646"/>
      <c r="H164" s="627"/>
      <c r="I164" s="628"/>
      <c r="J164" s="628"/>
      <c r="K164" s="628"/>
      <c r="L164" s="628"/>
      <c r="M164" s="628"/>
      <c r="N164" s="629"/>
    </row>
    <row r="165" spans="1:14" x14ac:dyDescent="0.25">
      <c r="A165" s="644"/>
      <c r="B165" s="645"/>
      <c r="C165" s="645"/>
      <c r="D165" s="645"/>
      <c r="E165" s="645"/>
      <c r="F165" s="645"/>
      <c r="G165" s="646"/>
      <c r="H165" s="627"/>
      <c r="I165" s="628"/>
      <c r="J165" s="628"/>
      <c r="K165" s="628"/>
      <c r="L165" s="628"/>
      <c r="M165" s="628"/>
      <c r="N165" s="629"/>
    </row>
    <row r="166" spans="1:14" x14ac:dyDescent="0.25">
      <c r="A166" s="644"/>
      <c r="B166" s="645"/>
      <c r="C166" s="645"/>
      <c r="D166" s="645"/>
      <c r="E166" s="645"/>
      <c r="F166" s="645"/>
      <c r="G166" s="646"/>
      <c r="H166" s="627"/>
      <c r="I166" s="628"/>
      <c r="J166" s="628"/>
      <c r="K166" s="628"/>
      <c r="L166" s="628"/>
      <c r="M166" s="628"/>
      <c r="N166" s="629"/>
    </row>
    <row r="167" spans="1:14" x14ac:dyDescent="0.25">
      <c r="A167" s="644"/>
      <c r="B167" s="645"/>
      <c r="C167" s="645"/>
      <c r="D167" s="645"/>
      <c r="E167" s="645"/>
      <c r="F167" s="645"/>
      <c r="G167" s="646"/>
      <c r="H167" s="627"/>
      <c r="I167" s="628"/>
      <c r="J167" s="628"/>
      <c r="K167" s="628"/>
      <c r="L167" s="628"/>
      <c r="M167" s="628"/>
      <c r="N167" s="629"/>
    </row>
    <row r="168" spans="1:14" x14ac:dyDescent="0.25">
      <c r="A168" s="644"/>
      <c r="B168" s="645"/>
      <c r="C168" s="645"/>
      <c r="D168" s="645"/>
      <c r="E168" s="645"/>
      <c r="F168" s="645"/>
      <c r="G168" s="646"/>
      <c r="H168" s="627"/>
      <c r="I168" s="628"/>
      <c r="J168" s="628"/>
      <c r="K168" s="628"/>
      <c r="L168" s="628"/>
      <c r="M168" s="628"/>
      <c r="N168" s="629"/>
    </row>
    <row r="169" spans="1:14" x14ac:dyDescent="0.25">
      <c r="A169" s="644"/>
      <c r="B169" s="645"/>
      <c r="C169" s="645"/>
      <c r="D169" s="645"/>
      <c r="E169" s="645"/>
      <c r="F169" s="645"/>
      <c r="G169" s="646"/>
      <c r="H169" s="627"/>
      <c r="I169" s="628"/>
      <c r="J169" s="628"/>
      <c r="K169" s="628"/>
      <c r="L169" s="628"/>
      <c r="M169" s="628"/>
      <c r="N169" s="629"/>
    </row>
    <row r="170" spans="1:14" x14ac:dyDescent="0.25">
      <c r="A170" s="644"/>
      <c r="B170" s="645"/>
      <c r="C170" s="645"/>
      <c r="D170" s="645"/>
      <c r="E170" s="645"/>
      <c r="F170" s="645"/>
      <c r="G170" s="646"/>
      <c r="H170" s="627"/>
      <c r="I170" s="628"/>
      <c r="J170" s="628"/>
      <c r="K170" s="628"/>
      <c r="L170" s="628"/>
      <c r="M170" s="628"/>
      <c r="N170" s="629"/>
    </row>
    <row r="171" spans="1:14" x14ac:dyDescent="0.25">
      <c r="A171" s="644"/>
      <c r="B171" s="645"/>
      <c r="C171" s="645"/>
      <c r="D171" s="645"/>
      <c r="E171" s="645"/>
      <c r="F171" s="645"/>
      <c r="G171" s="646"/>
      <c r="H171" s="627"/>
      <c r="I171" s="628"/>
      <c r="J171" s="628"/>
      <c r="K171" s="628"/>
      <c r="L171" s="628"/>
      <c r="M171" s="628"/>
      <c r="N171" s="629"/>
    </row>
    <row r="172" spans="1:14" x14ac:dyDescent="0.25">
      <c r="A172" s="644"/>
      <c r="B172" s="645"/>
      <c r="C172" s="645"/>
      <c r="D172" s="645"/>
      <c r="E172" s="645"/>
      <c r="F172" s="645"/>
      <c r="G172" s="646"/>
      <c r="H172" s="627"/>
      <c r="I172" s="628"/>
      <c r="J172" s="628"/>
      <c r="K172" s="628"/>
      <c r="L172" s="628"/>
      <c r="M172" s="628"/>
      <c r="N172" s="629"/>
    </row>
    <row r="173" spans="1:14" x14ac:dyDescent="0.25">
      <c r="A173" s="644"/>
      <c r="B173" s="645"/>
      <c r="C173" s="645"/>
      <c r="D173" s="645"/>
      <c r="E173" s="645"/>
      <c r="F173" s="645"/>
      <c r="G173" s="646"/>
      <c r="H173" s="627"/>
      <c r="I173" s="628"/>
      <c r="J173" s="628"/>
      <c r="K173" s="628"/>
      <c r="L173" s="628"/>
      <c r="M173" s="628"/>
      <c r="N173" s="629"/>
    </row>
    <row r="174" spans="1:14" x14ac:dyDescent="0.25">
      <c r="A174" s="644"/>
      <c r="B174" s="645"/>
      <c r="C174" s="645"/>
      <c r="D174" s="645"/>
      <c r="E174" s="645"/>
      <c r="F174" s="645"/>
      <c r="G174" s="646"/>
      <c r="H174" s="627"/>
      <c r="I174" s="628"/>
      <c r="J174" s="628"/>
      <c r="K174" s="628"/>
      <c r="L174" s="628"/>
      <c r="M174" s="628"/>
      <c r="N174" s="629"/>
    </row>
    <row r="175" spans="1:14" x14ac:dyDescent="0.25">
      <c r="A175" s="644"/>
      <c r="B175" s="645"/>
      <c r="C175" s="645"/>
      <c r="D175" s="645"/>
      <c r="E175" s="645"/>
      <c r="F175" s="645"/>
      <c r="G175" s="646"/>
      <c r="H175" s="627"/>
      <c r="I175" s="628"/>
      <c r="J175" s="628"/>
      <c r="K175" s="628"/>
      <c r="L175" s="628"/>
      <c r="M175" s="628"/>
      <c r="N175" s="629"/>
    </row>
    <row r="176" spans="1:14" x14ac:dyDescent="0.25">
      <c r="A176" s="644"/>
      <c r="B176" s="645"/>
      <c r="C176" s="645"/>
      <c r="D176" s="645"/>
      <c r="E176" s="645"/>
      <c r="F176" s="645"/>
      <c r="G176" s="646"/>
      <c r="H176" s="627"/>
      <c r="I176" s="628"/>
      <c r="J176" s="628"/>
      <c r="K176" s="628"/>
      <c r="L176" s="628"/>
      <c r="M176" s="628"/>
      <c r="N176" s="629"/>
    </row>
    <row r="177" spans="1:14" x14ac:dyDescent="0.25">
      <c r="A177" s="644"/>
      <c r="B177" s="645"/>
      <c r="C177" s="645"/>
      <c r="D177" s="645"/>
      <c r="E177" s="645"/>
      <c r="F177" s="645"/>
      <c r="G177" s="646"/>
      <c r="H177" s="627"/>
      <c r="I177" s="628"/>
      <c r="J177" s="628"/>
      <c r="K177" s="628"/>
      <c r="L177" s="628"/>
      <c r="M177" s="628"/>
      <c r="N177" s="629"/>
    </row>
    <row r="178" spans="1:14" x14ac:dyDescent="0.25">
      <c r="A178" s="644"/>
      <c r="B178" s="645"/>
      <c r="C178" s="645"/>
      <c r="D178" s="645"/>
      <c r="E178" s="645"/>
      <c r="F178" s="645"/>
      <c r="G178" s="646"/>
      <c r="H178" s="627"/>
      <c r="I178" s="628"/>
      <c r="J178" s="628"/>
      <c r="K178" s="628"/>
      <c r="L178" s="628"/>
      <c r="M178" s="628"/>
      <c r="N178" s="629"/>
    </row>
    <row r="179" spans="1:14" x14ac:dyDescent="0.25">
      <c r="A179" s="644"/>
      <c r="B179" s="645"/>
      <c r="C179" s="645"/>
      <c r="D179" s="645"/>
      <c r="E179" s="645"/>
      <c r="F179" s="645"/>
      <c r="G179" s="646"/>
      <c r="H179" s="627"/>
      <c r="I179" s="628"/>
      <c r="J179" s="628"/>
      <c r="K179" s="628"/>
      <c r="L179" s="628"/>
      <c r="M179" s="628"/>
      <c r="N179" s="629"/>
    </row>
    <row r="180" spans="1:14" x14ac:dyDescent="0.25">
      <c r="A180" s="647"/>
      <c r="B180" s="648"/>
      <c r="C180" s="648"/>
      <c r="D180" s="648"/>
      <c r="E180" s="648"/>
      <c r="F180" s="648"/>
      <c r="G180" s="649"/>
      <c r="H180" s="630"/>
      <c r="I180" s="631"/>
      <c r="J180" s="631"/>
      <c r="K180" s="631"/>
      <c r="L180" s="631"/>
      <c r="M180" s="631"/>
      <c r="N180" s="632"/>
    </row>
    <row r="181" spans="1:14" x14ac:dyDescent="0.25">
      <c r="A181" s="201"/>
      <c r="B181" s="219"/>
      <c r="C181" s="219"/>
      <c r="D181" s="219"/>
      <c r="E181" s="219"/>
      <c r="F181" s="219"/>
      <c r="G181" s="202"/>
      <c r="H181" s="201"/>
      <c r="I181" s="219"/>
      <c r="J181" s="219"/>
      <c r="K181" s="219"/>
      <c r="L181" s="219"/>
      <c r="M181" s="219"/>
      <c r="N181" s="202"/>
    </row>
    <row r="182" spans="1:14" x14ac:dyDescent="0.25">
      <c r="A182" s="408"/>
      <c r="B182" s="408"/>
      <c r="C182" s="408"/>
      <c r="D182" s="408"/>
      <c r="E182" s="408"/>
      <c r="F182" s="408"/>
      <c r="G182" s="408"/>
    </row>
    <row r="183" spans="1:14" x14ac:dyDescent="0.25">
      <c r="A183" s="246" t="s">
        <v>186</v>
      </c>
      <c r="B183" s="408"/>
      <c r="C183" s="408"/>
      <c r="D183" s="408"/>
      <c r="E183" s="408"/>
      <c r="F183" s="408"/>
      <c r="G183" s="408"/>
    </row>
  </sheetData>
  <sheetProtection algorithmName="SHA-512" hashValue="C8iPEWZL+Qzu9clNdCxLYhqo0TmV9tdyuMlJVRfCCG3rH2TO2/pSmzTdjsa09/ank3g6AK/plBHqqBDXvl4yBQ==" saltValue="rbtNRDOPQl3e5ZrrheEb/Q==" spinCount="100000" sheet="1" objects="1" scenarios="1"/>
  <mergeCells count="24">
    <mergeCell ref="H141:N141"/>
    <mergeCell ref="H142:N180"/>
    <mergeCell ref="D144:F144"/>
    <mergeCell ref="D145:F145"/>
    <mergeCell ref="A149:G149"/>
    <mergeCell ref="A151:G180"/>
    <mergeCell ref="H95:N95"/>
    <mergeCell ref="H96:N136"/>
    <mergeCell ref="D98:F98"/>
    <mergeCell ref="D99:F99"/>
    <mergeCell ref="A103:G103"/>
    <mergeCell ref="A105:G136"/>
    <mergeCell ref="H48:N48"/>
    <mergeCell ref="H49:N90"/>
    <mergeCell ref="D51:F51"/>
    <mergeCell ref="D52:F52"/>
    <mergeCell ref="A56:G56"/>
    <mergeCell ref="A58:G90"/>
    <mergeCell ref="H3:N3"/>
    <mergeCell ref="H4:N44"/>
    <mergeCell ref="D6:F6"/>
    <mergeCell ref="D7:F7"/>
    <mergeCell ref="A11:G11"/>
    <mergeCell ref="A13:G44"/>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D52E-A116-4114-A466-1406502B579C}">
  <dimension ref="A2:M21"/>
  <sheetViews>
    <sheetView workbookViewId="0">
      <selection activeCell="I24" sqref="I24"/>
    </sheetView>
  </sheetViews>
  <sheetFormatPr baseColWidth="10" defaultRowHeight="15" x14ac:dyDescent="0.25"/>
  <cols>
    <col min="1" max="16384" width="11.42578125" style="398"/>
  </cols>
  <sheetData>
    <row r="2" spans="1:13" x14ac:dyDescent="0.25">
      <c r="A2" s="408"/>
      <c r="B2" s="408"/>
      <c r="C2" s="408"/>
      <c r="D2" s="408"/>
      <c r="E2" s="408"/>
      <c r="F2" s="408"/>
      <c r="G2" s="408"/>
      <c r="H2" s="408"/>
      <c r="I2" s="408"/>
      <c r="J2" s="408"/>
      <c r="K2" s="408"/>
      <c r="L2" s="408"/>
      <c r="M2" s="408"/>
    </row>
    <row r="3" spans="1:13" x14ac:dyDescent="0.25">
      <c r="A3" s="408"/>
      <c r="B3" s="408"/>
      <c r="C3" s="408"/>
      <c r="D3" s="408"/>
      <c r="E3" s="408"/>
      <c r="F3" s="408"/>
      <c r="G3" s="408"/>
      <c r="H3" s="408"/>
      <c r="I3" s="408"/>
      <c r="J3" s="408"/>
      <c r="K3" s="408"/>
      <c r="L3" s="408"/>
      <c r="M3" s="408"/>
    </row>
    <row r="4" spans="1:13" x14ac:dyDescent="0.25">
      <c r="A4" s="408"/>
      <c r="B4" s="408"/>
      <c r="C4" s="408"/>
      <c r="D4" s="408"/>
      <c r="E4" s="408"/>
      <c r="F4" s="408"/>
      <c r="G4" s="408"/>
      <c r="H4" s="408"/>
      <c r="I4" s="408"/>
      <c r="J4" s="408"/>
      <c r="K4" s="408"/>
      <c r="L4" s="408"/>
      <c r="M4" s="408"/>
    </row>
    <row r="5" spans="1:13" x14ac:dyDescent="0.25">
      <c r="A5" s="408"/>
      <c r="B5" s="408"/>
      <c r="C5" s="408"/>
      <c r="D5" s="408"/>
      <c r="E5" s="408"/>
      <c r="F5" s="408"/>
      <c r="G5" s="408"/>
      <c r="H5" s="408"/>
      <c r="I5" s="408"/>
      <c r="J5" s="408"/>
      <c r="K5" s="408"/>
      <c r="L5" s="408"/>
      <c r="M5" s="408"/>
    </row>
    <row r="6" spans="1:13" x14ac:dyDescent="0.25">
      <c r="A6" s="408"/>
      <c r="B6" s="408"/>
      <c r="C6" s="408"/>
      <c r="D6" s="408"/>
      <c r="E6" s="408"/>
      <c r="F6" s="408"/>
      <c r="G6" s="408"/>
      <c r="H6" s="408"/>
      <c r="I6" s="408"/>
      <c r="J6" s="408"/>
      <c r="K6" s="408"/>
      <c r="L6" s="408"/>
      <c r="M6" s="408"/>
    </row>
    <row r="7" spans="1:13" x14ac:dyDescent="0.25">
      <c r="A7" s="408"/>
      <c r="B7" s="408"/>
      <c r="C7" s="408"/>
      <c r="D7" s="408"/>
      <c r="E7" s="408"/>
      <c r="F7" s="408"/>
      <c r="G7" s="408"/>
      <c r="H7" s="408"/>
      <c r="I7" s="408"/>
      <c r="J7" s="408"/>
      <c r="K7" s="408"/>
      <c r="L7" s="408"/>
      <c r="M7" s="408"/>
    </row>
    <row r="8" spans="1:13" x14ac:dyDescent="0.25">
      <c r="A8" s="408"/>
      <c r="B8" s="408"/>
      <c r="C8" s="408"/>
      <c r="D8" s="408"/>
      <c r="E8" s="408"/>
      <c r="F8" s="408"/>
      <c r="G8" s="408"/>
      <c r="H8" s="408"/>
      <c r="I8" s="408"/>
      <c r="J8" s="408"/>
      <c r="K8" s="408"/>
      <c r="L8" s="408"/>
      <c r="M8" s="408"/>
    </row>
    <row r="9" spans="1:13" x14ac:dyDescent="0.25">
      <c r="A9" s="408"/>
      <c r="B9" s="408"/>
      <c r="C9" s="408"/>
      <c r="D9" s="408"/>
      <c r="E9" s="408"/>
      <c r="F9" s="408"/>
      <c r="G9" s="408"/>
      <c r="H9" s="408"/>
      <c r="I9" s="408"/>
      <c r="J9" s="408"/>
      <c r="K9" s="408"/>
      <c r="L9" s="408"/>
      <c r="M9" s="408"/>
    </row>
    <row r="10" spans="1:13" x14ac:dyDescent="0.25">
      <c r="A10" s="408"/>
      <c r="B10" s="408"/>
      <c r="C10" s="408"/>
      <c r="D10" s="408"/>
      <c r="E10" s="408"/>
      <c r="F10" s="408"/>
      <c r="G10" s="408"/>
      <c r="H10" s="408"/>
      <c r="I10" s="408"/>
      <c r="J10" s="408"/>
      <c r="K10" s="408"/>
      <c r="L10" s="408"/>
      <c r="M10" s="408"/>
    </row>
    <row r="11" spans="1:13" x14ac:dyDescent="0.25">
      <c r="A11" s="408"/>
      <c r="B11" s="408"/>
      <c r="C11" s="408"/>
      <c r="D11" s="408"/>
      <c r="E11" s="408"/>
      <c r="F11" s="408"/>
      <c r="G11" s="408"/>
      <c r="H11" s="408"/>
      <c r="I11" s="408"/>
      <c r="J11" s="408"/>
      <c r="K11" s="408"/>
      <c r="L11" s="408"/>
      <c r="M11" s="408"/>
    </row>
    <row r="12" spans="1:13" x14ac:dyDescent="0.25">
      <c r="A12" s="408"/>
      <c r="B12" s="408"/>
      <c r="C12" s="408"/>
      <c r="D12" s="408"/>
      <c r="E12" s="408"/>
      <c r="F12" s="408"/>
      <c r="G12" s="408"/>
      <c r="H12" s="408"/>
      <c r="I12" s="408"/>
      <c r="J12" s="408"/>
      <c r="K12" s="408"/>
      <c r="L12" s="408"/>
      <c r="M12" s="408"/>
    </row>
    <row r="13" spans="1:13" x14ac:dyDescent="0.25">
      <c r="A13" s="408"/>
      <c r="B13" s="408"/>
      <c r="C13" s="408"/>
      <c r="D13" s="408"/>
      <c r="E13" s="408"/>
      <c r="F13" s="408"/>
      <c r="G13" s="408"/>
      <c r="H13" s="408"/>
      <c r="I13" s="408"/>
      <c r="J13" s="408"/>
      <c r="K13" s="408"/>
      <c r="L13" s="408"/>
      <c r="M13" s="408"/>
    </row>
    <row r="14" spans="1:13" x14ac:dyDescent="0.25">
      <c r="A14" s="408"/>
      <c r="B14" s="408"/>
      <c r="C14" s="408"/>
      <c r="D14" s="408"/>
      <c r="E14" s="408"/>
      <c r="F14" s="408"/>
      <c r="G14" s="408"/>
      <c r="H14" s="408"/>
      <c r="I14" s="408"/>
      <c r="J14" s="408"/>
      <c r="K14" s="408"/>
      <c r="L14" s="408"/>
      <c r="M14" s="408"/>
    </row>
    <row r="15" spans="1:13" x14ac:dyDescent="0.25">
      <c r="A15" s="408"/>
      <c r="B15" s="408"/>
      <c r="C15" s="408"/>
      <c r="D15" s="408"/>
      <c r="E15" s="408"/>
      <c r="F15" s="408"/>
      <c r="G15" s="408"/>
      <c r="H15" s="408"/>
      <c r="I15" s="408"/>
      <c r="J15" s="408"/>
      <c r="K15" s="408"/>
      <c r="L15" s="408"/>
      <c r="M15" s="408"/>
    </row>
    <row r="16" spans="1:13" x14ac:dyDescent="0.25">
      <c r="A16" s="408"/>
      <c r="B16" s="408"/>
      <c r="C16" s="408"/>
      <c r="D16" s="408"/>
      <c r="E16" s="408"/>
      <c r="F16" s="408"/>
      <c r="G16" s="408"/>
      <c r="H16" s="408"/>
      <c r="I16" s="408"/>
      <c r="J16" s="408"/>
      <c r="K16" s="408"/>
      <c r="L16" s="408"/>
      <c r="M16" s="408"/>
    </row>
    <row r="17" spans="1:13" x14ac:dyDescent="0.25">
      <c r="A17" s="408"/>
      <c r="B17" s="408"/>
      <c r="C17" s="408"/>
      <c r="D17" s="408"/>
      <c r="E17" s="408"/>
      <c r="F17" s="408"/>
      <c r="G17" s="408"/>
      <c r="H17" s="408"/>
      <c r="I17" s="408"/>
      <c r="J17" s="408"/>
      <c r="K17" s="408"/>
      <c r="L17" s="408"/>
      <c r="M17" s="408"/>
    </row>
    <row r="18" spans="1:13" x14ac:dyDescent="0.25">
      <c r="A18" s="408"/>
      <c r="B18" s="408"/>
      <c r="C18" s="408"/>
      <c r="D18" s="408"/>
      <c r="E18" s="408"/>
      <c r="F18" s="408"/>
      <c r="G18" s="408"/>
      <c r="H18" s="408"/>
      <c r="I18" s="408"/>
      <c r="J18" s="408"/>
      <c r="K18" s="408"/>
      <c r="L18" s="408"/>
      <c r="M18" s="408"/>
    </row>
    <row r="19" spans="1:13" x14ac:dyDescent="0.25">
      <c r="A19" s="408"/>
      <c r="B19" s="408"/>
      <c r="C19" s="408"/>
      <c r="D19" s="408"/>
      <c r="E19" s="408"/>
      <c r="F19" s="408"/>
      <c r="G19" s="408"/>
      <c r="H19" s="408"/>
      <c r="I19" s="408"/>
      <c r="J19" s="408"/>
      <c r="K19" s="408"/>
      <c r="L19" s="408"/>
      <c r="M19" s="408"/>
    </row>
    <row r="20" spans="1:13" x14ac:dyDescent="0.25">
      <c r="A20" s="408"/>
      <c r="B20" s="408"/>
      <c r="C20" s="408"/>
      <c r="D20" s="408"/>
      <c r="E20" s="408"/>
      <c r="F20" s="408"/>
      <c r="G20" s="408"/>
      <c r="H20" s="408"/>
      <c r="I20" s="408"/>
      <c r="J20" s="408"/>
      <c r="K20" s="408"/>
      <c r="L20" s="408"/>
      <c r="M20" s="408"/>
    </row>
    <row r="21" spans="1:13" x14ac:dyDescent="0.25">
      <c r="A21" s="408"/>
      <c r="B21" s="408"/>
      <c r="C21" s="408"/>
      <c r="D21" s="408"/>
      <c r="E21" s="408"/>
      <c r="F21" s="408"/>
      <c r="G21" s="408"/>
      <c r="H21" s="408"/>
      <c r="I21" s="408"/>
      <c r="J21" s="408"/>
      <c r="K21" s="408"/>
      <c r="L21" s="408"/>
      <c r="M21" s="408"/>
    </row>
  </sheetData>
  <sheetProtection algorithmName="SHA-512" hashValue="z28xyWJWgH9RsavyF+/hPhyvB6sK1tPxi1QJcR/GYZlfqSlCWP9KCcsh00MAcfXP26fwePOFczx0PXHGN3qImg==" saltValue="vq7PP/a+I0c0VGvy8mCnN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vt:i4>
      </vt:variant>
    </vt:vector>
  </HeadingPairs>
  <TitlesOfParts>
    <vt:vector size="19" baseType="lpstr">
      <vt:lpstr>Ausfüllhinweise</vt:lpstr>
      <vt:lpstr>Titelseite Lithium-Altbatterien</vt:lpstr>
      <vt:lpstr>Gesamtergebnis</vt:lpstr>
      <vt:lpstr>Recyclingschritt N_0</vt:lpstr>
      <vt:lpstr>Behandlung vorgelagert N_-1 </vt:lpstr>
      <vt:lpstr>Behandlung vorgelagert N_-2</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 Lithium-Altbatterien'!Druckbereich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2026-10-05T14:12:21Z</cp:lastPrinted>
  <dcterms:created xsi:type="dcterms:W3CDTF">2014-10-22T08:20:18Z</dcterms:created>
  <dcterms:modified xsi:type="dcterms:W3CDTF">2026-10-06T13:50:55Z</dcterms:modified>
</cp:coreProperties>
</file>