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4.xml" ContentType="application/vnd.openxmlformats-officedocument.drawing+xml"/>
  <Override PartName="/xl/comments10.xml" ContentType="application/vnd.openxmlformats-officedocument.spreadsheetml.comments+xml"/>
  <Override PartName="/xl/drawings/drawing5.xml" ContentType="application/vnd.openxmlformats-officedocument.drawing+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24226"/>
  <mc:AlternateContent xmlns:mc="http://schemas.openxmlformats.org/markup-compatibility/2006">
    <mc:Choice Requires="x15">
      <x15ac:absPath xmlns:x15ac="http://schemas.microsoft.com/office/spreadsheetml/2010/11/ac" url="Y:\Int\PV Batterien und ReFa (ab 2026)\31 215 Software für Mitteilungspflichten\31 215-1 Allgemeines\2020 - xxx Formatvorlagen\endg. Formate für website\Version 1\"/>
    </mc:Choice>
  </mc:AlternateContent>
  <xr:revisionPtr revIDLastSave="0" documentId="13_ncr:1_{DD18849D-A99E-4A7E-AF0B-6A93ABF79C5F}" xr6:coauthVersionLast="47" xr6:coauthVersionMax="47" xr10:uidLastSave="{00000000-0000-0000-0000-000000000000}"/>
  <workbookProtection workbookAlgorithmName="SHA-512" workbookHashValue="F5B8MggplXDJlhrATkHUNNRmtyJlWg0RY1ENhEsm5ftwwCpoZqvpLM9yn5a1l5KEBbbxEuy7zNqFHkSQOB17HQ==" workbookSaltValue="2qAFzqcGBrF/pgFhBx8C8w==" workbookSpinCount="100000" lockStructure="1"/>
  <bookViews>
    <workbookView xWindow="-120" yWindow="-120" windowWidth="29040" windowHeight="15240" tabRatio="877" activeTab="1" xr2:uid="{C4324F35-630D-491D-A4BF-6975C8DCA40C}"/>
  </bookViews>
  <sheets>
    <sheet name="Ausfüllhinweise" sheetId="39" r:id="rId1"/>
    <sheet name="Titelseite Pb-Altbatterien" sheetId="5" r:id="rId2"/>
    <sheet name="Gesamtergebnis" sheetId="1" r:id="rId3"/>
    <sheet name="Recyclingschritt N_0" sheetId="2" r:id="rId4"/>
    <sheet name="Recyclingschritt N_1" sheetId="32" r:id="rId5"/>
    <sheet name="Recyclingschritt N_2" sheetId="34" r:id="rId6"/>
    <sheet name="Recyclingschritt N_3" sheetId="35" r:id="rId7"/>
    <sheet name="Recyclingschritt N_4" sheetId="36" r:id="rId8"/>
    <sheet name="Recyclingschritt N_5" sheetId="37" r:id="rId9"/>
    <sheet name="Recyclingschritt N_6" sheetId="38" r:id="rId10"/>
    <sheet name="Anlage A" sheetId="44" r:id="rId11"/>
    <sheet name="Anlage B" sheetId="40" r:id="rId12"/>
    <sheet name="Ihre Bemerkungen" sheetId="45" r:id="rId13"/>
  </sheets>
  <definedNames>
    <definedName name="_ftn1" localSheetId="10">'Anlage A'!$A$22</definedName>
    <definedName name="_ftn1" localSheetId="11">'Anlage B'!$A$21</definedName>
    <definedName name="_ftnref1" localSheetId="10">'Anlage A'!$A$10</definedName>
    <definedName name="_ftnref1" localSheetId="11">'Anlage B'!$A$10</definedName>
    <definedName name="Dropdown5" localSheetId="1">'Titelseite Pb-Altbatterien'!#REF!</definedName>
    <definedName name="Dropdown6" localSheetId="1">'Titelseite Pb-Altbatterien'!#REF!</definedName>
    <definedName name="_xlnm.Print_Area" localSheetId="2">Gesamtergebnis!$A$1:$G$161</definedName>
    <definedName name="_xlnm.Print_Area" localSheetId="1">'Titelseite Pb-Altbatterien'!$A$1:$L$40</definedName>
    <definedName name="Text44" localSheetId="1">'Titelseite Pb-Altbatterien'!#REF!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4" i="32" l="1"/>
  <c r="H147" i="2" l="1"/>
  <c r="H148" i="2"/>
  <c r="H149" i="2"/>
  <c r="H150" i="2"/>
  <c r="H151" i="2"/>
  <c r="H152" i="2"/>
  <c r="H153" i="2"/>
  <c r="H154" i="2"/>
  <c r="G147" i="2"/>
  <c r="G148" i="2"/>
  <c r="G149" i="2"/>
  <c r="G150" i="2"/>
  <c r="G151" i="2"/>
  <c r="G152" i="2"/>
  <c r="G153" i="2"/>
  <c r="G154" i="2"/>
  <c r="F147" i="2"/>
  <c r="F148" i="2"/>
  <c r="F149" i="2"/>
  <c r="F150" i="2"/>
  <c r="F151" i="2"/>
  <c r="F152" i="2"/>
  <c r="F153" i="2"/>
  <c r="F154" i="2"/>
  <c r="H146" i="2"/>
  <c r="G146" i="2"/>
  <c r="F146" i="2"/>
  <c r="H131" i="2"/>
  <c r="H133" i="2"/>
  <c r="H134" i="2"/>
  <c r="H135" i="2"/>
  <c r="H136" i="2"/>
  <c r="H137" i="2"/>
  <c r="H138" i="2"/>
  <c r="G131" i="2"/>
  <c r="G132" i="2"/>
  <c r="G133" i="2"/>
  <c r="G134" i="2"/>
  <c r="G135" i="2"/>
  <c r="G136" i="2"/>
  <c r="G137" i="2"/>
  <c r="G138" i="2"/>
  <c r="F131" i="2"/>
  <c r="F132" i="2"/>
  <c r="F133" i="2"/>
  <c r="F134" i="2"/>
  <c r="F135" i="2"/>
  <c r="F136" i="2"/>
  <c r="F137" i="2"/>
  <c r="F138" i="2"/>
  <c r="G130" i="2"/>
  <c r="F130" i="2"/>
  <c r="H115" i="2"/>
  <c r="H116" i="2"/>
  <c r="H117" i="2"/>
  <c r="H118" i="2"/>
  <c r="H119" i="2"/>
  <c r="H120" i="2"/>
  <c r="H121" i="2"/>
  <c r="H122" i="2"/>
  <c r="G115" i="2"/>
  <c r="G116" i="2"/>
  <c r="G117" i="2"/>
  <c r="G118" i="2"/>
  <c r="G119" i="2"/>
  <c r="G120" i="2"/>
  <c r="G121" i="2"/>
  <c r="G122" i="2"/>
  <c r="F115" i="2"/>
  <c r="F116" i="2"/>
  <c r="F117" i="2"/>
  <c r="F118" i="2"/>
  <c r="F119" i="2"/>
  <c r="F120" i="2"/>
  <c r="F121" i="2"/>
  <c r="F122" i="2"/>
  <c r="H114" i="2"/>
  <c r="G114" i="2"/>
  <c r="F114" i="2"/>
  <c r="H67" i="2"/>
  <c r="H68" i="2"/>
  <c r="H69" i="2"/>
  <c r="H70" i="2"/>
  <c r="H71" i="2"/>
  <c r="H72" i="2"/>
  <c r="H73" i="2"/>
  <c r="H74" i="2"/>
  <c r="G67" i="2"/>
  <c r="G68" i="2"/>
  <c r="G69" i="2"/>
  <c r="G70" i="2"/>
  <c r="G71" i="2"/>
  <c r="G72" i="2"/>
  <c r="G73" i="2"/>
  <c r="G74" i="2"/>
  <c r="F67" i="2"/>
  <c r="F68" i="2"/>
  <c r="F69" i="2"/>
  <c r="F70" i="2"/>
  <c r="F71" i="2"/>
  <c r="F72" i="2"/>
  <c r="F73" i="2"/>
  <c r="F74" i="2"/>
  <c r="H66" i="2"/>
  <c r="G66" i="2"/>
  <c r="F66" i="2"/>
  <c r="H130" i="2"/>
  <c r="H99" i="2"/>
  <c r="H100" i="2"/>
  <c r="H101" i="2"/>
  <c r="H102" i="2"/>
  <c r="H103" i="2"/>
  <c r="H104" i="2"/>
  <c r="H105" i="2"/>
  <c r="H106" i="2"/>
  <c r="G99" i="2"/>
  <c r="G100" i="2"/>
  <c r="G101" i="2"/>
  <c r="G102" i="2"/>
  <c r="G103" i="2"/>
  <c r="G104" i="2"/>
  <c r="G105" i="2"/>
  <c r="G106" i="2"/>
  <c r="F99" i="2"/>
  <c r="F100" i="2"/>
  <c r="F101" i="2"/>
  <c r="F102" i="2"/>
  <c r="F103" i="2"/>
  <c r="F104" i="2"/>
  <c r="F105" i="2"/>
  <c r="F106" i="2"/>
  <c r="H98" i="2"/>
  <c r="G98" i="2"/>
  <c r="F98" i="2"/>
  <c r="H83" i="2"/>
  <c r="H84" i="2"/>
  <c r="H85" i="2"/>
  <c r="H86" i="2"/>
  <c r="H87" i="2"/>
  <c r="H88" i="2"/>
  <c r="H89" i="2"/>
  <c r="H90" i="2"/>
  <c r="G83" i="2"/>
  <c r="G84" i="2"/>
  <c r="G85" i="2"/>
  <c r="G86" i="2"/>
  <c r="G87" i="2"/>
  <c r="G88" i="2"/>
  <c r="G89" i="2"/>
  <c r="G90" i="2"/>
  <c r="F83" i="2"/>
  <c r="F84" i="2"/>
  <c r="F85" i="2"/>
  <c r="F86" i="2"/>
  <c r="F87" i="2"/>
  <c r="F88" i="2"/>
  <c r="F89" i="2"/>
  <c r="F90" i="2"/>
  <c r="H82" i="2"/>
  <c r="G82" i="2"/>
  <c r="F82" i="2"/>
  <c r="D117" i="1"/>
  <c r="D101" i="1"/>
  <c r="D85" i="1"/>
  <c r="A108" i="1"/>
  <c r="B142" i="2"/>
  <c r="B126" i="2"/>
  <c r="B110" i="2"/>
  <c r="B94" i="2"/>
  <c r="B78" i="2"/>
  <c r="B62" i="2"/>
  <c r="F28" i="1"/>
  <c r="F30" i="1"/>
  <c r="F31" i="1"/>
  <c r="F32" i="1"/>
  <c r="D28" i="1"/>
  <c r="B52" i="1" s="1"/>
  <c r="D29" i="1"/>
  <c r="B68" i="1" s="1"/>
  <c r="D30" i="1"/>
  <c r="B84" i="1" s="1"/>
  <c r="D31" i="1"/>
  <c r="B100" i="1" s="1"/>
  <c r="D32" i="1"/>
  <c r="B116" i="1" s="1"/>
  <c r="C30" i="1"/>
  <c r="C31" i="1"/>
  <c r="C32" i="1"/>
  <c r="A30" i="1"/>
  <c r="A31" i="1"/>
  <c r="A32" i="1"/>
  <c r="D143" i="2"/>
  <c r="D127" i="2"/>
  <c r="D111" i="2"/>
  <c r="D32" i="2"/>
  <c r="H132" i="2" s="1"/>
  <c r="A50" i="32"/>
  <c r="A51" i="32"/>
  <c r="A52" i="32"/>
  <c r="A53" i="32"/>
  <c r="A49" i="32"/>
  <c r="A103" i="2"/>
  <c r="A77" i="1" s="1"/>
  <c r="A104" i="2"/>
  <c r="A78" i="1" s="1"/>
  <c r="A105" i="2"/>
  <c r="A153" i="2" s="1"/>
  <c r="A127" i="1" s="1"/>
  <c r="A106" i="2"/>
  <c r="A154" i="2" s="1"/>
  <c r="A128" i="1" s="1"/>
  <c r="A87" i="2"/>
  <c r="A135" i="2" s="1"/>
  <c r="A109" i="1" s="1"/>
  <c r="A88" i="2"/>
  <c r="A136" i="2" s="1"/>
  <c r="A110" i="1" s="1"/>
  <c r="A89" i="2"/>
  <c r="A63" i="1" s="1"/>
  <c r="A90" i="2"/>
  <c r="A64" i="1" s="1"/>
  <c r="A102" i="2"/>
  <c r="A150" i="2" s="1"/>
  <c r="A124" i="1" s="1"/>
  <c r="A86" i="2"/>
  <c r="A134" i="2" s="1"/>
  <c r="A70" i="2"/>
  <c r="A118" i="2" s="1"/>
  <c r="A92" i="1" s="1"/>
  <c r="A71" i="2"/>
  <c r="A50" i="37" s="1"/>
  <c r="A72" i="2"/>
  <c r="A51" i="35" s="1"/>
  <c r="A73" i="2"/>
  <c r="A52" i="36" s="1"/>
  <c r="A74" i="2"/>
  <c r="A53" i="36" s="1"/>
  <c r="C8" i="2"/>
  <c r="C59" i="2"/>
  <c r="B59" i="2"/>
  <c r="E58" i="2"/>
  <c r="E57" i="2"/>
  <c r="E56" i="2"/>
  <c r="E55" i="2"/>
  <c r="E54" i="2"/>
  <c r="E53" i="2"/>
  <c r="E52" i="2"/>
  <c r="E51" i="2"/>
  <c r="E50" i="2"/>
  <c r="D25" i="38"/>
  <c r="D25" i="37"/>
  <c r="C25" i="38"/>
  <c r="C25" i="37"/>
  <c r="C25" i="36"/>
  <c r="C25" i="35"/>
  <c r="A25" i="38" a="1"/>
  <c r="A25" i="38" s="1"/>
  <c r="A25" i="37" a="1"/>
  <c r="A25" i="37" s="1"/>
  <c r="A25" i="34" a="1"/>
  <c r="A25" i="34" s="1"/>
  <c r="E52" i="38"/>
  <c r="E52" i="37"/>
  <c r="E52" i="36"/>
  <c r="E52" i="35"/>
  <c r="E52" i="34"/>
  <c r="E52" i="32"/>
  <c r="B5" i="38"/>
  <c r="D54" i="38"/>
  <c r="C54" i="38"/>
  <c r="B54" i="38"/>
  <c r="E53" i="38"/>
  <c r="E51" i="38"/>
  <c r="E50" i="38"/>
  <c r="E49" i="38"/>
  <c r="E48" i="38"/>
  <c r="E47" i="38"/>
  <c r="E46" i="38"/>
  <c r="E45" i="38"/>
  <c r="H42" i="38"/>
  <c r="D40" i="38"/>
  <c r="H31" i="38"/>
  <c r="H22" i="38"/>
  <c r="C7" i="38"/>
  <c r="H1" i="38"/>
  <c r="B5" i="37"/>
  <c r="F29" i="1"/>
  <c r="C7" i="37"/>
  <c r="B5" i="36"/>
  <c r="B5" i="35"/>
  <c r="B5" i="34"/>
  <c r="B5" i="32"/>
  <c r="D69" i="1"/>
  <c r="D95" i="2"/>
  <c r="F27" i="1"/>
  <c r="D25" i="36"/>
  <c r="A25" i="36" a="1"/>
  <c r="A25" i="36" s="1"/>
  <c r="D25" i="35"/>
  <c r="A25" i="35" a="1"/>
  <c r="A25" i="35" s="1"/>
  <c r="D54" i="37"/>
  <c r="C54" i="37"/>
  <c r="B54" i="37"/>
  <c r="E53" i="37"/>
  <c r="E51" i="37"/>
  <c r="E50" i="37"/>
  <c r="E49" i="37"/>
  <c r="E48" i="37"/>
  <c r="E47" i="37"/>
  <c r="E46" i="37"/>
  <c r="E45" i="37"/>
  <c r="H42" i="37"/>
  <c r="D40" i="37"/>
  <c r="H31" i="37"/>
  <c r="H22" i="37"/>
  <c r="H1" i="37"/>
  <c r="D54" i="36"/>
  <c r="C54" i="36"/>
  <c r="B54" i="36"/>
  <c r="E53" i="36"/>
  <c r="E51" i="36"/>
  <c r="E50" i="36"/>
  <c r="E49" i="36"/>
  <c r="E48" i="36"/>
  <c r="E47" i="36"/>
  <c r="E46" i="36"/>
  <c r="E45" i="36"/>
  <c r="H42" i="36"/>
  <c r="D40" i="36"/>
  <c r="H31" i="36"/>
  <c r="H22" i="36"/>
  <c r="C7" i="36"/>
  <c r="H1" i="36"/>
  <c r="D54" i="35"/>
  <c r="C54" i="35"/>
  <c r="B54" i="35"/>
  <c r="E53" i="35"/>
  <c r="E51" i="35"/>
  <c r="E50" i="35"/>
  <c r="E49" i="35"/>
  <c r="E48" i="35"/>
  <c r="E47" i="35"/>
  <c r="E46" i="35"/>
  <c r="E45" i="35"/>
  <c r="H42" i="35"/>
  <c r="D40" i="35"/>
  <c r="H31" i="35"/>
  <c r="H22" i="35"/>
  <c r="C7" i="35"/>
  <c r="H1" i="35"/>
  <c r="E49" i="34"/>
  <c r="D25" i="34"/>
  <c r="C25" i="34"/>
  <c r="A50" i="38" l="1"/>
  <c r="A151" i="2"/>
  <c r="A125" i="1" s="1"/>
  <c r="A138" i="2"/>
  <c r="A112" i="1" s="1"/>
  <c r="A152" i="2"/>
  <c r="A126" i="1" s="1"/>
  <c r="A137" i="2"/>
  <c r="A111" i="1" s="1"/>
  <c r="A119" i="2"/>
  <c r="A93" i="1" s="1"/>
  <c r="A121" i="2"/>
  <c r="A95" i="1" s="1"/>
  <c r="A120" i="2"/>
  <c r="A94" i="1" s="1"/>
  <c r="A122" i="2"/>
  <c r="A96" i="1" s="1"/>
  <c r="G29" i="2"/>
  <c r="G28" i="2"/>
  <c r="G27" i="2"/>
  <c r="G26" i="2"/>
  <c r="G31" i="2"/>
  <c r="G30" i="2"/>
  <c r="A53" i="38"/>
  <c r="A51" i="38"/>
  <c r="A51" i="34"/>
  <c r="A50" i="35"/>
  <c r="A51" i="37"/>
  <c r="A50" i="34"/>
  <c r="A53" i="35"/>
  <c r="A50" i="36"/>
  <c r="A47" i="1"/>
  <c r="A52" i="35"/>
  <c r="A52" i="34"/>
  <c r="A52" i="38"/>
  <c r="A76" i="1"/>
  <c r="A52" i="37"/>
  <c r="A79" i="1"/>
  <c r="A80" i="1"/>
  <c r="A53" i="34"/>
  <c r="A53" i="37"/>
  <c r="A51" i="36"/>
  <c r="A49" i="37"/>
  <c r="A49" i="34"/>
  <c r="A49" i="35"/>
  <c r="A49" i="38"/>
  <c r="A49" i="36"/>
  <c r="E59" i="2"/>
  <c r="B47" i="2"/>
  <c r="E54" i="37"/>
  <c r="E54" i="36"/>
  <c r="E54" i="38"/>
  <c r="E54" i="35"/>
  <c r="C153" i="2" l="1"/>
  <c r="B147" i="2"/>
  <c r="B121" i="1" s="1"/>
  <c r="C154" i="2"/>
  <c r="C148" i="2"/>
  <c r="C152" i="2"/>
  <c r="C146" i="2"/>
  <c r="B148" i="2"/>
  <c r="B122" i="1" s="1"/>
  <c r="B149" i="2"/>
  <c r="B123" i="1" s="1"/>
  <c r="C147" i="2"/>
  <c r="B150" i="2"/>
  <c r="B124" i="1" s="1"/>
  <c r="B151" i="2"/>
  <c r="B125" i="1" s="1"/>
  <c r="B154" i="2"/>
  <c r="B128" i="1" s="1"/>
  <c r="B146" i="2"/>
  <c r="B120" i="1" s="1"/>
  <c r="C149" i="2"/>
  <c r="B152" i="2"/>
  <c r="B126" i="1" s="1"/>
  <c r="C150" i="2"/>
  <c r="B153" i="2"/>
  <c r="B127" i="1" s="1"/>
  <c r="C151" i="2"/>
  <c r="C130" i="2"/>
  <c r="B133" i="2"/>
  <c r="B107" i="1" s="1"/>
  <c r="C131" i="2"/>
  <c r="B131" i="2"/>
  <c r="B105" i="1" s="1"/>
  <c r="B132" i="2"/>
  <c r="B106" i="1" s="1"/>
  <c r="B134" i="2"/>
  <c r="B108" i="1" s="1"/>
  <c r="C132" i="2"/>
  <c r="B135" i="2"/>
  <c r="B109" i="1" s="1"/>
  <c r="B136" i="2"/>
  <c r="B110" i="1" s="1"/>
  <c r="C137" i="2"/>
  <c r="C133" i="2"/>
  <c r="C134" i="2"/>
  <c r="B137" i="2"/>
  <c r="B111" i="1" s="1"/>
  <c r="C135" i="2"/>
  <c r="B138" i="2"/>
  <c r="B112" i="1" s="1"/>
  <c r="C138" i="2"/>
  <c r="C136" i="2"/>
  <c r="B130" i="2"/>
  <c r="B104" i="1" s="1"/>
  <c r="B70" i="2"/>
  <c r="B72" i="2"/>
  <c r="C70" i="2"/>
  <c r="B74" i="2"/>
  <c r="C67" i="2"/>
  <c r="B71" i="2"/>
  <c r="C68" i="2"/>
  <c r="C69" i="2"/>
  <c r="B73" i="2"/>
  <c r="B47" i="1" s="1"/>
  <c r="C71" i="2"/>
  <c r="C72" i="2"/>
  <c r="B69" i="2"/>
  <c r="C73" i="2"/>
  <c r="C74" i="2"/>
  <c r="B68" i="2"/>
  <c r="B67" i="2"/>
  <c r="C122" i="2"/>
  <c r="C114" i="2"/>
  <c r="B115" i="2"/>
  <c r="B89" i="1" s="1"/>
  <c r="B121" i="2"/>
  <c r="B95" i="1" s="1"/>
  <c r="B114" i="2"/>
  <c r="B88" i="1" s="1"/>
  <c r="C121" i="2"/>
  <c r="C115" i="2"/>
  <c r="B116" i="2"/>
  <c r="B90" i="1" s="1"/>
  <c r="C116" i="2"/>
  <c r="B117" i="2"/>
  <c r="B91" i="1" s="1"/>
  <c r="C120" i="2"/>
  <c r="C117" i="2"/>
  <c r="B118" i="2"/>
  <c r="B92" i="1" s="1"/>
  <c r="C118" i="2"/>
  <c r="B119" i="2"/>
  <c r="B93" i="1" s="1"/>
  <c r="C119" i="2"/>
  <c r="B120" i="2"/>
  <c r="B94" i="1" s="1"/>
  <c r="B122" i="2"/>
  <c r="B96" i="1" s="1"/>
  <c r="B66" i="2"/>
  <c r="C66" i="2"/>
  <c r="C83" i="2"/>
  <c r="B87" i="2"/>
  <c r="C84" i="2"/>
  <c r="B88" i="2"/>
  <c r="B83" i="2"/>
  <c r="C85" i="2"/>
  <c r="B89" i="2"/>
  <c r="B63" i="1" s="1"/>
  <c r="C87" i="2"/>
  <c r="C82" i="2"/>
  <c r="C88" i="2"/>
  <c r="B82" i="2"/>
  <c r="C90" i="2"/>
  <c r="B86" i="2"/>
  <c r="C86" i="2"/>
  <c r="B90" i="2"/>
  <c r="C89" i="2"/>
  <c r="B84" i="2"/>
  <c r="B85" i="2"/>
  <c r="B98" i="2"/>
  <c r="C105" i="2"/>
  <c r="C106" i="2"/>
  <c r="B104" i="2"/>
  <c r="C102" i="2"/>
  <c r="B99" i="2"/>
  <c r="B102" i="2"/>
  <c r="C99" i="2"/>
  <c r="C101" i="2"/>
  <c r="B106" i="2"/>
  <c r="C98" i="2"/>
  <c r="B100" i="2"/>
  <c r="B101" i="2"/>
  <c r="B103" i="2"/>
  <c r="C100" i="2"/>
  <c r="B105" i="2"/>
  <c r="C103" i="2"/>
  <c r="C104" i="2"/>
  <c r="E32" i="2"/>
  <c r="D54" i="34"/>
  <c r="H22" i="34"/>
  <c r="C54" i="34"/>
  <c r="B54" i="34"/>
  <c r="E53" i="34"/>
  <c r="E51" i="34"/>
  <c r="E50" i="34"/>
  <c r="E48" i="34"/>
  <c r="E47" i="34"/>
  <c r="E46" i="34"/>
  <c r="E45" i="34"/>
  <c r="H42" i="34"/>
  <c r="D40" i="34"/>
  <c r="H31" i="34"/>
  <c r="C7" i="34"/>
  <c r="H1" i="34"/>
  <c r="B129" i="1" l="1"/>
  <c r="E116" i="2"/>
  <c r="B97" i="1"/>
  <c r="E118" i="2"/>
  <c r="B113" i="1"/>
  <c r="E115" i="2"/>
  <c r="E121" i="2"/>
  <c r="E119" i="2"/>
  <c r="E122" i="2"/>
  <c r="E117" i="2"/>
  <c r="E120" i="2"/>
  <c r="B64" i="1"/>
  <c r="B59" i="1"/>
  <c r="E133" i="2"/>
  <c r="E146" i="2"/>
  <c r="B58" i="1"/>
  <c r="B57" i="1"/>
  <c r="B62" i="1"/>
  <c r="E134" i="2"/>
  <c r="B56" i="1"/>
  <c r="E130" i="2"/>
  <c r="B61" i="1"/>
  <c r="B60" i="1"/>
  <c r="E131" i="2"/>
  <c r="E138" i="2"/>
  <c r="E136" i="2"/>
  <c r="E135" i="2"/>
  <c r="E132" i="2"/>
  <c r="B80" i="1"/>
  <c r="B123" i="2"/>
  <c r="B73" i="1"/>
  <c r="E103" i="2"/>
  <c r="E151" i="2"/>
  <c r="B79" i="1"/>
  <c r="B77" i="1"/>
  <c r="E101" i="2"/>
  <c r="E149" i="2"/>
  <c r="B76" i="1"/>
  <c r="E99" i="2"/>
  <c r="E147" i="2"/>
  <c r="E104" i="2"/>
  <c r="E152" i="2"/>
  <c r="E102" i="2"/>
  <c r="E150" i="2"/>
  <c r="B78" i="1"/>
  <c r="E100" i="2"/>
  <c r="E148" i="2"/>
  <c r="E106" i="2"/>
  <c r="E154" i="2"/>
  <c r="B75" i="1"/>
  <c r="B74" i="1"/>
  <c r="E73" i="2"/>
  <c r="E114" i="2"/>
  <c r="E89" i="2"/>
  <c r="E98" i="2"/>
  <c r="C107" i="2"/>
  <c r="B72" i="1"/>
  <c r="B107" i="2"/>
  <c r="E54" i="34"/>
  <c r="B139" i="2" l="1"/>
  <c r="E139" i="2"/>
  <c r="C139" i="2"/>
  <c r="E123" i="2"/>
  <c r="C123" i="2"/>
  <c r="B155" i="2"/>
  <c r="B81" i="1"/>
  <c r="E107" i="2"/>
  <c r="E155" i="2"/>
  <c r="C155" i="2"/>
  <c r="H1" i="32"/>
  <c r="C7" i="32"/>
  <c r="H1" i="2"/>
  <c r="H141" i="2" s="1"/>
  <c r="E83" i="2"/>
  <c r="E84" i="2"/>
  <c r="E85" i="2"/>
  <c r="E86" i="2"/>
  <c r="E87" i="2"/>
  <c r="E88" i="2"/>
  <c r="E90" i="2"/>
  <c r="E82" i="2"/>
  <c r="E67" i="2"/>
  <c r="E68" i="2"/>
  <c r="E69" i="2"/>
  <c r="E70" i="2"/>
  <c r="E71" i="2"/>
  <c r="E72" i="2"/>
  <c r="E74" i="2"/>
  <c r="E66" i="2"/>
  <c r="H42" i="32"/>
  <c r="H22" i="32"/>
  <c r="H31" i="32"/>
  <c r="C54" i="32"/>
  <c r="E54" i="32" s="1"/>
  <c r="B54" i="32"/>
  <c r="E53" i="32"/>
  <c r="E51" i="32"/>
  <c r="E50" i="32"/>
  <c r="E49" i="32"/>
  <c r="E48" i="32"/>
  <c r="E47" i="32"/>
  <c r="E46" i="32"/>
  <c r="E45" i="32"/>
  <c r="D40" i="32"/>
  <c r="A3" i="1" a="1"/>
  <c r="A3" i="1" s="1"/>
  <c r="C10" i="1"/>
  <c r="B5" i="2"/>
  <c r="D37" i="1"/>
  <c r="D79" i="2"/>
  <c r="D63" i="2"/>
  <c r="D53" i="1"/>
  <c r="D25" i="32"/>
  <c r="C25" i="32"/>
  <c r="A25" i="32" a="1"/>
  <c r="A25" i="32" s="1"/>
  <c r="A60" i="1"/>
  <c r="A61" i="1"/>
  <c r="A62" i="1"/>
  <c r="A44" i="1"/>
  <c r="A45" i="1"/>
  <c r="A46" i="1"/>
  <c r="A48" i="1"/>
  <c r="B40" i="1"/>
  <c r="E34" i="1"/>
  <c r="D27" i="1"/>
  <c r="B36" i="1" s="1"/>
  <c r="A29" i="1"/>
  <c r="A28" i="1"/>
  <c r="C75" i="2"/>
  <c r="D33" i="1" l="1"/>
  <c r="H46" i="2"/>
  <c r="H109" i="2"/>
  <c r="H125" i="2"/>
  <c r="H77" i="2"/>
  <c r="H93" i="2"/>
  <c r="H34" i="2"/>
  <c r="H23" i="2"/>
  <c r="H61" i="2"/>
  <c r="E91" i="2"/>
  <c r="E75" i="2"/>
  <c r="A27" i="1"/>
  <c r="C28" i="1"/>
  <c r="C29" i="1"/>
  <c r="C33" i="1"/>
  <c r="C27" i="1"/>
  <c r="B41" i="1"/>
  <c r="B42" i="1"/>
  <c r="B43" i="1"/>
  <c r="B44" i="1"/>
  <c r="B45" i="1"/>
  <c r="B46" i="1"/>
  <c r="B48" i="1"/>
  <c r="E29" i="1" l="1"/>
  <c r="E31" i="1"/>
  <c r="E28" i="1"/>
  <c r="E30" i="1"/>
  <c r="E32" i="1"/>
  <c r="E27" i="1"/>
  <c r="C14" i="1"/>
  <c r="C15" i="1"/>
  <c r="C16" i="1"/>
  <c r="C17" i="1"/>
  <c r="C18" i="1"/>
  <c r="C19" i="1"/>
  <c r="C20" i="1"/>
  <c r="C13" i="1"/>
  <c r="F1" i="1"/>
  <c r="C91" i="2"/>
  <c r="B91" i="2"/>
  <c r="B65" i="1" s="1"/>
  <c r="B75" i="2"/>
  <c r="D121" i="1" l="1"/>
  <c r="D125" i="1"/>
  <c r="D122" i="1"/>
  <c r="D123" i="1"/>
  <c r="D124" i="1"/>
  <c r="D126" i="1"/>
  <c r="D127" i="1"/>
  <c r="D128" i="1"/>
  <c r="D120" i="1"/>
  <c r="C120" i="1"/>
  <c r="C124" i="1"/>
  <c r="C121" i="1"/>
  <c r="C125" i="1"/>
  <c r="C127" i="1"/>
  <c r="C122" i="1"/>
  <c r="C128" i="1"/>
  <c r="C123" i="1"/>
  <c r="C126" i="1"/>
  <c r="D95" i="1"/>
  <c r="D94" i="1"/>
  <c r="D96" i="1"/>
  <c r="D90" i="1"/>
  <c r="D88" i="1"/>
  <c r="D89" i="1"/>
  <c r="D91" i="1"/>
  <c r="D92" i="1"/>
  <c r="D93" i="1"/>
  <c r="C90" i="1"/>
  <c r="C91" i="1"/>
  <c r="C95" i="1"/>
  <c r="C94" i="1"/>
  <c r="C93" i="1"/>
  <c r="C88" i="1"/>
  <c r="C89" i="1"/>
  <c r="C92" i="1"/>
  <c r="E92" i="1" s="1"/>
  <c r="C96" i="1"/>
  <c r="D108" i="1"/>
  <c r="D109" i="1"/>
  <c r="D111" i="1"/>
  <c r="D110" i="1"/>
  <c r="D112" i="1"/>
  <c r="D107" i="1"/>
  <c r="D104" i="1"/>
  <c r="D105" i="1"/>
  <c r="D106" i="1"/>
  <c r="C110" i="1"/>
  <c r="E110" i="1" s="1"/>
  <c r="C111" i="1"/>
  <c r="C112" i="1"/>
  <c r="C109" i="1"/>
  <c r="C108" i="1"/>
  <c r="C107" i="1"/>
  <c r="C106" i="1"/>
  <c r="C105" i="1"/>
  <c r="C104" i="1"/>
  <c r="D43" i="1"/>
  <c r="D44" i="1"/>
  <c r="D45" i="1"/>
  <c r="D40" i="1"/>
  <c r="D46" i="1"/>
  <c r="D47" i="1"/>
  <c r="D48" i="1"/>
  <c r="D42" i="1"/>
  <c r="D41" i="1"/>
  <c r="C47" i="1"/>
  <c r="C48" i="1"/>
  <c r="C42" i="1"/>
  <c r="C41" i="1"/>
  <c r="C40" i="1"/>
  <c r="C45" i="1"/>
  <c r="C44" i="1"/>
  <c r="C46" i="1"/>
  <c r="C43" i="1"/>
  <c r="D57" i="1"/>
  <c r="D58" i="1"/>
  <c r="D59" i="1"/>
  <c r="D60" i="1"/>
  <c r="D61" i="1"/>
  <c r="D62" i="1"/>
  <c r="D63" i="1"/>
  <c r="D64" i="1"/>
  <c r="E33" i="1"/>
  <c r="D56" i="1"/>
  <c r="C60" i="1"/>
  <c r="C59" i="1"/>
  <c r="C57" i="1"/>
  <c r="C61" i="1"/>
  <c r="C58" i="1"/>
  <c r="C64" i="1"/>
  <c r="C56" i="1"/>
  <c r="C62" i="1"/>
  <c r="C63" i="1"/>
  <c r="D80" i="1"/>
  <c r="D73" i="1"/>
  <c r="D75" i="1"/>
  <c r="D76" i="1"/>
  <c r="D77" i="1"/>
  <c r="D72" i="1"/>
  <c r="D78" i="1"/>
  <c r="D79" i="1"/>
  <c r="D74" i="1"/>
  <c r="C79" i="1"/>
  <c r="C77" i="1"/>
  <c r="C78" i="1"/>
  <c r="C72" i="1"/>
  <c r="C75" i="1"/>
  <c r="C73" i="1"/>
  <c r="C74" i="1"/>
  <c r="C80" i="1"/>
  <c r="C76" i="1"/>
  <c r="B49" i="1"/>
  <c r="E90" i="1" l="1"/>
  <c r="E108" i="1"/>
  <c r="E123" i="1"/>
  <c r="E58" i="1"/>
  <c r="E63" i="1"/>
  <c r="E109" i="1"/>
  <c r="D113" i="1"/>
  <c r="E73" i="1"/>
  <c r="E91" i="1"/>
  <c r="E89" i="1"/>
  <c r="E95" i="1"/>
  <c r="E43" i="1"/>
  <c r="E126" i="1"/>
  <c r="E93" i="1"/>
  <c r="E88" i="1"/>
  <c r="G88" i="1" s="1"/>
  <c r="D97" i="1"/>
  <c r="E77" i="1"/>
  <c r="E107" i="1"/>
  <c r="E64" i="1"/>
  <c r="E47" i="1"/>
  <c r="C97" i="1"/>
  <c r="E105" i="1"/>
  <c r="E112" i="1"/>
  <c r="E122" i="1"/>
  <c r="C129" i="1"/>
  <c r="E120" i="1"/>
  <c r="G120" i="1" s="1"/>
  <c r="D129" i="1"/>
  <c r="C113" i="1"/>
  <c r="E104" i="1"/>
  <c r="G104" i="1" s="1"/>
  <c r="E127" i="1"/>
  <c r="E96" i="1"/>
  <c r="E111" i="1"/>
  <c r="E94" i="1"/>
  <c r="E106" i="1"/>
  <c r="E125" i="1"/>
  <c r="E56" i="1"/>
  <c r="G56" i="1" s="1"/>
  <c r="E121" i="1"/>
  <c r="E124" i="1"/>
  <c r="E128" i="1"/>
  <c r="E42" i="1"/>
  <c r="E76" i="1"/>
  <c r="E44" i="1"/>
  <c r="E79" i="1"/>
  <c r="E48" i="1"/>
  <c r="E57" i="1"/>
  <c r="E46" i="1"/>
  <c r="E45" i="1"/>
  <c r="E62" i="1"/>
  <c r="E59" i="1"/>
  <c r="E60" i="1"/>
  <c r="E75" i="1"/>
  <c r="E61" i="1"/>
  <c r="E72" i="1"/>
  <c r="G72" i="1" s="1"/>
  <c r="E40" i="1"/>
  <c r="G40" i="1" s="1"/>
  <c r="E78" i="1"/>
  <c r="E41" i="1"/>
  <c r="E80" i="1"/>
  <c r="E74" i="1"/>
  <c r="C81" i="1"/>
  <c r="D81" i="1"/>
  <c r="D65" i="1"/>
  <c r="D49" i="1"/>
  <c r="C49" i="1"/>
  <c r="C65" i="1"/>
  <c r="D44" i="2"/>
  <c r="E113" i="1" l="1"/>
  <c r="F113" i="1" s="1"/>
  <c r="E129" i="1"/>
  <c r="F129" i="1" s="1"/>
  <c r="E97" i="1"/>
  <c r="F97" i="1" s="1"/>
  <c r="E81" i="1"/>
  <c r="F81" i="1" s="1"/>
  <c r="E49" i="1"/>
  <c r="F49" i="1" s="1"/>
  <c r="E65" i="1"/>
  <c r="F6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 (FP)</author>
  </authors>
  <commentList>
    <comment ref="F7" authorId="0" shapeId="0" xr:uid="{90FA6965-148B-41C8-BC40-1E716DDFEAAF}">
      <text>
        <r>
          <rPr>
            <b/>
            <sz val="9"/>
            <color indexed="81"/>
            <rFont val="Tahoma"/>
            <family val="2"/>
          </rPr>
          <t>UBA:</t>
        </r>
        <r>
          <rPr>
            <sz val="9"/>
            <color indexed="81"/>
            <rFont val="Tahoma"/>
            <family val="2"/>
          </rPr>
          <t xml:space="preserve">
Bitte den Namen des Recyclingbetriebes eintragen. Dies kann auch eine Kurzbezeichnung sein. Im Formblatt "Recyclingschritt N_0", Zeile 11 - 18 geben Sie bitte den vollständigen Namen des Betriebes und die Kontaktadresse an.</t>
        </r>
      </text>
    </comment>
    <comment ref="B15" authorId="0" shapeId="0" xr:uid="{753D72F9-3A17-4147-B9E1-6022F9245D85}">
      <text>
        <r>
          <rPr>
            <b/>
            <sz val="9"/>
            <color indexed="81"/>
            <rFont val="Tahoma"/>
            <family val="2"/>
          </rPr>
          <t>UBA:</t>
        </r>
        <r>
          <rPr>
            <sz val="9"/>
            <color indexed="81"/>
            <rFont val="Tahoma"/>
            <family val="2"/>
          </rPr>
          <t xml:space="preserve">
Bei Bedarf auszufüllen.
Bitte Bezeichnung der jeweiligen Recyclingschritte (RS) auf der Titelseite eintragen (z.B. "Bleischmelze", "Kunststoffgranulierung" etc.). 
</t>
        </r>
      </text>
    </comment>
    <comment ref="D15" authorId="1" shapeId="0" xr:uid="{BC67872D-210F-43D5-85E0-D3FF40645B1B}">
      <text>
        <r>
          <rPr>
            <b/>
            <sz val="9"/>
            <color indexed="81"/>
            <rFont val="Segoe UI"/>
            <family val="2"/>
          </rPr>
          <t>UBA-Anmerkung, SG G-REFA (FP):</t>
        </r>
        <r>
          <rPr>
            <sz val="9"/>
            <color indexed="81"/>
            <rFont val="Segoe UI"/>
            <family val="2"/>
          </rPr>
          <t xml:space="preserve">
Bei Bedarf auszufüllen.
Bitte Bezeichnung der jeweiligen Recyclingschritte (RS) hier auf der Titelseite eintragen (z.B. "Bleischmelze", "Kunststoffgranulierung" etc.). </t>
        </r>
      </text>
    </comment>
    <comment ref="F15" authorId="1" shapeId="0" xr:uid="{106C88D3-879D-42EA-A4DC-796BC6DC90D0}">
      <text>
        <r>
          <rPr>
            <b/>
            <sz val="9"/>
            <color indexed="81"/>
            <rFont val="Segoe UI"/>
            <family val="2"/>
          </rPr>
          <t>UBA-Anmerkung, SG G-REFA (FP):</t>
        </r>
        <r>
          <rPr>
            <sz val="9"/>
            <color indexed="81"/>
            <rFont val="Segoe UI"/>
            <family val="2"/>
          </rPr>
          <t xml:space="preserve">
Bei Bedarf auszufüllen.
Bitte Bezeichnung der jeweiligen Recyclingschritte (RS) hier auf der Titelseite eintragen (z.B. "Bleischmelze", "Kunststoffgranulierung" etc.). </t>
        </r>
      </text>
    </comment>
    <comment ref="H15" authorId="1" shapeId="0" xr:uid="{39346251-CCAB-4D04-8021-2AA9AF3DAE39}">
      <text>
        <r>
          <rPr>
            <b/>
            <sz val="9"/>
            <color indexed="81"/>
            <rFont val="Segoe UI"/>
            <family val="2"/>
          </rPr>
          <t>UBA-Anmerkung, SG G-REFA (FP):</t>
        </r>
        <r>
          <rPr>
            <sz val="9"/>
            <color indexed="81"/>
            <rFont val="Segoe UI"/>
            <family val="2"/>
          </rPr>
          <t xml:space="preserve">
Bei Bedarf auszufüllen.
Bitte Bezeichnung der jeweiligen Recyclingschritte (RS) hier auf der Titelseite eintragen (z.B. "Bleischmelze", "Kunststoffgranulierung" etc.). </t>
        </r>
      </text>
    </comment>
    <comment ref="J15" authorId="0" shapeId="0" xr:uid="{55972ABA-3498-49F4-90E1-E39631705D50}">
      <text>
        <r>
          <rPr>
            <b/>
            <sz val="9"/>
            <color indexed="81"/>
            <rFont val="Tahoma"/>
            <family val="2"/>
          </rPr>
          <t>UBA:</t>
        </r>
        <r>
          <rPr>
            <sz val="9"/>
            <color indexed="81"/>
            <rFont val="Tahoma"/>
            <family val="2"/>
          </rPr>
          <t xml:space="preserve">
Bei Bedarf auszufüllen.
Bitte Bezeichnung der jeweiligen Recyclingschritte (RS) hier auf der Titelseite eintragen (z.B. "Bleischmelze", "Kunststoffgranulierung" etc.). 
</t>
        </r>
      </text>
    </comment>
    <comment ref="B18" authorId="0" shapeId="0" xr:uid="{877D381B-7BE5-4EDB-9999-68DC044B2FD9}">
      <text>
        <r>
          <rPr>
            <b/>
            <sz val="9"/>
            <color indexed="81"/>
            <rFont val="Tahoma"/>
            <family val="2"/>
          </rPr>
          <t>UBA:</t>
        </r>
        <r>
          <rPr>
            <sz val="9"/>
            <color indexed="81"/>
            <rFont val="Tahoma"/>
            <family val="2"/>
          </rPr>
          <t xml:space="preserve">
Bei Bedarf auszufüllen.
Bitte Bezeichnung der jeweiligen Recyclingschritte (RS) hier auf der Titelseite eintragen (z.B. "Bleischmelze", "Kunststoffgranulierung" etc.). 
</t>
        </r>
      </text>
    </comment>
    <comment ref="D18" authorId="0" shapeId="0" xr:uid="{A4F6AC92-B50D-419C-A803-95338F7605CF}">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F18" authorId="0" shapeId="0" xr:uid="{0508A797-3D42-45D1-9942-2A46476DB253}">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H18" authorId="0" shapeId="0" xr:uid="{4CD081E0-D863-487A-A685-827075454AC1}">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J18" authorId="0" shapeId="0" xr:uid="{67877FD4-4409-4038-B039-D86845A7D883}">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B21" authorId="0" shapeId="0" xr:uid="{4B4CA0D1-C179-43E6-85CF-910C30243D9F}">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D21" authorId="0" shapeId="0" xr:uid="{893FE120-DDE4-4C26-99D2-73F1342756DF}">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F21" authorId="0" shapeId="0" xr:uid="{6DADB795-7C75-4390-8B68-92CEA71A1BD2}">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H21" authorId="0" shapeId="0" xr:uid="{62CFA454-B246-41D4-9352-7149ED1BF3D6}">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J21" authorId="0" shapeId="0" xr:uid="{C40C0B6A-FE5B-4CA8-86E1-17FA8CA7194C}">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petrikowski</author>
  </authors>
  <commentList>
    <comment ref="C10" authorId="0" shapeId="0" xr:uid="{50E6D5AE-FBE3-4FF7-9D5E-0FABAE445889}">
      <text>
        <r>
          <rPr>
            <b/>
            <sz val="9"/>
            <color indexed="81"/>
            <rFont val="Tahoma"/>
            <family val="2"/>
          </rPr>
          <t>UBA:</t>
        </r>
        <r>
          <rPr>
            <sz val="9"/>
            <color indexed="81"/>
            <rFont val="Tahoma"/>
            <family val="2"/>
          </rPr>
          <t xml:space="preserve">
Angaben werden von der Titelseite übernommen.</t>
        </r>
      </text>
    </comment>
    <comment ref="C22" authorId="1" shapeId="0" xr:uid="{D7A5595D-213B-4101-B7D0-FCCE70D06F2C}">
      <text>
        <r>
          <rPr>
            <b/>
            <sz val="9"/>
            <color indexed="81"/>
            <rFont val="Segoe UI"/>
            <family val="2"/>
          </rPr>
          <t>UBA-Anmerkung, SG G-REFA:</t>
        </r>
        <r>
          <rPr>
            <sz val="9"/>
            <color indexed="81"/>
            <rFont val="Segoe UI"/>
            <family val="2"/>
          </rPr>
          <t xml:space="preserve">
Zusammenfassung der beschriebenen einzelnen Recyclingschritte unterteillt nach N_0, N_1, etc.. Die einzelnen Beschreibungen werden vom (ersten) Recyclingbetrieb in der Anlage A zusammengefasst, u.a. mithilfe eines Flussdiagramms.</t>
        </r>
      </text>
    </comment>
    <comment ref="A25" authorId="2" shapeId="0" xr:uid="{91ABEB24-7A2D-4601-9858-D74062301E95}">
      <text>
        <r>
          <rPr>
            <b/>
            <sz val="9"/>
            <color indexed="81"/>
            <rFont val="Tahoma"/>
            <family val="2"/>
          </rPr>
          <t>UBA:</t>
        </r>
        <r>
          <rPr>
            <sz val="9"/>
            <color indexed="81"/>
            <rFont val="Tahoma"/>
            <family val="2"/>
          </rPr>
          <t xml:space="preserve">
z.B. "Alkali-Mangan"</t>
        </r>
      </text>
    </comment>
    <comment ref="C25" authorId="2" shapeId="0" xr:uid="{5DA338E1-5A7D-42EA-961B-77D8800AAFEB}">
      <text>
        <r>
          <rPr>
            <b/>
            <sz val="9"/>
            <color indexed="81"/>
            <rFont val="Tahoma"/>
            <family val="2"/>
          </rPr>
          <t>UBA:</t>
        </r>
        <r>
          <rPr>
            <sz val="9"/>
            <color indexed="81"/>
            <rFont val="Tahoma"/>
            <family val="2"/>
          </rPr>
          <t xml:space="preserve">
Bitte Abfallschlüssel nach dem Europäischen Abfallverzeichnis eintragen (Bsp.: 16 06 01*).</t>
        </r>
      </text>
    </comment>
    <comment ref="A44" authorId="1" shapeId="0" xr:uid="{08B4E385-72CA-4A80-A622-5663399694E2}">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7.</t>
        </r>
      </text>
    </comment>
    <comment ref="A45" authorId="1" shapeId="0" xr:uid="{66C4B466-9F74-490A-9EA9-F64C17C7E908}">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7.</t>
        </r>
      </text>
    </comment>
    <comment ref="A46" authorId="1" shapeId="0" xr:uid="{A733BD13-240D-4DAB-84CE-E6345CC4FF08}">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7.</t>
        </r>
      </text>
    </comment>
    <comment ref="A47" authorId="1" shapeId="0" xr:uid="{59DDF0FC-3050-4AC0-B43C-D0B9D8D7ABC4}">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7.</t>
        </r>
      </text>
    </comment>
    <comment ref="A48" authorId="1" shapeId="0" xr:uid="{4AB009BB-4185-425D-B762-467525ABE05D}">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7.</t>
        </r>
      </text>
    </comment>
    <comment ref="A60" authorId="1" shapeId="0" xr:uid="{23AB8D4B-9D4B-4052-AEAC-CC4D2E5A263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7.</t>
        </r>
      </text>
    </comment>
    <comment ref="A61" authorId="1" shapeId="0" xr:uid="{22BB27A8-332C-4811-B5A6-AA07FC8EDEB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7.</t>
        </r>
      </text>
    </comment>
    <comment ref="A62" authorId="1" shapeId="0" xr:uid="{FC21DB1D-624D-4D3D-897E-18C814B3A821}">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7.</t>
        </r>
      </text>
    </comment>
    <comment ref="A63" authorId="1" shapeId="0" xr:uid="{B9394A12-B752-45C5-99D6-C2FB7092EB33}">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7.</t>
        </r>
      </text>
    </comment>
    <comment ref="A64" authorId="1" shapeId="0" xr:uid="{540FF801-37B0-4893-9AEB-5703ED310BF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7.</t>
        </r>
      </text>
    </comment>
    <comment ref="A76" authorId="1" shapeId="0" xr:uid="{D90FC6D3-9DFD-4277-9FFB-7F3E0EED00E9}">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77" authorId="1" shapeId="0" xr:uid="{8AF914FC-1B1E-4EB6-A593-AF1900691F9B}">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78" authorId="1" shapeId="0" xr:uid="{51C369A6-AC2E-40A0-BDBD-F3B73EE8610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79" authorId="1" shapeId="0" xr:uid="{6B87684C-BB39-46BB-9667-54E1E93B5F6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80" authorId="1" shapeId="0" xr:uid="{0DB6EBE8-7190-4C84-8298-58931E14E70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92" authorId="1" shapeId="0" xr:uid="{FD53B8C2-2EF8-4908-806C-2F10578D7506}">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93" authorId="1" shapeId="0" xr:uid="{83FE1986-36C8-49C5-B7FA-36BA5561E2AB}">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94" authorId="1" shapeId="0" xr:uid="{DE63612E-958E-4C1E-9598-F057CA58619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95" authorId="1" shapeId="0" xr:uid="{604A88EF-9D13-4DBE-8773-1A766B90A404}">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96" authorId="1" shapeId="0" xr:uid="{5D95F458-739F-4D66-8D0F-B197CDA10AD2}">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08" authorId="1" shapeId="0" xr:uid="{2291530F-C69A-4EE9-8449-F1D9B611AA6A}">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09" authorId="1" shapeId="0" xr:uid="{13E71B65-7E7E-4FFB-BE99-01FF8D1CF584}">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10" authorId="1" shapeId="0" xr:uid="{C65D8F13-7C51-4C98-AC74-FDF4B7B7325A}">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11" authorId="1" shapeId="0" xr:uid="{B7546A1D-1505-40F5-8C22-03BB8F249142}">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12" authorId="1" shapeId="0" xr:uid="{3579AF65-E161-41CD-94D9-7E0B141C9D2B}">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24" authorId="1" shapeId="0" xr:uid="{01EC455F-326D-40D5-B70D-AD38516C729A}">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25" authorId="1" shapeId="0" xr:uid="{2A537FE6-276C-48DF-A3AC-2A7E24ACF269}">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26" authorId="1" shapeId="0" xr:uid="{FD79C714-4187-4AF1-9DDE-173337567A3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27" authorId="1" shapeId="0" xr:uid="{38D291DA-BEBC-4371-989B-B5A5F86538A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 ref="A128" authorId="1" shapeId="0" xr:uid="{D46FE7FB-6AEC-48D1-9FBC-9BA4A3D0989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7.</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8" authorId="0" shapeId="0" xr:uid="{54DE6468-BE52-4C64-B045-A9B3772E05C7}">
      <text>
        <r>
          <rPr>
            <b/>
            <sz val="9"/>
            <color indexed="81"/>
            <rFont val="Tahoma"/>
            <family val="2"/>
          </rPr>
          <t>UBA:</t>
        </r>
        <r>
          <rPr>
            <sz val="9"/>
            <color indexed="81"/>
            <rFont val="Tahoma"/>
            <family val="2"/>
          </rPr>
          <t xml:space="preserve">
Angaben werden von der Titelseite übernommen.</t>
        </r>
      </text>
    </comment>
    <comment ref="C11" authorId="1" shapeId="0" xr:uid="{FAFD227C-B8DD-4410-A900-3901A657401A}">
      <text>
        <r>
          <rPr>
            <b/>
            <sz val="9"/>
            <color indexed="81"/>
            <rFont val="Segoe UI"/>
            <family val="2"/>
          </rPr>
          <t>UBA-Anmerkung, SG G-REFA:</t>
        </r>
        <r>
          <rPr>
            <sz val="9"/>
            <color indexed="81"/>
            <rFont val="Segoe UI"/>
            <family val="2"/>
          </rPr>
          <t xml:space="preserve">
Bitte vollständigen Namen des Unternehmens eingeben.</t>
        </r>
      </text>
    </comment>
    <comment ref="C20" authorId="2" shapeId="0" xr:uid="{7B5CB925-FB6D-4CC3-BD3D-5C6AC3AAA8A5}">
      <text>
        <r>
          <rPr>
            <b/>
            <sz val="9"/>
            <color indexed="81"/>
            <rFont val="Segoe UI"/>
            <family val="2"/>
          </rPr>
          <t>UBA-Anmerkung, SG G-REFA (FP):</t>
        </r>
        <r>
          <rPr>
            <sz val="9"/>
            <color indexed="81"/>
            <rFont val="Segoe UI"/>
            <family val="2"/>
          </rPr>
          <t xml:space="preserve">
Beschreibung des gesamten Recyclingverfahrens unterteilt nach N_0, N_1, etc.. Die einzelnen beschriebenen Recyclingschritte werden vom ersten Recyclingbetrieb zusammengefasst, u.a. mithilfe eines Flussdiagramms.</t>
        </r>
      </text>
    </comment>
    <comment ref="A24" authorId="3" shapeId="0" xr:uid="{DF8887C2-684C-4126-8216-98F6B8BFDFB8}">
      <text>
        <r>
          <rPr>
            <b/>
            <sz val="9"/>
            <color indexed="81"/>
            <rFont val="Tahoma"/>
            <family val="2"/>
          </rPr>
          <t>UBA:</t>
        </r>
        <r>
          <rPr>
            <sz val="9"/>
            <color indexed="81"/>
            <rFont val="Tahoma"/>
            <family val="2"/>
          </rPr>
          <t xml:space="preserve">
z.B. "Blei-Säure-Altbatterien"</t>
        </r>
      </text>
    </comment>
    <comment ref="C24" authorId="3" shapeId="0" xr:uid="{DBA814FD-47F6-4C91-AECC-E4B6E08A41EC}">
      <text>
        <r>
          <rPr>
            <b/>
            <sz val="9"/>
            <color indexed="81"/>
            <rFont val="Tahoma"/>
            <family val="2"/>
          </rPr>
          <t>UBA:</t>
        </r>
        <r>
          <rPr>
            <sz val="9"/>
            <color indexed="81"/>
            <rFont val="Tahoma"/>
            <family val="2"/>
          </rPr>
          <t xml:space="preserve">
Bitte Abfallschlüssel nach dem Europäischen Abfallverzeichnis eintragen (Bsp.: 16 06 01*).</t>
        </r>
      </text>
    </comment>
    <comment ref="H38" authorId="3" shapeId="0" xr:uid="{4819A804-7A9E-4CC5-9E93-7F94E5A6996E}">
      <text>
        <r>
          <rPr>
            <b/>
            <sz val="9"/>
            <color indexed="81"/>
            <rFont val="Tahoma"/>
            <family val="2"/>
          </rPr>
          <t>UBA:</t>
        </r>
        <r>
          <rPr>
            <sz val="9"/>
            <color indexed="81"/>
            <rFont val="Tahoma"/>
            <family val="2"/>
          </rPr>
          <t xml:space="preserve">
Bitte Angaben zum weiteren Recyclingschritt im entsprechenden Registerblatt hinterlegen.
 </t>
        </r>
      </text>
    </comment>
    <comment ref="H39" authorId="3" shapeId="0" xr:uid="{8D083527-C686-46F1-8BAF-8436B229657D}">
      <text>
        <r>
          <rPr>
            <b/>
            <sz val="9"/>
            <color indexed="81"/>
            <rFont val="Tahoma"/>
            <family val="2"/>
          </rPr>
          <t>UBA:</t>
        </r>
        <r>
          <rPr>
            <sz val="9"/>
            <color indexed="81"/>
            <rFont val="Tahoma"/>
            <family val="2"/>
          </rPr>
          <t xml:space="preserve">
Bitte Angaben zum weiteren Recyclingschritt im entsprechenden Registerblatt hinterlegen.
 </t>
        </r>
      </text>
    </comment>
    <comment ref="H40" authorId="3" shapeId="0" xr:uid="{4DB348E0-11BD-4BE4-8AFF-2B0B5818AB67}">
      <text>
        <r>
          <rPr>
            <b/>
            <sz val="9"/>
            <color indexed="81"/>
            <rFont val="Tahoma"/>
            <family val="2"/>
          </rPr>
          <t>UBA:</t>
        </r>
        <r>
          <rPr>
            <sz val="9"/>
            <color indexed="81"/>
            <rFont val="Tahoma"/>
            <family val="2"/>
          </rPr>
          <t xml:space="preserve">
Bitte Angaben zum weiteren Recyclingschritt im entsprechenden Registerblatt hinterlegen.
 </t>
        </r>
      </text>
    </comment>
    <comment ref="H41" authorId="3" shapeId="0" xr:uid="{910D4682-5A5D-46E1-A39C-7D50AB270F20}">
      <text>
        <r>
          <rPr>
            <b/>
            <sz val="9"/>
            <color indexed="81"/>
            <rFont val="Tahoma"/>
            <family val="2"/>
          </rPr>
          <t>UBA:</t>
        </r>
        <r>
          <rPr>
            <sz val="9"/>
            <color indexed="81"/>
            <rFont val="Tahoma"/>
            <family val="2"/>
          </rPr>
          <t xml:space="preserve">
Bitte Angaben zum weiteren Recyclingschritt im entsprechenden Registerblatt hinterlegen.
 </t>
        </r>
      </text>
    </comment>
    <comment ref="H42" authorId="3" shapeId="0" xr:uid="{B40D92E8-55EC-43F5-AA1D-B3BCF0C3749C}">
      <text>
        <r>
          <rPr>
            <b/>
            <sz val="9"/>
            <color indexed="81"/>
            <rFont val="Tahoma"/>
            <family val="2"/>
          </rPr>
          <t>UBA:</t>
        </r>
        <r>
          <rPr>
            <sz val="9"/>
            <color indexed="81"/>
            <rFont val="Tahoma"/>
            <family val="2"/>
          </rPr>
          <t xml:space="preserve">
Bitte Angaben zum weiteren Recyclingschritt im entsprechenden Registerblatt hinterlegen.
 </t>
        </r>
      </text>
    </comment>
    <comment ref="H43" authorId="3" shapeId="0" xr:uid="{B1BF4DFF-6DAC-4403-BA73-58B87FB7B6CB}">
      <text>
        <r>
          <rPr>
            <b/>
            <sz val="9"/>
            <color indexed="81"/>
            <rFont val="Tahoma"/>
            <family val="2"/>
          </rPr>
          <t>UBA:</t>
        </r>
        <r>
          <rPr>
            <sz val="9"/>
            <color indexed="81"/>
            <rFont val="Tahoma"/>
            <family val="2"/>
          </rPr>
          <t xml:space="preserve">
Bitte Angaben zum weiteren Recyclingschritt im entsprechenden Registerblatt hinterlegen.
 </t>
        </r>
      </text>
    </comment>
    <comment ref="C48" authorId="2" shapeId="0" xr:uid="{21B11504-E360-4106-A7EE-41056B33E9D0}">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48" authorId="2" shapeId="0" xr:uid="{47A8292E-DCB5-49C0-92D0-BB01F30CC6B4}">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48" authorId="2" shapeId="0" xr:uid="{0C11B713-82F1-457E-823C-57ECACDE48CD}">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8" authorId="3" shapeId="0" xr:uid="{AE42A935-90D6-4207-8FD8-555B5D0E570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48" authorId="3" shapeId="0" xr:uid="{F1C81C00-56C1-47F1-B303-B376C5038724}">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54" authorId="1" shapeId="0" xr:uid="{2D100032-8D23-4991-9D3C-30C70060E133}">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5" authorId="1" shapeId="0" xr:uid="{FD1E7623-B344-4ACD-B2A4-45D612B78F9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6" authorId="1" shapeId="0" xr:uid="{EA85BFA6-2F1E-41F2-B28B-92340790828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7" authorId="1" shapeId="0" xr:uid="{D96C2A08-C60F-41F2-8235-21BB538F086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8A1AE4A0-FA7E-48B7-9431-CEB421097CC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C64" authorId="2" shapeId="0" xr:uid="{EC317B45-241D-4E13-B6B0-B992472A73CA}">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64" authorId="2" shapeId="0" xr:uid="{89A03B55-22D7-43A3-B0E3-528597A183E6}">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64" authorId="2" shapeId="0" xr:uid="{A5E49A05-D5B9-4ACE-95B1-A0D48982078D}">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64" authorId="3" shapeId="0" xr:uid="{1D6708D1-3C4B-421E-B6E9-6485463A677E}">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64" authorId="3" shapeId="0" xr:uid="{722DBB4C-EB6E-453D-A7E6-FA1F8495C1F3}">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70" authorId="1" shapeId="0" xr:uid="{31748F83-294F-4B8E-BCEE-DB2DEED9135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71" authorId="1" shapeId="0" xr:uid="{8A9CC17E-73DF-4289-828E-03737AEE397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72" authorId="1" shapeId="0" xr:uid="{5AAD0F71-2FBB-47F1-8EC0-7AC30F42C17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73" authorId="1" shapeId="0" xr:uid="{5C0050EC-3A78-47FB-AAD4-FAC6EAFC1C4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74" authorId="1" shapeId="0" xr:uid="{FD56A695-258B-4048-AF6A-20F8B1C01CC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C80" authorId="2" shapeId="0" xr:uid="{40D93338-E91A-4C7D-BFE8-E79CFA37DFF5}">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80" authorId="2" shapeId="0" xr:uid="{20E50BFE-43AB-4BB3-A939-22079B0FDB5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80" authorId="2" shapeId="0" xr:uid="{DFF340EC-1C26-4DBE-B191-DD804C14FC1F}">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80" authorId="3" shapeId="0" xr:uid="{42DD8309-086B-4F0C-A4CF-AE05D9FA930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80" authorId="3" shapeId="0" xr:uid="{52EAA707-AF92-4CF6-98D2-2922C91F6459}">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86" authorId="1" shapeId="0" xr:uid="{432E655C-445C-4220-8C57-8BAAF777230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bitte unter 3. "Recycling-Output" benennen.</t>
        </r>
        <r>
          <rPr>
            <sz val="9"/>
            <color indexed="81"/>
            <rFont val="Segoe UI"/>
            <family val="2"/>
          </rPr>
          <t>Für weitere Hinweise siehe auch Fußnote 10. Die Eingaben werden in das Formblatt "Gesamtergebnis" übernommen.</t>
        </r>
      </text>
    </comment>
    <comment ref="A87" authorId="1" shapeId="0" xr:uid="{FC254BB9-81BA-41D8-945B-EDF29F921C04}">
      <text>
        <r>
          <rPr>
            <b/>
            <sz val="9"/>
            <color indexed="81"/>
            <rFont val="Segoe UI"/>
            <family val="2"/>
          </rPr>
          <t>UBA-Anmerkung, SG G-REFA:</t>
        </r>
        <r>
          <rPr>
            <sz val="9"/>
            <color indexed="81"/>
            <rFont val="Segoe UI"/>
            <family val="2"/>
          </rPr>
          <t xml:space="preserve">
EEingabefeld für sonstige Elemente oder Verbindungen. 
Sonstige bitte unter 3. "Recycling-Output" benennen.Für weitere Hinweise siehe auch Fußnote 10. Die Eingaben werden in das Formblatt "Gesamtergebnis" übernommen.</t>
        </r>
      </text>
    </comment>
    <comment ref="A88" authorId="1" shapeId="0" xr:uid="{37E5CA44-C2AA-41CA-B1DE-9F2914062726}">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89" authorId="1" shapeId="0" xr:uid="{5B215A0D-7066-4016-9BC1-6443FC6644D0}">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90" authorId="1" shapeId="0" xr:uid="{D5937B84-AC31-4203-9BE5-BBFF826E14EA}">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C96" authorId="2" shapeId="0" xr:uid="{59794665-C43D-4C96-B534-2A22EBFBD49B}">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96" authorId="2" shapeId="0" xr:uid="{CC8E931D-CF6F-4050-B99E-D9FF82433155}">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96" authorId="2" shapeId="0" xr:uid="{F7ED36D7-3160-4B23-A68C-8B747F62A0BB}">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96" authorId="3" shapeId="0" xr:uid="{BB9764F9-BAB6-4BEB-BB74-1686D60B1EA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96" authorId="3" shapeId="0" xr:uid="{363A0703-0AE9-4BFA-A478-D93650976B6F}">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102" authorId="1" shapeId="0" xr:uid="{5F58C69B-3C41-4342-8719-B519DA6423F1}">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03" authorId="1" shapeId="0" xr:uid="{2D59AFA6-BFB7-4787-8D5B-E1C7EE4A7AC8}">
      <text>
        <r>
          <rPr>
            <b/>
            <sz val="9"/>
            <color indexed="81"/>
            <rFont val="Segoe UI"/>
            <family val="2"/>
          </rPr>
          <t xml:space="preserve">UBA-Anmerkung, SG G-REFA:
</t>
        </r>
        <r>
          <rPr>
            <sz val="9"/>
            <color indexed="81"/>
            <rFont val="Segoe UI"/>
            <family val="2"/>
          </rPr>
          <t>Eingabefeld für sonstige Elemente oder Verbindungen. 
Sonstige bitte unter 3. "Recycling-Output" benennen.Für weitere Hinweise siehe auch Fußnote 10. Die Eingaben werden in das Formblatt "Gesamtergebnis" übernommen.</t>
        </r>
      </text>
    </comment>
    <comment ref="A104" authorId="1" shapeId="0" xr:uid="{CF4C32BA-EF30-4C51-B3FA-1A5AABCD81C7}">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05" authorId="1" shapeId="0" xr:uid="{7376D5FA-58E2-4BFA-A54A-D56E5DEF6B6D}">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06" authorId="1" shapeId="0" xr:uid="{81647919-4B50-4657-AC63-84A5004768EC}">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C112" authorId="2" shapeId="0" xr:uid="{97037752-012C-48F1-8C6C-D06D42B98F5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112" authorId="2" shapeId="0" xr:uid="{D8E2F3E4-F845-42D1-A48A-867DE7B1C04E}">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112" authorId="2" shapeId="0" xr:uid="{624079E6-FCC6-4462-A610-CDCC1F44725C}">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12" authorId="3" shapeId="0" xr:uid="{45C7C3B7-FA20-4FB7-8BA9-333A99DE65C0}">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112" authorId="3" shapeId="0" xr:uid="{1E15A36E-301F-447D-A014-2FE3E6491207}">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118" authorId="1" shapeId="0" xr:uid="{F72F54FE-1B21-4D70-89E7-B3A8E98157E2}">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19" authorId="1" shapeId="0" xr:uid="{6635D850-DADF-4843-8114-EA44310A8B9E}">
      <text>
        <r>
          <rPr>
            <b/>
            <sz val="9"/>
            <color indexed="81"/>
            <rFont val="Segoe UI"/>
            <family val="2"/>
          </rPr>
          <t xml:space="preserve">UBA-Anmerkung, SG G-REFA:
</t>
        </r>
        <r>
          <rPr>
            <sz val="9"/>
            <color indexed="81"/>
            <rFont val="Segoe UI"/>
            <family val="2"/>
          </rPr>
          <t>Eingabefeld für sonstige Elemente oder Verbindungen. 
Sonstige bitte unter 3. "Recycling-Output" benennen.Für weitere Hinweise siehe auch Fußnote 10. Die Eingaben werden in das Formblatt "Gesamtergebnis" übernommen.</t>
        </r>
      </text>
    </comment>
    <comment ref="A120" authorId="1" shapeId="0" xr:uid="{6A63F154-C21C-43DD-9061-6A90198FB1C6}">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21" authorId="1" shapeId="0" xr:uid="{43717812-77A7-43A5-9B19-7C07C197AF7E}">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22" authorId="1" shapeId="0" xr:uid="{8E58730A-2203-4F07-863D-9BB397DCD3A7}">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C128" authorId="2" shapeId="0" xr:uid="{28F06EF4-D906-4E07-9E7A-4B8B96667F55}">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128" authorId="2" shapeId="0" xr:uid="{09E8A6C2-A6F6-4F41-8019-B93A0B8B713E}">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128" authorId="2" shapeId="0" xr:uid="{DF380134-6CBB-4E6B-A8B7-FB3E70AA11EB}">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28" authorId="3" shapeId="0" xr:uid="{F420872E-2963-4C91-A80C-2F25E6D14BF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128" authorId="3" shapeId="0" xr:uid="{15190EAD-EAF5-46A8-B342-1B33E694AD0E}">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134" authorId="1" shapeId="0" xr:uid="{26E2A2CB-2D3E-4064-B0BA-A3A920918977}">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35" authorId="1" shapeId="0" xr:uid="{3913430D-B5DD-476B-B9C3-BF9FC1C152C1}">
      <text>
        <r>
          <rPr>
            <b/>
            <sz val="9"/>
            <color indexed="81"/>
            <rFont val="Segoe UI"/>
            <family val="2"/>
          </rPr>
          <t xml:space="preserve">UBA-Anmerkung, SG G-REFA:
</t>
        </r>
        <r>
          <rPr>
            <sz val="9"/>
            <color indexed="81"/>
            <rFont val="Segoe UI"/>
            <family val="2"/>
          </rPr>
          <t>Eingabefeld für sonstige Elemente oder Verbindungen. 
Sonstige bitte unter 3. "Recycling-Output" benennen.Für weitere Hinweise siehe auch Fußnote 10. Die Eingaben werden in das Formblatt "Gesamtergebnis" übernommen.</t>
        </r>
      </text>
    </comment>
    <comment ref="A136" authorId="1" shapeId="0" xr:uid="{1799CB64-923E-4217-A3FB-3EA1F7DDBC79}">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37" authorId="1" shapeId="0" xr:uid="{E776D4E1-5FE7-48CA-94CD-492E5ED7339C}">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38" authorId="1" shapeId="0" xr:uid="{3F3D930F-51A6-4B50-B2EE-EF545A911A5A}">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C144" authorId="2" shapeId="0" xr:uid="{C45A8941-74A4-4F12-B9AE-500B2A2CD514}">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144" authorId="2" shapeId="0" xr:uid="{547F0F26-971E-4F96-ABEB-0DD87E018183}">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144" authorId="2" shapeId="0" xr:uid="{663D90CC-84FB-458E-A863-1565A7D90192}">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44" authorId="3" shapeId="0" xr:uid="{83133D5A-B237-41A6-94B3-2E3BECED4A48}">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144" authorId="3" shapeId="0" xr:uid="{0D53C952-D793-457D-8411-A4922A0732EA}">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150" authorId="1" shapeId="0" xr:uid="{07D98FA5-CA9F-4611-8FE0-681DA266225A}">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51" authorId="1" shapeId="0" xr:uid="{2D1A3000-C80D-4996-8712-E06168C67BD3}">
      <text>
        <r>
          <rPr>
            <b/>
            <sz val="9"/>
            <color indexed="81"/>
            <rFont val="Segoe UI"/>
            <family val="2"/>
          </rPr>
          <t xml:space="preserve">UBA-Anmerkung, SG G-REFA:
</t>
        </r>
        <r>
          <rPr>
            <sz val="9"/>
            <color indexed="81"/>
            <rFont val="Segoe UI"/>
            <family val="2"/>
          </rPr>
          <t>Eingabefeld für sonstige Elemente oder Verbindungen. 
Sonstige bitte unter 3. "Recycling-Output" benennen.Für weitere Hinweise siehe auch Fußnote 10. Die Eingaben werden in das Formblatt "Gesamtergebnis" übernommen.</t>
        </r>
      </text>
    </comment>
    <comment ref="A152" authorId="1" shapeId="0" xr:uid="{DEF4C4BB-EE6F-49DE-9A23-A0C57D4AA6E7}">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53" authorId="1" shapeId="0" xr:uid="{DE87C9EA-0838-4127-B964-CACE1C9D3E0B}">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54" authorId="1" shapeId="0" xr:uid="{79ACEED7-5B40-4519-B770-311AD7F5F494}">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benennen.Für weitere Hinweise siehe auch Fußnote 10. Die Eingaben werden in das Formblatt "Gesamtergebnis" übernommen.</t>
        </r>
      </text>
    </comment>
    <comment ref="A158" authorId="2" shapeId="0" xr:uid="{113A772A-E837-4FED-A984-60447812EC0F}">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25FDCF10-BAAF-4F59-9ABD-51C0508AFAA6}">
      <text>
        <r>
          <rPr>
            <b/>
            <sz val="9"/>
            <color indexed="81"/>
            <rFont val="Tahoma"/>
            <family val="2"/>
          </rPr>
          <t>UBA:</t>
        </r>
        <r>
          <rPr>
            <sz val="9"/>
            <color indexed="81"/>
            <rFont val="Tahoma"/>
            <family val="2"/>
          </rPr>
          <t xml:space="preserve">
Angaben werden von der Titelseite übernommen.</t>
        </r>
      </text>
    </comment>
    <comment ref="C10" authorId="1" shapeId="0" xr:uid="{42234D75-2FF5-4E72-A126-DD6E4518246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5FA1F3E6-A9EE-4F6C-9335-2045784DECD6}">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62F270B3-12F7-41BA-A104-BC67A533BF56}">
      <text>
        <r>
          <rPr>
            <b/>
            <sz val="9"/>
            <color indexed="81"/>
            <rFont val="Tahoma"/>
            <family val="2"/>
          </rPr>
          <t>UBA:</t>
        </r>
        <r>
          <rPr>
            <sz val="9"/>
            <color indexed="81"/>
            <rFont val="Tahoma"/>
            <family val="2"/>
          </rPr>
          <t xml:space="preserve">
Art oder Beschreibung des Inputs - bspw. "Alt-Schwefelsäure".</t>
        </r>
      </text>
    </comment>
    <comment ref="C23" authorId="3" shapeId="0" xr:uid="{2BE06837-0291-4906-B558-3A36639973CD}">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974E2B1C-0652-49C9-A622-13A7FD2C2B5C}">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18145EEE-00BF-4BB0-9534-A0BBDAF767F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70F5B9B1-1776-451D-80A0-A44A6E144F3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BB81AA85-1DC2-4591-A96E-E1DA18F2FF6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CF67E008-2CD2-4FE7-8189-47D4E20F9ED7}">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7A88B066-8AB5-42D2-8188-04982209223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D66FD789-04D2-4246-A5A4-8B4C04FC782B}">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43" authorId="2" shapeId="0" xr:uid="{5219B3A5-3C1D-41D4-B110-5BDF08F7E755}">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43" authorId="2" shapeId="0" xr:uid="{A168550B-6CDF-4020-A5BB-5911E9F9AC3C}">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ACCD47BA-0C77-426E-9C65-5753149D6F87}">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43" authorId="3" shapeId="0" xr:uid="{D0AFA57E-6B39-4645-A6A8-7D59B66963C1}">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49" authorId="2" shapeId="0" xr:uid="{D9C58272-EC7C-40A6-A542-18F3365093A5}">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0" authorId="2" shapeId="0" xr:uid="{D292A3CE-BB60-4899-86BF-392E766387D0}">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1" authorId="2" shapeId="0" xr:uid="{8403D967-A7F2-43DC-A83E-2E5BF45FB951}">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2" authorId="2" shapeId="0" xr:uid="{EB2D73A5-C2B0-45BB-9FA6-C9F117E8D529}">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3" authorId="2" shapeId="0" xr:uid="{3F14F2E6-DAF7-4A1B-BF32-C995BE99A5B2}">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7" authorId="2" shapeId="0" xr:uid="{76365E76-878B-4A31-8FF1-0BD22298DFFB}">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35CCD1E1-E979-4F36-B61D-5D37B6DDC696}">
      <text>
        <r>
          <rPr>
            <b/>
            <sz val="9"/>
            <color indexed="81"/>
            <rFont val="Tahoma"/>
            <family val="2"/>
          </rPr>
          <t>UBA:</t>
        </r>
        <r>
          <rPr>
            <sz val="9"/>
            <color indexed="81"/>
            <rFont val="Tahoma"/>
            <family val="2"/>
          </rPr>
          <t xml:space="preserve">
Angaben werden von der Titelseite übernommen.</t>
        </r>
      </text>
    </comment>
    <comment ref="C10" authorId="1" shapeId="0" xr:uid="{44045398-9102-41F0-958F-98E53FC88F15}">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ADD6ADBA-8A44-4A58-BF35-1902B7218979}">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F53D04FE-D14D-441E-B985-6617CCA24F6E}">
      <text>
        <r>
          <rPr>
            <b/>
            <sz val="9"/>
            <color indexed="81"/>
            <rFont val="Tahoma"/>
            <family val="2"/>
          </rPr>
          <t>UBA:</t>
        </r>
        <r>
          <rPr>
            <sz val="9"/>
            <color indexed="81"/>
            <rFont val="Tahoma"/>
            <family val="2"/>
          </rPr>
          <t xml:space="preserve">
Art oder Beschreibung des Inputs - bspw. "Alt-Schwefelsäure".</t>
        </r>
      </text>
    </comment>
    <comment ref="C23" authorId="3" shapeId="0" xr:uid="{06DAED85-08B6-46FF-90BA-022F2B35F646}">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AFE48397-F532-4B18-A97F-09ED05B58524}">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A53CC983-9C1F-442C-8B31-29B13994BC0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C25D0963-82F2-4E0A-85D7-DA286006470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773450FE-A61E-4539-8679-D577885FA78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6279D34F-3612-4579-A147-33FC4F728F9E}">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1492F3EC-2D05-4BDF-A8D5-E9AA18228E0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1F071060-D882-4B2F-8B7A-C4EE0C62C27B}">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43" authorId="2" shapeId="0" xr:uid="{D447226F-76A8-4CEE-97F8-5C66A933A0A5}">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43" authorId="2" shapeId="0" xr:uid="{E12B60CB-5B90-4A01-B6B6-6E28EF0F4282}">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BA585096-3301-486C-BCA1-DCD8E2939693}">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43" authorId="3" shapeId="0" xr:uid="{FB10034B-42B4-43B8-8085-E311309CA05F}">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49" authorId="2" shapeId="0" xr:uid="{D8ED189E-2BDB-4522-99D6-FCB949F86630}">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0" authorId="2" shapeId="0" xr:uid="{C2C98182-6BDB-43F3-8E8A-DC3D78CA1EB5}">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1" authorId="2" shapeId="0" xr:uid="{EC8ADC8F-BB57-4A17-BA1A-8E8A5E71649D}">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2" authorId="2" shapeId="0" xr:uid="{A3111D9A-F24D-433D-BFF3-EC969FEA742C}">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3" authorId="2" shapeId="0" xr:uid="{0628AA1A-5239-44F1-A743-3594CA683868}">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7" authorId="2" shapeId="0" xr:uid="{BE8E7108-DE25-42A7-85C4-28C2D4AC0313}">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60809CEE-A44F-4B2C-902E-5206DBE90B13}">
      <text>
        <r>
          <rPr>
            <b/>
            <sz val="9"/>
            <color indexed="81"/>
            <rFont val="Tahoma"/>
            <family val="2"/>
          </rPr>
          <t>UBA:</t>
        </r>
        <r>
          <rPr>
            <sz val="9"/>
            <color indexed="81"/>
            <rFont val="Tahoma"/>
            <family val="2"/>
          </rPr>
          <t xml:space="preserve">
Angaben werden von der Titelseite übernommen.</t>
        </r>
      </text>
    </comment>
    <comment ref="C10" authorId="1" shapeId="0" xr:uid="{E469A946-BDDF-4228-839D-30063AF9A153}">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A9BEF66D-D9C0-4F5B-99B9-0F1C53B73329}">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5826456C-A8C1-44F0-A36F-793CDC137BDF}">
      <text>
        <r>
          <rPr>
            <b/>
            <sz val="9"/>
            <color indexed="81"/>
            <rFont val="Tahoma"/>
            <family val="2"/>
          </rPr>
          <t>UBA:</t>
        </r>
        <r>
          <rPr>
            <sz val="9"/>
            <color indexed="81"/>
            <rFont val="Tahoma"/>
            <family val="2"/>
          </rPr>
          <t xml:space="preserve">
Art oder Beschreibung des Inputs - bspw. "Alt-Schwefelsäure".</t>
        </r>
      </text>
    </comment>
    <comment ref="C23" authorId="3" shapeId="0" xr:uid="{40ED962D-09C5-4CDC-8D38-48C0CD0ECC61}">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DA99AB3B-7BDB-4104-BC61-DEDF1B6B609B}">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43885F0A-2354-4CE7-9FB0-7D2B9C83A48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DE43EE5C-E0F7-4630-A1D2-82CD99C0329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E414807F-5B7A-4D49-9D0D-259F92BE024E}">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BCC59DA7-F9B4-4C87-9CC3-45A4032AE5F7}">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3F5D0A21-4DDF-484C-B862-80880023C65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6FD8BA22-7AE9-4F8D-B028-2A7C37898ACA}">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43" authorId="2" shapeId="0" xr:uid="{EF2A0496-CB98-4BF6-8FE6-7D7F58C66F6B}">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43" authorId="2" shapeId="0" xr:uid="{AEBBE2AE-EEC4-427C-B2AD-423A9A01E086}">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7210017F-637D-4FB9-8CFC-88DB91543B0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43" authorId="3" shapeId="0" xr:uid="{B7CCE373-1D99-44CF-93AC-3D6F852A374F}">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49" authorId="2" shapeId="0" xr:uid="{4FF70DAA-9808-44AD-B29E-B80D3AB33377}">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0" authorId="2" shapeId="0" xr:uid="{823128A3-4380-4279-A6B8-C660B5725FC5}">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1" authorId="2" shapeId="0" xr:uid="{4D531930-BC3B-4E3D-8037-1C9C51ADAD03}">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2" authorId="2" shapeId="0" xr:uid="{2549D31F-77AF-4CEE-9D9E-B06610035577}">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3" authorId="2" shapeId="0" xr:uid="{D0D66B94-4C23-4B6C-B207-E4B07F069280}">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 xml:space="preserve"> Die Eingaben werden in die Formblätter "Gesamtergebnis" und N_1, N_2, etc.  übernommen. Für weitere Hinweise siehe auch Fußnote 10.</t>
        </r>
      </text>
    </comment>
    <comment ref="A57" authorId="2" shapeId="0" xr:uid="{779F417D-3E2C-4DA7-B081-4FDF64EACEF8}">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6956765B-1D14-4A46-8F32-F97FFA8A5AA9}">
      <text>
        <r>
          <rPr>
            <b/>
            <sz val="9"/>
            <color indexed="81"/>
            <rFont val="Tahoma"/>
            <family val="2"/>
          </rPr>
          <t>UBA:</t>
        </r>
        <r>
          <rPr>
            <sz val="9"/>
            <color indexed="81"/>
            <rFont val="Tahoma"/>
            <family val="2"/>
          </rPr>
          <t xml:space="preserve">
Angaben werden von der Titelseite übernommen.</t>
        </r>
      </text>
    </comment>
    <comment ref="C10" authorId="1" shapeId="0" xr:uid="{7470EA13-A9C1-4B03-9EF8-4D514C5653B9}">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40E89F1C-6783-4A9B-AC67-13E08F91AF4F}">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05E5CC42-AD22-4243-BF96-AACB66820519}">
      <text>
        <r>
          <rPr>
            <b/>
            <sz val="9"/>
            <color indexed="81"/>
            <rFont val="Tahoma"/>
            <family val="2"/>
          </rPr>
          <t>UBA:</t>
        </r>
        <r>
          <rPr>
            <sz val="9"/>
            <color indexed="81"/>
            <rFont val="Tahoma"/>
            <family val="2"/>
          </rPr>
          <t xml:space="preserve">
Art oder Beschreibung des Inputs - bspw. "Alt-Schwefelsäure".</t>
        </r>
      </text>
    </comment>
    <comment ref="C23" authorId="3" shapeId="0" xr:uid="{3E4A2D23-B3F5-4A2B-9439-567F2A74FA69}">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02806A11-6BBD-4EC6-8A5A-347F18B3E57E}">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F7828E8B-14E2-4628-95DD-3221CE8BA89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D3D92B41-CECE-43C2-858B-35551AC6DD3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DD3539CB-8F15-488D-8CC2-A36CDC1DCBE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633A2A01-1881-47BD-91CE-66A6ACC720CD}">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16CF3E5D-CB70-489C-8CA3-F34896CD33FE}">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B4CB9B2E-5DA7-4917-8E20-2E1C1059C2FC}">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43" authorId="2" shapeId="0" xr:uid="{84A222D6-BEE5-4BE5-8E95-8A602D9CBAE9}">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43" authorId="2" shapeId="0" xr:uid="{50B77854-254B-4547-8AF6-8F0437540D4E}">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AF134ADD-A149-4ECB-884C-3BF293D68063}">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43" authorId="3" shapeId="0" xr:uid="{82E8FE5E-608C-40A7-9ADC-69DF1879D805}">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49" authorId="2" shapeId="0" xr:uid="{00A2EE15-EA25-44FE-97F1-62EB68AA265D}">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0" authorId="2" shapeId="0" xr:uid="{96779122-631D-4AB0-9621-98228D9BF874}">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1" authorId="2" shapeId="0" xr:uid="{9C0CF703-E884-4DBC-9D2F-0D2559ACDB97}">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2" authorId="2" shapeId="0" xr:uid="{4F28D5A3-6B12-4871-860C-4CF089FFCC0E}">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3" authorId="2" shapeId="0" xr:uid="{1FA34F73-D682-4ED7-8D47-937BDC7302D3}">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7" authorId="2" shapeId="0" xr:uid="{E222BB0C-7BF6-4564-A2BC-33326689A402}">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415A6E11-E58F-4374-B370-4153A4F9AF8F}">
      <text>
        <r>
          <rPr>
            <b/>
            <sz val="9"/>
            <color indexed="81"/>
            <rFont val="Tahoma"/>
            <family val="2"/>
          </rPr>
          <t>UBA:</t>
        </r>
        <r>
          <rPr>
            <sz val="9"/>
            <color indexed="81"/>
            <rFont val="Tahoma"/>
            <family val="2"/>
          </rPr>
          <t xml:space="preserve">
Angaben werden von der Titelseite übernommen.</t>
        </r>
      </text>
    </comment>
    <comment ref="C10" authorId="1" shapeId="0" xr:uid="{B0738D21-9298-4C3D-ADE7-5EC9F643F2B3}">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E04BF1D7-9F60-4F8C-934E-2041F31A8B35}">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F6DA45C3-21DD-4C7E-8976-514B4EA4000F}">
      <text>
        <r>
          <rPr>
            <b/>
            <sz val="9"/>
            <color indexed="81"/>
            <rFont val="Tahoma"/>
            <family val="2"/>
          </rPr>
          <t>UBA:</t>
        </r>
        <r>
          <rPr>
            <sz val="9"/>
            <color indexed="81"/>
            <rFont val="Tahoma"/>
            <family val="2"/>
          </rPr>
          <t xml:space="preserve">
Art oder Beschreibung des Inputs - bspw. "Alt-Schwefelsäure".</t>
        </r>
      </text>
    </comment>
    <comment ref="C23" authorId="3" shapeId="0" xr:uid="{108D264D-6788-4A61-8378-AA5793BBB31F}">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336A9C5B-31F0-403A-9481-21C44086AD9A}">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062DE8E0-8A49-4FA6-ADD8-C90AA46135D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E5565747-92EE-4CBC-86DC-8F36AB1BD474}">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755D0121-B87B-4839-98B1-AFAEDDEC64E3}">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07DE1A58-A09E-46EE-B1D4-B3BC8A9BA5EF}">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5889E341-8DD9-4951-98AE-A919AB9ACF8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AED0AA8F-F7F6-441B-B919-2124E5AF376D}">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43" authorId="2" shapeId="0" xr:uid="{6394F542-B80C-48CD-A81E-C4C8CAA24266}">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43" authorId="2" shapeId="0" xr:uid="{E3AEF375-6698-4FA8-8CB7-35023E250CFA}">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72657410-70E9-43B0-B319-95870A5F24D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43" authorId="3" shapeId="0" xr:uid="{D154114F-88D8-4971-9F6B-443CE0CED548}">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49" authorId="2" shapeId="0" xr:uid="{F2C6AA06-598C-4AA4-838C-724DB68C16CD}">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0" authorId="2" shapeId="0" xr:uid="{D062F21A-B0A7-4F8C-A17F-7514A0C7C9F3}">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1" authorId="2" shapeId="0" xr:uid="{64494C8F-B935-4549-98B6-4428CEAAB89D}">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2" authorId="2" shapeId="0" xr:uid="{5717B21B-343E-43D8-9CCB-C90FACE9759F}">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3" authorId="2" shapeId="0" xr:uid="{8907BBDB-1872-4BF9-A4FC-BC00EB980E32}">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7" authorId="2" shapeId="0" xr:uid="{48FF3F3D-A300-4247-AE9C-8DA48AC0BD95}">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5DA68867-6D32-443F-A7C1-F681DE7EAA01}">
      <text>
        <r>
          <rPr>
            <b/>
            <sz val="9"/>
            <color indexed="81"/>
            <rFont val="Tahoma"/>
            <family val="2"/>
          </rPr>
          <t>UBA:</t>
        </r>
        <r>
          <rPr>
            <sz val="9"/>
            <color indexed="81"/>
            <rFont val="Tahoma"/>
            <family val="2"/>
          </rPr>
          <t xml:space="preserve">
Angaben werden von der Titelseite übernommen.</t>
        </r>
      </text>
    </comment>
    <comment ref="C10" authorId="1" shapeId="0" xr:uid="{91082AFE-6914-4AA5-89F5-A55164C25429}">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D27EBE0E-6144-47B7-B400-FBBCA549B720}">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F69B4A48-F061-456A-A1D8-16BEC663DE6A}">
      <text>
        <r>
          <rPr>
            <b/>
            <sz val="9"/>
            <color indexed="81"/>
            <rFont val="Tahoma"/>
            <family val="2"/>
          </rPr>
          <t>UBA:</t>
        </r>
        <r>
          <rPr>
            <sz val="9"/>
            <color indexed="81"/>
            <rFont val="Tahoma"/>
            <family val="2"/>
          </rPr>
          <t xml:space="preserve">
Art oder Beschreibung des Inputs - bspw. "Alt-Schwefelsäure".</t>
        </r>
      </text>
    </comment>
    <comment ref="C23" authorId="3" shapeId="0" xr:uid="{37DAE223-2D81-4B86-A834-7E4C3669A687}">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805EF9E9-95FB-4FE7-82A6-573674DAB87D}">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F6AE8EEE-AF6D-4B3C-964F-8F89B055023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BEF33E1A-C2A5-4A22-9F42-AF12B8E1245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57A07BBD-FB3C-4395-9C23-D24D11190EB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378414C3-36C6-4F35-AF73-91F2E18A5CEE}">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C5B839E4-AA38-4910-9ECE-4CEC6EDE247E}">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8209DFD7-78C5-40BA-A924-D35B2CDA761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D43" authorId="2" shapeId="0" xr:uid="{B44A6107-EC2D-4A89-88D2-499474E145E5}">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Pb in Bleilegierung).</t>
        </r>
      </text>
    </comment>
    <comment ref="F43" authorId="2" shapeId="0" xr:uid="{F9E26BEE-34EC-41E4-8132-8C12965D123F}">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ABF0182E-7B86-43D1-8A49-CB975AD7ABA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Bleianteil in Bleilegierung, Kupferanteil in Metallgemisch, Reinheit einer Outputfraktion.</t>
        </r>
      </text>
    </comment>
    <comment ref="H43" authorId="3" shapeId="0" xr:uid="{6FBCEA67-9A40-4B5C-AB15-21420BC7B6DC}">
      <text>
        <r>
          <rPr>
            <b/>
            <sz val="9"/>
            <color indexed="81"/>
            <rFont val="Tahoma"/>
            <family val="2"/>
          </rPr>
          <t>UBA:</t>
        </r>
        <r>
          <rPr>
            <sz val="9"/>
            <color indexed="81"/>
            <rFont val="Tahoma"/>
            <family val="2"/>
          </rPr>
          <t xml:space="preserve">
z.B. Name des Abnehmers oder Einsatzgebiet (bspw. "Autoindustrie", "Chemische Industrie", "Elektrostahlwerk" etc.).</t>
        </r>
      </text>
    </comment>
    <comment ref="A49" authorId="2" shapeId="0" xr:uid="{422E4078-DDAC-4E1A-A338-96CD1DD84E83}">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0" authorId="2" shapeId="0" xr:uid="{90EBAB7F-23B8-4BF8-BCC0-1F969143AAE9}">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1" authorId="2" shapeId="0" xr:uid="{FB4BB17C-D757-4F10-B80B-8192AFF0FEF9}">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2" authorId="2" shapeId="0" xr:uid="{E563CCF7-66E6-4E21-AA8A-5306E503613A}">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3" authorId="2" shapeId="0" xr:uid="{C74AC4EF-E71C-4A0E-AA8E-A7C464FCF080}">
      <text>
        <r>
          <rPr>
            <b/>
            <sz val="9"/>
            <color indexed="81"/>
            <rFont val="Segoe UI"/>
            <family val="2"/>
          </rPr>
          <t>UBA-Anmerkung, SG G-REFA (FP):</t>
        </r>
        <r>
          <rPr>
            <sz val="9"/>
            <color indexed="81"/>
            <rFont val="Segoe UI"/>
            <family val="2"/>
          </rPr>
          <t xml:space="preserve">
Eingabefeld für sonstige Elemente oder Verbindungen. 
</t>
        </r>
        <r>
          <rPr>
            <i/>
            <sz val="9"/>
            <color indexed="81"/>
            <rFont val="Segoe UI"/>
            <family val="2"/>
          </rPr>
          <t>Sonstige Elemente bitte im Formblatt N_0 benennen.</t>
        </r>
        <r>
          <rPr>
            <sz val="9"/>
            <color indexed="81"/>
            <rFont val="Segoe UI"/>
            <family val="2"/>
          </rPr>
          <t>Die Eingaben werden in die Formblätter "Gesamtergebnis" und N_1, N_2, etc.  übernommen. Für weitere Hinweise siehe auch Fußnote 10.</t>
        </r>
      </text>
    </comment>
    <comment ref="A57" authorId="2" shapeId="0" xr:uid="{02FA5EDB-E1ED-45D6-99E5-CBC93648AE16}">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H4" authorId="0" shapeId="0" xr:uid="{BBEDD671-4B2F-420B-8DA7-CF86610B7DE8}">
      <text>
        <r>
          <rPr>
            <b/>
            <sz val="9"/>
            <color indexed="81"/>
            <rFont val="Segoe UI"/>
            <family val="2"/>
          </rPr>
          <t>UBA-Anmerkung, SG G-REFA (FP):</t>
        </r>
        <r>
          <rPr>
            <sz val="9"/>
            <color indexed="81"/>
            <rFont val="Segoe UI"/>
            <family val="2"/>
          </rPr>
          <t xml:space="preserve">
Der erste Recyclingbetrieb führt in Anlage A seinen Recyclingschritt N_0 und optimalerweise alle weiteren Recyclingschritte N_1, N_2, etc. zusammengefasst auf. Es genügt aber auch, den Recyclingschritt N_0 darzulegen und auf Anlage B mit den beschriebenen Recyclingschritten N_1, N_2, etc. zu verweisen.</t>
        </r>
      </text>
    </comment>
    <comment ref="A13" authorId="0" shapeId="0" xr:uid="{F75BF3F8-C8CD-48C1-BFF6-D425B6611CE6}">
      <text>
        <r>
          <rPr>
            <b/>
            <sz val="9"/>
            <color indexed="81"/>
            <rFont val="Segoe UI"/>
            <family val="2"/>
          </rPr>
          <t>UBA-Anmerkung, SG G-REFA (FP):</t>
        </r>
        <r>
          <rPr>
            <sz val="9"/>
            <color indexed="81"/>
            <rFont val="Segoe UI"/>
            <family val="2"/>
          </rPr>
          <t xml:space="preserve">
Optimalerweise führt der erste Recyclingbetrieb seinen Recyclingschritt N_0 und alle weiteren Recyclingschritte N_1, N_2 in Anlage A zusammengefasst auf. Es genügt aber auch, nur den Recyclingschritt N_0  in Anlage A dazulegen und auf Anlage B mit den folgenden Recyclingschritten N_1, N_2, etc. zu verweisen.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D6" authorId="0" shapeId="0" xr:uid="{504CF1C7-9678-42A4-AF13-B9ACE4D5EF70}">
      <text>
        <r>
          <rPr>
            <b/>
            <sz val="9"/>
            <color indexed="81"/>
            <rFont val="Segoe UI"/>
            <family val="2"/>
          </rPr>
          <t>UBA-Anmerkung:</t>
        </r>
        <r>
          <rPr>
            <sz val="9"/>
            <color indexed="81"/>
            <rFont val="Segoe UI"/>
            <family val="2"/>
          </rPr>
          <t xml:space="preserve">
Bspw. Recyclingbetrieb N_1</t>
        </r>
      </text>
    </comment>
    <comment ref="D51" authorId="0" shapeId="0" xr:uid="{58EF663A-5858-434F-9C16-981EFA19810E}">
      <text>
        <r>
          <rPr>
            <b/>
            <sz val="9"/>
            <color indexed="81"/>
            <rFont val="Segoe UI"/>
            <family val="2"/>
          </rPr>
          <t>UBA-Anmerkung:</t>
        </r>
        <r>
          <rPr>
            <sz val="9"/>
            <color indexed="81"/>
            <rFont val="Segoe UI"/>
            <family val="2"/>
          </rPr>
          <t xml:space="preserve">
Bspw. Recyclingbetrieb N_2</t>
        </r>
      </text>
    </comment>
    <comment ref="D98" authorId="0" shapeId="0" xr:uid="{C8587FCF-216D-4157-887C-3C7955F623C7}">
      <text>
        <r>
          <rPr>
            <b/>
            <sz val="9"/>
            <color indexed="81"/>
            <rFont val="Segoe UI"/>
            <family val="2"/>
          </rPr>
          <t>UBA-Anmerkung:</t>
        </r>
        <r>
          <rPr>
            <sz val="9"/>
            <color indexed="81"/>
            <rFont val="Segoe UI"/>
            <family val="2"/>
          </rPr>
          <t xml:space="preserve">
Bspw. Recyclingbetrieb N_3</t>
        </r>
      </text>
    </comment>
    <comment ref="D144" authorId="0" shapeId="0" xr:uid="{9D22DA31-CD1C-455E-B37A-63D476E6FF81}">
      <text>
        <r>
          <rPr>
            <b/>
            <sz val="9"/>
            <color indexed="81"/>
            <rFont val="Segoe UI"/>
            <family val="2"/>
          </rPr>
          <t>UBA-Anmerkung:</t>
        </r>
        <r>
          <rPr>
            <sz val="9"/>
            <color indexed="81"/>
            <rFont val="Segoe UI"/>
            <family val="2"/>
          </rPr>
          <t xml:space="preserve">
Bspw. Recyclingbetrieb N_4</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<sst xmlns="http://schemas.openxmlformats.org/spreadsheetml/2006/main" count="894" uniqueCount="193">
  <si>
    <t>Kalenderjahr</t>
  </si>
  <si>
    <t xml:space="preserve">Name </t>
  </si>
  <si>
    <t>Land</t>
  </si>
  <si>
    <t>Kontaktperson</t>
  </si>
  <si>
    <t>PLZ</t>
  </si>
  <si>
    <t xml:space="preserve">E-Mail </t>
  </si>
  <si>
    <t xml:space="preserve">Telefon </t>
  </si>
  <si>
    <t>Element oder Verbindung</t>
  </si>
  <si>
    <t>[t/a]</t>
  </si>
  <si>
    <t>[m%]</t>
  </si>
  <si>
    <t>Beschreibung der Fraktion</t>
  </si>
  <si>
    <t>Weitere Behandlung</t>
  </si>
  <si>
    <t>Verbleib der Fraktion</t>
  </si>
  <si>
    <t>Ort</t>
  </si>
  <si>
    <t>Umweltbundesamt</t>
  </si>
  <si>
    <t>Wörlitzer Platz 1</t>
  </si>
  <si>
    <t>06844 Dessau-Roßlau</t>
  </si>
  <si>
    <r>
      <rPr>
        <b/>
        <sz val="11"/>
        <color indexed="8"/>
        <rFont val="Calibri"/>
        <family val="2"/>
      </rPr>
      <t xml:space="preserve">Ansprechpartner: </t>
    </r>
    <r>
      <rPr>
        <sz val="11"/>
        <color theme="1"/>
        <rFont val="Calibri"/>
        <family val="2"/>
        <scheme val="minor"/>
      </rPr>
      <t>Falk Petrikowski</t>
    </r>
  </si>
  <si>
    <r>
      <rPr>
        <b/>
        <sz val="11"/>
        <color indexed="8"/>
        <rFont val="Calibri"/>
        <family val="2"/>
      </rPr>
      <t>Telefon:</t>
    </r>
    <r>
      <rPr>
        <sz val="11"/>
        <color theme="1"/>
        <rFont val="Calibri"/>
        <family val="2"/>
        <scheme val="minor"/>
      </rPr>
      <t xml:space="preserve"> 0340 - 21032468</t>
    </r>
  </si>
  <si>
    <t>Bezeichnung</t>
  </si>
  <si>
    <t>Titelseite</t>
  </si>
  <si>
    <t>Auszufüllendes Formblatt</t>
  </si>
  <si>
    <t>Bei Bedarf auszufüllen</t>
  </si>
  <si>
    <t xml:space="preserve">Gesamt Output der Zwischenfraktionen </t>
  </si>
  <si>
    <t xml:space="preserve">Recyclingeffizienz eines Batterie-Recyclingverfahrens </t>
  </si>
  <si>
    <t>Art/ Beschreibung der Altbatterien und -akkumulatoren</t>
  </si>
  <si>
    <t>Name des (ersten) Recyclingbetriebes:</t>
  </si>
  <si>
    <r>
      <t>Input
Angaben zu den Altbatterien zum Zeitpunkt der Zuführung zum vollständigen Recyclingprozess</t>
    </r>
    <r>
      <rPr>
        <b/>
        <vertAlign val="superscript"/>
        <sz val="11"/>
        <color indexed="8"/>
        <rFont val="Calibri"/>
        <family val="2"/>
      </rPr>
      <t>3</t>
    </r>
  </si>
  <si>
    <t>Blei insgesamt (Pb)</t>
  </si>
  <si>
    <t>Stahl</t>
  </si>
  <si>
    <t xml:space="preserve"> [m%]</t>
  </si>
  <si>
    <r>
      <rPr>
        <b/>
        <sz val="11"/>
        <color theme="1"/>
        <rFont val="Calibri"/>
        <family val="2"/>
        <scheme val="minor"/>
      </rPr>
      <t xml:space="preserve">rRE </t>
    </r>
    <r>
      <rPr>
        <vertAlign val="superscript"/>
        <sz val="11"/>
        <color theme="1"/>
        <rFont val="Calibri"/>
        <family val="2"/>
        <scheme val="minor"/>
      </rPr>
      <t>10</t>
    </r>
  </si>
  <si>
    <r>
      <rPr>
        <b/>
        <sz val="11"/>
        <color theme="1"/>
        <rFont val="Calibri"/>
        <family val="2"/>
        <scheme val="minor"/>
      </rPr>
      <t xml:space="preserve">rRM </t>
    </r>
    <r>
      <rPr>
        <vertAlign val="superscript"/>
        <sz val="11"/>
        <color theme="1"/>
        <rFont val="Calibri"/>
        <family val="2"/>
        <scheme val="minor"/>
      </rPr>
      <t>11</t>
    </r>
  </si>
  <si>
    <t>Ergebnis</t>
  </si>
  <si>
    <r>
      <rPr>
        <b/>
        <sz val="11"/>
        <rFont val="Calibri"/>
        <family val="2"/>
      </rPr>
      <t>Angaben zum Recyclingbetrieb</t>
    </r>
    <r>
      <rPr>
        <b/>
        <vertAlign val="superscript"/>
        <sz val="11"/>
        <rFont val="Calibri"/>
        <family val="2"/>
      </rPr>
      <t>1</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</si>
  <si>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</si>
  <si>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Gesamt</t>
    </r>
  </si>
  <si>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5</t>
    </r>
  </si>
  <si>
    <t>Überprüfung der Vorlage von Nachweisen</t>
  </si>
  <si>
    <t>Audits der zust. Behörde (einschließlich Standortbesuche)</t>
  </si>
  <si>
    <t>Eigenes Audit durch externe Unternehmen</t>
  </si>
  <si>
    <t>Die einzelnen Recyclingschritte, d. h. alle beteiligten Recyclinganlagen, sind zu dokumentieren:</t>
  </si>
  <si>
    <r>
      <t>Beschreibung der Recyclingschritte des gesamten Recyclingverfahrens</t>
    </r>
    <r>
      <rPr>
        <b/>
        <vertAlign val="superscript"/>
        <sz val="11"/>
        <color indexed="8"/>
        <rFont val="Calibri"/>
        <family val="2"/>
      </rPr>
      <t>2</t>
    </r>
  </si>
  <si>
    <t>Beschreibung der einzelnen Recyclingschritte:</t>
  </si>
  <si>
    <t>Recyclingschritt</t>
  </si>
  <si>
    <r>
      <t>Mitgliedstaat, in dem die Altbatterien gesammelt wurden</t>
    </r>
    <r>
      <rPr>
        <vertAlign val="superscript"/>
        <sz val="11"/>
        <color theme="1"/>
        <rFont val="Calibri"/>
        <family val="2"/>
        <scheme val="minor"/>
      </rPr>
      <t>12</t>
    </r>
  </si>
  <si>
    <r>
      <t>Masse</t>
    </r>
    <r>
      <rPr>
        <vertAlign val="superscript"/>
        <sz val="11"/>
        <color theme="1"/>
        <rFont val="Calibri"/>
        <family val="2"/>
        <scheme val="minor"/>
      </rPr>
      <t>3</t>
    </r>
  </si>
  <si>
    <t>N_1</t>
  </si>
  <si>
    <t>N_2</t>
  </si>
  <si>
    <t>N_3</t>
  </si>
  <si>
    <t>N_4</t>
  </si>
  <si>
    <r>
      <t>1. Recycling-Input
zum Zeitpunkt der Zuführung zum jeweiligen Recyclingschritt</t>
    </r>
    <r>
      <rPr>
        <b/>
        <vertAlign val="superscript"/>
        <sz val="11"/>
        <rFont val="Calibri"/>
        <family val="2"/>
      </rPr>
      <t>2</t>
    </r>
    <r>
      <rPr>
        <b/>
        <sz val="11"/>
        <rFont val="Calibri"/>
        <family val="2"/>
      </rPr>
      <t xml:space="preserve"> (Altbatterien oder Fraktionen von Altbatterien)</t>
    </r>
  </si>
  <si>
    <t>Weiterer Recycling-
schritt</t>
  </si>
  <si>
    <t>Nummer</t>
  </si>
  <si>
    <r>
      <t>Weiterer Akteur</t>
    </r>
    <r>
      <rPr>
        <vertAlign val="superscript"/>
        <sz val="11"/>
        <color indexed="8"/>
        <rFont val="Calibri"/>
        <family val="2"/>
      </rPr>
      <t>5</t>
    </r>
  </si>
  <si>
    <t>Name des Empfängers</t>
  </si>
  <si>
    <t>Bezeichnung der Outputfraktion (kein Abfall), die das Element oder die Verbindung enthält</t>
  </si>
  <si>
    <t>Ertrag der Outputfraktion</t>
  </si>
  <si>
    <t>DVO Abschnitt  6 (Teil 2)</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</si>
  <si>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</si>
  <si>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Gesamt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</si>
  <si>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außerhalb der EU erzeugt</t>
    </r>
    <r>
      <rPr>
        <vertAlign val="superscript"/>
        <sz val="11"/>
        <color theme="1"/>
        <rFont val="Calibri"/>
        <family val="2"/>
        <scheme val="minor"/>
      </rPr>
      <t>8</t>
    </r>
  </si>
  <si>
    <t>Formblatt "Gesamtergebnis"</t>
  </si>
  <si>
    <t>Formblatt 
"Recyclingschritt N_0"</t>
  </si>
  <si>
    <t>Formblatt
 RS N_2</t>
  </si>
  <si>
    <t>Name des (ersten) Recyclingbetriebs</t>
  </si>
  <si>
    <t>Formblatt
 RS N_1</t>
  </si>
  <si>
    <t>Formblatt
 RS N_3</t>
  </si>
  <si>
    <t>Formblatt
 RS N_4</t>
  </si>
  <si>
    <t>Bezeichnung Recyclingschritt</t>
  </si>
  <si>
    <t>N_5</t>
  </si>
  <si>
    <r>
      <t>Mitgliedstaat, in dem die Altbatterien gesammelt wurden</t>
    </r>
    <r>
      <rPr>
        <vertAlign val="superscript"/>
        <sz val="11"/>
        <color theme="1"/>
        <rFont val="Calibri"/>
        <family val="2"/>
        <scheme val="minor"/>
      </rPr>
      <t>9</t>
    </r>
  </si>
  <si>
    <r>
      <t>(Feucht)
 Masse</t>
    </r>
    <r>
      <rPr>
        <vertAlign val="superscript"/>
        <sz val="11"/>
        <color indexed="8"/>
        <rFont val="Calibri"/>
        <family val="2"/>
      </rPr>
      <t>4</t>
    </r>
  </si>
  <si>
    <t>Blei-Säure-Altbatterien</t>
  </si>
  <si>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</si>
  <si>
    <t>Von den Recyclingbetrieben ist Folgendes zu dokumentieren:</t>
  </si>
  <si>
    <t xml:space="preserve">Ergebnisse (Quoten) für die Recyclingeffizienz und stoffliche Verwertung von </t>
  </si>
  <si>
    <t xml:space="preserve">Zu prüfendes Formblatt
(Ergebniszusammenfassung) </t>
  </si>
  <si>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r>
      <rPr>
        <sz val="11"/>
        <color theme="1"/>
        <rFont val="Calibri"/>
        <family val="2"/>
        <scheme val="minor"/>
      </rPr>
      <t xml:space="preserve">
</t>
    </r>
    <r>
      <rPr>
        <sz val="10"/>
        <color theme="1"/>
        <rFont val="Calibri"/>
        <family val="2"/>
        <scheme val="minor"/>
      </rPr>
      <t>(nur dieser Recyclingschritt)</t>
    </r>
  </si>
  <si>
    <t>* Verbindliches elektronisches Format</t>
  </si>
  <si>
    <t>Formblatt
 RS N_X</t>
  </si>
  <si>
    <t>N_X</t>
  </si>
  <si>
    <r>
      <t xml:space="preserve">2. Recycling-Output 
</t>
    </r>
    <r>
      <rPr>
        <b/>
        <sz val="11"/>
        <rFont val="Calibri"/>
        <family val="2"/>
      </rPr>
      <t>Zwischenfraktionen</t>
    </r>
    <r>
      <rPr>
        <b/>
        <vertAlign val="superscript"/>
        <sz val="11"/>
        <rFont val="Calibri"/>
        <family val="2"/>
      </rPr>
      <t xml:space="preserve">4 </t>
    </r>
    <r>
      <rPr>
        <sz val="11"/>
        <rFont val="Calibri"/>
        <family val="2"/>
      </rPr>
      <t xml:space="preserve">(noch keine "Endgültige Outputfraktion" - zur weiteren Behandlung) </t>
    </r>
  </si>
  <si>
    <t>[%]</t>
  </si>
  <si>
    <t>Masseanteile</t>
  </si>
  <si>
    <t>Gesamt</t>
  </si>
  <si>
    <t>DV Abschnitt 6 (Teil 1)</t>
  </si>
  <si>
    <t>DV Abschnitt  6 (Teil 2)</t>
  </si>
  <si>
    <t>Abfallcode
nach dem
Europäischen
Abfall-verzeichnis</t>
  </si>
  <si>
    <r>
      <t>Wasserfreie Schwefelsäure 
(H</t>
    </r>
    <r>
      <rPr>
        <vertAlign val="subscript"/>
        <sz val="11"/>
        <color theme="1"/>
        <rFont val="Calibri"/>
        <family val="2"/>
        <scheme val="minor"/>
      </rPr>
      <t>2</t>
    </r>
    <r>
      <rPr>
        <sz val="11"/>
        <color theme="1"/>
        <rFont val="Calibri"/>
        <family val="2"/>
        <scheme val="minor"/>
      </rPr>
      <t>SO</t>
    </r>
    <r>
      <rPr>
        <vertAlign val="subscript"/>
        <sz val="11"/>
        <color theme="1"/>
        <rFont val="Calibri"/>
        <family val="2"/>
        <scheme val="minor"/>
      </rPr>
      <t>4</t>
    </r>
    <r>
      <rPr>
        <sz val="11"/>
        <color theme="1"/>
        <rFont val="Calibri"/>
        <family val="2"/>
        <scheme val="minor"/>
      </rPr>
      <t>)</t>
    </r>
  </si>
  <si>
    <r>
      <t xml:space="preserve">Kunststoffe </t>
    </r>
    <r>
      <rPr>
        <vertAlign val="superscript"/>
        <sz val="11"/>
        <color theme="1"/>
        <rFont val="Calibri"/>
        <family val="2"/>
        <scheme val="minor"/>
      </rPr>
      <t>6</t>
    </r>
  </si>
  <si>
    <t>Anmerkungen (vgl. DV Abschnitt 6):</t>
  </si>
  <si>
    <r>
      <t>Element oder Verbindung</t>
    </r>
    <r>
      <rPr>
        <vertAlign val="superscript"/>
        <sz val="11"/>
        <color theme="1"/>
        <rFont val="Calibri"/>
        <family val="2"/>
        <scheme val="minor"/>
      </rPr>
      <t>7</t>
    </r>
  </si>
  <si>
    <t>Masse</t>
  </si>
  <si>
    <t>Straße und Hausnummer</t>
  </si>
  <si>
    <t>Art des Inputs</t>
  </si>
  <si>
    <t>Formblatt
 RS N_5</t>
  </si>
  <si>
    <t>Formblatt
 RS N_6</t>
  </si>
  <si>
    <t xml:space="preserve">Masse </t>
  </si>
  <si>
    <t>N_6</t>
  </si>
  <si>
    <t>Ausfüllhinweise</t>
  </si>
  <si>
    <r>
      <rPr>
        <b/>
        <sz val="11"/>
        <color theme="1"/>
        <rFont val="Calibri"/>
        <family val="2"/>
        <scheme val="minor"/>
      </rPr>
      <t>Schritt 4: Prüfung der Gesamtergebnisse (Zusammenfassung im Formblatt "Gesamtergebnis")</t>
    </r>
    <r>
      <rPr>
        <sz val="11"/>
        <color theme="1"/>
        <rFont val="Calibri"/>
        <family val="2"/>
        <scheme val="minor"/>
      </rPr>
      <t xml:space="preserve">
Im Formblatt "Gesamtergebnis" sind keine Angaben und Daten zu hinterlegen. Dieses Formblatt übernimmt sämtliche Eingaben von der Titelseite und den Formblättern N_0, N_1, N_2, etc.. Bitte prüfen Sie die übernommenen zusammengefassten Angaben und korrigieren sie die Formblätter "Titelseite" und N_0, N_1, N_2, etc. bei Bedarf.</t>
    </r>
  </si>
  <si>
    <t xml:space="preserve">Ergebnis </t>
  </si>
  <si>
    <r>
      <rPr>
        <b/>
        <sz val="10"/>
        <color indexed="8"/>
        <rFont val="Calibri"/>
        <family val="2"/>
      </rPr>
      <t xml:space="preserve">Ansprechpartner: </t>
    </r>
    <r>
      <rPr>
        <sz val="10"/>
        <color theme="1"/>
        <rFont val="Calibri"/>
        <family val="2"/>
        <scheme val="minor"/>
      </rPr>
      <t>Falk Petrikowski</t>
    </r>
  </si>
  <si>
    <r>
      <rPr>
        <b/>
        <sz val="10"/>
        <color indexed="8"/>
        <rFont val="Calibri"/>
        <family val="2"/>
      </rPr>
      <t>Telefon:</t>
    </r>
    <r>
      <rPr>
        <sz val="10"/>
        <color theme="1"/>
        <rFont val="Calibri"/>
        <family val="2"/>
        <scheme val="minor"/>
      </rPr>
      <t xml:space="preserve"> 0340 - 21032468</t>
    </r>
  </si>
  <si>
    <r>
      <t>Element oder Verbindung</t>
    </r>
    <r>
      <rPr>
        <vertAlign val="superscript"/>
        <sz val="11"/>
        <color theme="1"/>
        <rFont val="Calibri"/>
        <family val="2"/>
        <scheme val="minor"/>
      </rPr>
      <t>7, 12</t>
    </r>
  </si>
  <si>
    <r>
      <rPr>
        <vertAlign val="superscript"/>
        <sz val="11"/>
        <color theme="1"/>
        <rFont val="Calibri"/>
        <family val="2"/>
        <scheme val="minor"/>
      </rPr>
      <t>1</t>
    </r>
    <r>
      <rPr>
        <sz val="11"/>
        <color theme="1"/>
        <rFont val="Calibri"/>
        <family val="2"/>
        <scheme val="minor"/>
      </rPr>
      <t xml:space="preserve"> Anlage, in der die Altbatterien nach der Sammlung und einer eventuellen Sortierung und Vorbereitung für das Recycling behandelt werden.</t>
    </r>
  </si>
  <si>
    <r>
      <rPr>
        <vertAlign val="superscript"/>
        <sz val="11"/>
        <color theme="1"/>
        <rFont val="Calibri"/>
        <family val="2"/>
        <scheme val="minor"/>
      </rPr>
      <t>2</t>
    </r>
    <r>
      <rPr>
        <sz val="11"/>
        <color theme="1"/>
        <rFont val="Calibri"/>
        <family val="2"/>
        <scheme val="minor"/>
      </rPr>
      <t xml:space="preserve"> Flussdiagramm oder Beschreibung des gesamten Recyclings, auch wenn es in mehr als einer Anlage durchgeführt wird, wobei anzugeben ist, welche Verfahren beim ersten Recyclingbetreiber und welche Verfahren (sofern zutreffend) außerhalb der Union durchgeführt werden, und Angabe der entsprechenden Outputfraktionen.</t>
    </r>
  </si>
  <si>
    <r>
      <rPr>
        <vertAlign val="superscript"/>
        <sz val="11"/>
        <color theme="1"/>
        <rFont val="Calibri"/>
        <family val="2"/>
        <scheme val="minor"/>
      </rPr>
      <t>3</t>
    </r>
    <r>
      <rPr>
        <sz val="11"/>
        <color theme="1"/>
        <rFont val="Calibri"/>
        <family val="2"/>
        <scheme val="minor"/>
      </rPr>
      <t xml:space="preserve"> Beschreibung der nach der Sammlung und einer eventuellen Sortierung und Vorbereitung für das Recycling erhaltenen Altbatterien.</t>
    </r>
  </si>
  <si>
    <r>
      <rPr>
        <vertAlign val="superscript"/>
        <sz val="11"/>
        <color theme="1"/>
        <rFont val="Calibri"/>
        <family val="2"/>
        <scheme val="minor"/>
      </rPr>
      <t>4</t>
    </r>
    <r>
      <rPr>
        <sz val="11"/>
        <color theme="1"/>
        <rFont val="Calibri"/>
        <family val="2"/>
        <scheme val="minor"/>
      </rPr>
      <t xml:space="preserve"> Feuchtmasse der nach der Sammlung und einer eventuellen Sortierung und Vorbereitung für das Recycling erhaltenen Altbatterien.</t>
    </r>
  </si>
  <si>
    <r>
      <rPr>
        <vertAlign val="superscript"/>
        <sz val="11"/>
        <color theme="1"/>
        <rFont val="Calibri"/>
        <family val="2"/>
        <scheme val="minor"/>
      </rPr>
      <t>5</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</si>
  <si>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10</t>
    </r>
    <r>
      <rPr>
        <sz val="11"/>
        <color theme="1"/>
        <rFont val="Calibri"/>
        <family val="2"/>
        <scheme val="minor"/>
      </rPr>
      <t xml:space="preserve"> Berechnet gemäß der in Abschnitt 2 genannten Formel für rRE und unter Verwendung von Daten aus Teil 2 dieses Meldebogens zu den einzelnen Schritten des (entsprechenden) Recyclings von Altbatterien.</t>
    </r>
  </si>
  <si>
    <r>
      <rPr>
        <vertAlign val="superscript"/>
        <sz val="11"/>
        <color theme="1"/>
        <rFont val="Calibri"/>
        <family val="2"/>
        <scheme val="minor"/>
      </rPr>
      <t>11</t>
    </r>
    <r>
      <rPr>
        <sz val="11"/>
        <color theme="1"/>
        <rFont val="Calibri"/>
        <family val="2"/>
        <scheme val="minor"/>
      </rPr>
      <t xml:space="preserve"> Berechnet gemäß der in Abschnitt 3 genannten Formel für rRM(TM) und unter Verwendung von Daten aus Teil 2 dieses Meldebogens zu den einzelnen Schritten des (entsprechenden) Recyclings von Altbatterien.  </t>
    </r>
  </si>
  <si>
    <t>MS, in dem die Altbatterien gesammelt wurden:</t>
  </si>
  <si>
    <r>
      <rPr>
        <vertAlign val="superscript"/>
        <sz val="11"/>
        <color theme="1"/>
        <rFont val="Calibri"/>
        <family val="2"/>
        <scheme val="minor"/>
      </rPr>
      <t>6</t>
    </r>
    <r>
      <rPr>
        <sz val="11"/>
        <color theme="1"/>
        <rFont val="Calibri"/>
        <family val="2"/>
        <scheme val="minor"/>
      </rPr>
      <t xml:space="preserve"> Recycelte Kunststoffe, für die sowohl die Inputfraktionen m</t>
    </r>
    <r>
      <rPr>
        <vertAlign val="subscript"/>
        <sz val="11"/>
        <color theme="1"/>
        <rFont val="Calibri"/>
        <family val="2"/>
        <scheme val="minor"/>
      </rPr>
      <t>input</t>
    </r>
    <r>
      <rPr>
        <sz val="11"/>
        <color theme="1"/>
        <rFont val="Calibri"/>
        <family val="2"/>
        <scheme val="minor"/>
      </rPr>
      <t xml:space="preserve"> 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</si>
  <si>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t>Überprüfung der Dokumentation — Nur von der zuständigen Behörde auszufüllen (Umweltbundesamt)</t>
  </si>
  <si>
    <r>
      <rPr>
        <vertAlign val="superscript"/>
        <sz val="11"/>
        <color theme="1"/>
        <rFont val="Calibri"/>
        <family val="2"/>
        <scheme val="minor"/>
      </rPr>
      <t>8</t>
    </r>
    <r>
      <rPr>
        <sz val="11"/>
        <color theme="1"/>
        <rFont val="Calibri"/>
        <family val="2"/>
        <scheme val="minor"/>
      </rPr>
      <t xml:space="preserve"> Bitte legen Sie zusammen mit dieser Dokumentation Nachweise gemäß Artikel 72 Absatz 3 der Verordnung (EU) 2023/1542 vor.</t>
    </r>
  </si>
  <si>
    <r>
      <t xml:space="preserve">Überprüfung </t>
    </r>
    <r>
      <rPr>
        <sz val="11"/>
        <rFont val="Calibri"/>
        <family val="2"/>
        <scheme val="minor"/>
      </rPr>
      <t>Plausibilität</t>
    </r>
    <r>
      <rPr>
        <sz val="11"/>
        <color theme="1"/>
        <rFont val="Calibri"/>
        <family val="2"/>
        <scheme val="minor"/>
      </rPr>
      <t xml:space="preserve"> der Gesamtberechnungen</t>
    </r>
  </si>
  <si>
    <r>
      <rPr>
        <b/>
        <sz val="11"/>
        <color theme="1"/>
        <rFont val="Calibri"/>
        <family val="2"/>
        <scheme val="minor"/>
      </rPr>
      <t xml:space="preserve">Schritt 2: Bearbeitung des Formblattes "Recyclingschritt N_0" </t>
    </r>
    <r>
      <rPr>
        <sz val="11"/>
        <color theme="1"/>
        <rFont val="Calibri"/>
        <family val="2"/>
        <scheme val="minor"/>
      </rPr>
      <t xml:space="preserve">
Überspringen Sie das Formblatt "Gesamtergebnis",</t>
    </r>
    <r>
      <rPr>
        <sz val="11"/>
        <color rgb="FF00B050"/>
        <rFont val="Calibri"/>
        <family val="2"/>
        <scheme val="minor"/>
      </rPr>
      <t xml:space="preserve"> </t>
    </r>
    <r>
      <rPr>
        <sz val="11"/>
        <rFont val="Calibri"/>
        <family val="2"/>
        <scheme val="minor"/>
      </rPr>
      <t>in dem</t>
    </r>
    <r>
      <rPr>
        <sz val="11"/>
        <color theme="1"/>
        <rFont val="Calibri"/>
        <family val="2"/>
        <scheme val="minor"/>
      </rPr>
      <t xml:space="preserve"> keine Daten zu hinterlegen sind. Dieser Recyclingschritt dokumentiert die Ergebnisse des ersten Recyclingbetriebes (Ihre </t>
    </r>
    <r>
      <rPr>
        <sz val="11"/>
        <rFont val="Calibri"/>
        <family val="2"/>
        <scheme val="minor"/>
      </rPr>
      <t>eigenen</t>
    </r>
    <r>
      <rPr>
        <sz val="11"/>
        <color rgb="FF00B050"/>
        <rFont val="Calibri"/>
        <family val="2"/>
        <scheme val="minor"/>
      </rPr>
      <t xml:space="preserve"> </t>
    </r>
    <r>
      <rPr>
        <sz val="11"/>
        <color theme="1"/>
        <rFont val="Calibri"/>
        <family val="2"/>
        <scheme val="minor"/>
      </rPr>
      <t>Recyclingergebnisse).</t>
    </r>
  </si>
  <si>
    <t>Die einzelnen Recyclingschritte, d. h., alle beteiligten Recyclinganlagen, sind zu dokumentieren:</t>
  </si>
  <si>
    <r>
      <rPr>
        <vertAlign val="superscript"/>
        <sz val="11"/>
        <color theme="1"/>
        <rFont val="Calibri"/>
        <family val="2"/>
        <scheme val="minor"/>
      </rPr>
      <t>2</t>
    </r>
    <r>
      <rPr>
        <sz val="11"/>
        <color theme="1"/>
        <rFont val="Calibri"/>
        <family val="2"/>
        <scheme val="minor"/>
      </rPr>
      <t xml:space="preserve"> Input N_0 ist identisch mit dem in Teil 1 des Meldebogens angegebenen Input, der dem "vollständigen Recyclingprozess" zugeführt wurde (vgl. Registerkarte "Gesamtergebnis"). Für die nachfolgenden Schritte N_1, N_2, etc. entspricht der Input jeweils dem Recyclingoutput der Zwischenfraktion aus dem vorangegangenen Schritt.</t>
    </r>
  </si>
  <si>
    <r>
      <rPr>
        <vertAlign val="superscript"/>
        <sz val="11"/>
        <color theme="1"/>
        <rFont val="Calibri"/>
        <family val="2"/>
        <scheme val="minor"/>
      </rPr>
      <t>1</t>
    </r>
    <r>
      <rPr>
        <sz val="11"/>
        <color theme="1"/>
        <rFont val="Calibri"/>
        <family val="2"/>
        <scheme val="minor"/>
      </rPr>
      <t xml:space="preserve"> Anlage, in der ein bestimmter Recyclingschritt erfolgt. Für weitere Recyclingschritte (N_X, etc.) in verschiedenen Anlagen kopieren Sie bitte diesen gesamten Teil 2 und füllen Sie ihn entsprechend aus.</t>
    </r>
  </si>
  <si>
    <t>Art/Beschreibung der Altbatterien und -akkumulatoren</t>
  </si>
  <si>
    <r>
      <rPr>
        <vertAlign val="superscript"/>
        <sz val="11"/>
        <color theme="1"/>
        <rFont val="Calibri"/>
        <family val="2"/>
        <scheme val="minor"/>
      </rPr>
      <t>3</t>
    </r>
    <r>
      <rPr>
        <sz val="11"/>
        <color theme="1"/>
        <rFont val="Calibri"/>
        <family val="2"/>
        <scheme val="minor"/>
      </rPr>
      <t xml:space="preserve"> Die Masse der Fraktionen, die dem einzelnen Recyclingschritt zugeführt werden. Input N_0 ist identisch mit dem in Teil 1 des Meldebogens angegebenen Input, der dem "vollständigen Recyclingprozess" zugeführt wurde (vgl. Registerkarte "Gesamtergebnis"). </t>
    </r>
  </si>
  <si>
    <r>
      <rPr>
        <vertAlign val="superscript"/>
        <sz val="11"/>
        <color theme="1"/>
        <rFont val="Calibri"/>
        <family val="2"/>
        <scheme val="minor"/>
      </rPr>
      <t>5</t>
    </r>
    <r>
      <rPr>
        <sz val="11"/>
        <color theme="1"/>
        <rFont val="Calibri"/>
        <family val="2"/>
        <scheme val="minor"/>
      </rPr>
      <t xml:space="preserve"> Anlage, in der die Zwischenfraktion behandelt wird, einschließlich Name, Straße, Ort, Postleitzahl, Land, Kontaktperson, Telefon und E-Mail. Wird der nachfolgende Verfahrensschritt in derselben Anlage durchgeführt wie der vorangegangene Schritt, so geben Sie „wie zuvor“ an.</t>
    </r>
  </si>
  <si>
    <r>
      <rPr>
        <vertAlign val="superscript"/>
        <sz val="11"/>
        <color theme="1"/>
        <rFont val="Calibri"/>
        <family val="2"/>
        <scheme val="minor"/>
      </rPr>
      <t>6</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</si>
  <si>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7</t>
    </r>
    <r>
      <rPr>
        <sz val="11"/>
        <color theme="1"/>
        <rFont val="Calibri"/>
        <family val="2"/>
        <scheme val="minor"/>
      </rPr>
      <t xml:space="preserve"> Aus der Inputfraktion der zugeführten Altbatterien zurückgewonnene Elemente und Verbindungen.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</si>
  <si>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9</t>
    </r>
    <r>
      <rPr>
        <sz val="11"/>
        <color theme="1"/>
        <rFont val="Calibri"/>
        <family val="2"/>
        <scheme val="minor"/>
      </rPr>
      <t xml:space="preserve"> Recycelte Kunststoffe, für die sowohl die Inputfraktionen m</t>
    </r>
    <r>
      <rPr>
        <vertAlign val="subscript"/>
        <sz val="11"/>
        <color theme="1"/>
        <rFont val="Calibri"/>
        <family val="2"/>
        <scheme val="minor"/>
      </rPr>
      <t xml:space="preserve">input </t>
    </r>
    <r>
      <rPr>
        <sz val="11"/>
        <color theme="1"/>
        <rFont val="Calibri"/>
        <family val="2"/>
        <scheme val="minor"/>
      </rPr>
      <t>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</si>
  <si>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r>
      <rPr>
        <vertAlign val="superscript"/>
        <sz val="11"/>
        <color theme="1"/>
        <rFont val="Calibri"/>
        <family val="2"/>
        <scheme val="minor"/>
      </rPr>
      <t>11</t>
    </r>
    <r>
      <rPr>
        <sz val="11"/>
        <color theme="1"/>
        <rFont val="Calibri"/>
        <family val="2"/>
        <scheme val="minor"/>
      </rPr>
      <t xml:space="preserve"> Die 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aus allen Schritten, d. h. N_0, N_1, N_2 usw., muss der Gesamtsumme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entsprechen.</t>
    </r>
  </si>
  <si>
    <r>
      <t>Ergebnis</t>
    </r>
    <r>
      <rPr>
        <b/>
        <vertAlign val="superscript"/>
        <sz val="11"/>
        <color theme="1"/>
        <rFont val="Calibri"/>
        <family val="2"/>
        <scheme val="minor"/>
      </rPr>
      <t>11</t>
    </r>
  </si>
  <si>
    <r>
      <t>Kunststoffe</t>
    </r>
    <r>
      <rPr>
        <vertAlign val="superscript"/>
        <sz val="11"/>
        <color theme="1"/>
        <rFont val="Calibri"/>
        <family val="2"/>
        <scheme val="minor"/>
      </rPr>
      <t>9</t>
    </r>
  </si>
  <si>
    <r>
      <rPr>
        <vertAlign val="superscript"/>
        <sz val="11"/>
        <color theme="1"/>
        <rFont val="Calibri"/>
        <family val="2"/>
        <scheme val="minor"/>
      </rPr>
      <t>4</t>
    </r>
    <r>
      <rPr>
        <sz val="11"/>
        <color theme="1"/>
        <rFont val="Calibri"/>
        <family val="2"/>
        <scheme val="minor"/>
      </rPr>
      <t xml:space="preserve"> Zur Begriffsbestimmung des Ausdrucks „Zwischenfraktion“ siehe Abschnitt 1 Nummer 3. Zu schwarzer Masse konsultieren Sie bitte Abschnitt 1 Nummer 5 und stellen Sie sicher, dass die chemische Zusammensetzung der Altbatterie (oder im Fall von Gemischen, die in Masse-% vorwiegende chemische Zusammensetzung) neben dem Begriff „schwarze Masse“ angegeben wird, z. B. „schwarze Masse aus ZnC“ oder „schwarze Masse aus NMC“.</t>
    </r>
  </si>
  <si>
    <r>
      <rPr>
        <vertAlign val="superscript"/>
        <sz val="11"/>
        <color theme="1"/>
        <rFont val="Calibri"/>
        <family val="2"/>
        <scheme val="minor"/>
      </rPr>
      <t>2</t>
    </r>
    <r>
      <rPr>
        <sz val="11"/>
        <color theme="1"/>
        <rFont val="Calibri"/>
        <family val="2"/>
        <scheme val="minor"/>
      </rPr>
      <t xml:space="preserve"> Input N_0 ist identisch mit dem in Teil 1 des Meldebogens angegebenen Input, der dem "vollständigen Recyclingprozess" zugeführt wurde (vgl. Registerkarte "Gesamtergebnis"). Für die nachfolgenden Schritte N_X, etc. entspricht der Input jeweils dem Recyclingoutput der Zwischenfraktion aus dem vorangegangenen Schritt.</t>
    </r>
  </si>
  <si>
    <r>
      <rPr>
        <vertAlign val="superscript"/>
        <sz val="11"/>
        <color theme="1"/>
        <rFont val="Calibri"/>
        <family val="2"/>
        <scheme val="minor"/>
      </rPr>
      <t>4</t>
    </r>
    <r>
      <rPr>
        <sz val="11"/>
        <color theme="1"/>
        <rFont val="Calibri"/>
        <family val="2"/>
        <scheme val="minor"/>
      </rPr>
      <t xml:space="preserve"> Zur Begriffsbestimmung des Ausdrucks „Zwischenfraktion“ siehe Abschnitt 1 Nummer 3. Zu schwarzer Masse konsultieren Sie bitte Abschnitt 1 Nummer 5 und stellen Sie sicher, dass die chemische Zusammensetzung der Altbatterie (oder im Fall von Gemischen die in Masse-% vorwiegende chemische Zusammensetzung) neben dem Begriff „schwarze Masse“ angegeben wird, z. B. „schwarze Masse aus ZnC“ oder „schwarze Masse aus NMC“.</t>
    </r>
  </si>
  <si>
    <r>
      <t xml:space="preserve">3.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t>
    </r>
  </si>
  <si>
    <r>
      <rPr>
        <b/>
        <sz val="11"/>
        <color theme="1"/>
        <rFont val="Calibri"/>
        <family val="2"/>
        <scheme val="minor"/>
      </rPr>
      <t xml:space="preserve">Schritt 3: Bearbeitung der Formblätter N_1 bis N_6 </t>
    </r>
    <r>
      <rPr>
        <sz val="11"/>
        <color theme="1"/>
        <rFont val="Calibri"/>
        <family val="2"/>
        <scheme val="minor"/>
      </rPr>
      <t xml:space="preserve">
Diese Formblätter dokumentieren die Ergebnisse der weiteren Recyclingschritte. Alle Recyclingschritte sind in den einzelnen </t>
    </r>
    <r>
      <rPr>
        <sz val="11"/>
        <rFont val="Calibri"/>
        <family val="2"/>
        <scheme val="minor"/>
      </rPr>
      <t>Blättern</t>
    </r>
    <r>
      <rPr>
        <sz val="11"/>
        <color theme="1"/>
        <rFont val="Calibri"/>
        <family val="2"/>
        <scheme val="minor"/>
      </rPr>
      <t xml:space="preserve"> vollständig abzubilden. Sollten diese Schritte nicht von Ihrem Unternehmen, sondern von nachgelagerten Recyclingbetrieben duchgeführt werden,  müssen diese Daten vom ersten Recyclingbetrieb (</t>
    </r>
    <r>
      <rPr>
        <sz val="11"/>
        <rFont val="Calibri"/>
        <family val="2"/>
        <scheme val="minor"/>
      </rPr>
      <t>I</t>
    </r>
    <r>
      <rPr>
        <sz val="11"/>
        <color theme="1"/>
        <rFont val="Calibri"/>
        <family val="2"/>
        <scheme val="minor"/>
      </rPr>
      <t xml:space="preserve">hnen) beschafft werden. </t>
    </r>
  </si>
  <si>
    <r>
      <rPr>
        <b/>
        <sz val="11"/>
        <color theme="1"/>
        <rFont val="Calibri"/>
        <family val="2"/>
        <scheme val="minor"/>
      </rPr>
      <t>rRE</t>
    </r>
    <r>
      <rPr>
        <vertAlign val="superscript"/>
        <sz val="11"/>
        <color theme="1"/>
        <rFont val="Calibri"/>
        <family val="2"/>
        <scheme val="minor"/>
      </rPr>
      <t>10</t>
    </r>
  </si>
  <si>
    <r>
      <rPr>
        <b/>
        <sz val="11"/>
        <color theme="1"/>
        <rFont val="Calibri"/>
        <family val="2"/>
        <scheme val="minor"/>
      </rPr>
      <t>rRM</t>
    </r>
    <r>
      <rPr>
        <vertAlign val="superscript"/>
        <sz val="11"/>
        <color theme="1"/>
        <rFont val="Calibri"/>
        <family val="2"/>
        <scheme val="minor"/>
      </rPr>
      <t>11</t>
    </r>
  </si>
  <si>
    <r>
      <t>Kunststoffe</t>
    </r>
    <r>
      <rPr>
        <vertAlign val="superscript"/>
        <sz val="11"/>
        <color theme="1"/>
        <rFont val="Calibri"/>
        <family val="2"/>
        <scheme val="minor"/>
      </rPr>
      <t>6</t>
    </r>
  </si>
  <si>
    <r>
      <t>Überprüfungsmethoden</t>
    </r>
    <r>
      <rPr>
        <vertAlign val="superscript"/>
        <sz val="11"/>
        <color theme="1"/>
        <rFont val="Calibri"/>
        <family val="2"/>
        <scheme val="minor"/>
      </rPr>
      <t>12</t>
    </r>
  </si>
  <si>
    <r>
      <rPr>
        <b/>
        <sz val="11"/>
        <color theme="1"/>
        <rFont val="Calibri"/>
        <family val="2"/>
        <scheme val="minor"/>
      </rPr>
      <t xml:space="preserve">Schritt 1:  Bearbeitung des Formblattes "Titelseite" </t>
    </r>
    <r>
      <rPr>
        <sz val="11"/>
        <color theme="1"/>
        <rFont val="Calibri"/>
        <family val="2"/>
        <scheme val="minor"/>
      </rPr>
      <t xml:space="preserve">
Tragen Sie zunächst im Formblatt "Titelseite" den Namen Ihres Recyclingbetriebes, das Jahr</t>
    </r>
    <r>
      <rPr>
        <sz val="11"/>
        <rFont val="Calibri"/>
        <family val="2"/>
        <scheme val="minor"/>
      </rPr>
      <t>,</t>
    </r>
    <r>
      <rPr>
        <sz val="11"/>
        <color theme="1"/>
        <rFont val="Calibri"/>
        <family val="2"/>
        <scheme val="minor"/>
      </rPr>
      <t xml:space="preserve"> über das sie berichten</t>
    </r>
    <r>
      <rPr>
        <sz val="11"/>
        <rFont val="Calibri"/>
        <family val="2"/>
        <scheme val="minor"/>
      </rPr>
      <t>,</t>
    </r>
    <r>
      <rPr>
        <sz val="11"/>
        <color theme="1"/>
        <rFont val="Calibri"/>
        <family val="2"/>
        <scheme val="minor"/>
      </rPr>
      <t xml:space="preserve"> und die Bezeichnung des ersten Recyclingschrittes ein. Diese Angaben werden automatisch auf Folgeformblätter übernommen.
</t>
    </r>
  </si>
  <si>
    <r>
      <rPr>
        <vertAlign val="superscript"/>
        <sz val="11"/>
        <rFont val="Calibri"/>
        <family val="2"/>
        <scheme val="minor"/>
      </rPr>
      <t>12</t>
    </r>
    <r>
      <rPr>
        <sz val="11"/>
        <rFont val="Calibri"/>
        <family val="2"/>
        <scheme val="minor"/>
      </rPr>
      <t xml:space="preserve">  Werden Altbatterien aus weiteren Mitgliedstaaten recycelt und weitere Eingabefelder benötigt, nutzen Sie bitte ein neues Formular und füllen es entsprechend aus.</t>
    </r>
  </si>
  <si>
    <t xml:space="preserve">Ausfüllhinweis: Angaben müssen bzw. können nur in den weiß gehaltenen Eingabefeldern hinterlegt werden. Teilweise werden Ihre Angaben automatisch innerhalb eines Formblattes sowie auf Folgeformblätter übertragen. Übernommene Angaben sind jeweils blau gekennzeichnet (vgl. auch die allgemeinen Formularbearbeitungshinweise im Formblatt "Ausfüllhinweise"). </t>
  </si>
  <si>
    <r>
      <rPr>
        <vertAlign val="superscript"/>
        <sz val="11"/>
        <color theme="1"/>
        <rFont val="Calibri"/>
        <family val="2"/>
        <scheme val="minor"/>
      </rPr>
      <t>7</t>
    </r>
    <r>
      <rPr>
        <sz val="11"/>
        <color theme="1"/>
        <rFont val="Calibri"/>
        <family val="2"/>
        <scheme val="minor"/>
      </rPr>
      <t xml:space="preserve"> Fügen Sie gegebenenfalls weitere Felder hinzu, um andere Elemente oder Verbindungen anzugeben (vgl. UBA-Ausfüllhinweise auf der Titelseite. Kurz: Bitte neues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t>
    </r>
    <r>
      <rPr>
        <vertAlign val="subscript"/>
        <sz val="11"/>
        <color theme="1"/>
        <rFont val="Calibri"/>
        <family val="2"/>
        <scheme val="minor"/>
      </rPr>
      <t>Hg,input</t>
    </r>
    <r>
      <rPr>
        <sz val="11"/>
        <color theme="1"/>
        <rFont val="Calibri"/>
        <family val="2"/>
        <scheme val="minor"/>
      </rPr>
      <t>) und die sicher immobilisierte und entsorgte Menge an Quecksilber (m</t>
    </r>
    <r>
      <rPr>
        <vertAlign val="subscript"/>
        <sz val="11"/>
        <color theme="1"/>
        <rFont val="Calibri"/>
        <family val="2"/>
        <scheme val="minor"/>
      </rPr>
      <t>Hg,waste</t>
    </r>
    <r>
      <rPr>
        <sz val="11"/>
        <color theme="1"/>
        <rFont val="Calibri"/>
        <family val="2"/>
        <scheme val="minor"/>
      </rPr>
      <t>) an.</t>
    </r>
  </si>
  <si>
    <r>
      <rPr>
        <vertAlign val="superscript"/>
        <sz val="11"/>
        <color theme="1"/>
        <rFont val="Calibri"/>
        <family val="2"/>
        <scheme val="minor"/>
      </rPr>
      <t>10</t>
    </r>
    <r>
      <rPr>
        <sz val="11"/>
        <color theme="1"/>
        <rFont val="Calibri"/>
        <family val="2"/>
        <scheme val="minor"/>
      </rPr>
      <t xml:space="preserve"> Fügen Sie gegebenenfalls weitere Felder hinzu, um andere Elemente oder Verbindungen anzugeben (vgl. UBA-Ausfüllhinweise auf der Titelseite. Kurz: Bitte neues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(mHg,input) und die sicher immobilisierte und entsorgte Menge an Quecksilber (mHg,waste) an.</t>
    </r>
  </si>
  <si>
    <t>Format* gemäß delegierter Verordnung (DV) zur Berechnung der Recyclingeffizienz und stofflichen Verwertung von Altbatterien (EU) 2025/606 vom 21.03.2025.</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</si>
  <si>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8</t>
    </r>
    <r>
      <rPr>
        <sz val="11"/>
        <color theme="1"/>
        <rFont val="Calibri"/>
        <family val="2"/>
        <scheme val="minor"/>
      </rPr>
      <t xml:space="preserve">
außerhalb der EU erzeugt</t>
    </r>
  </si>
  <si>
    <r>
      <t xml:space="preserve">4.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DE gesammelt wurden</t>
    </r>
  </si>
  <si>
    <r>
      <t xml:space="preserve">5.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</si>
  <si>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6.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</si>
  <si>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Ergebnis</t>
    </r>
    <r>
      <rPr>
        <b/>
        <vertAlign val="superscript"/>
        <sz val="11"/>
        <color rgb="FF0070C0"/>
        <rFont val="Calibri"/>
        <family val="2"/>
        <scheme val="minor"/>
      </rPr>
      <t>11</t>
    </r>
  </si>
  <si>
    <r>
      <t>Angaben zum Recyclingbetrieb</t>
    </r>
    <r>
      <rPr>
        <b/>
        <vertAlign val="superscript"/>
        <sz val="11"/>
        <rFont val="Calibri"/>
        <family val="2"/>
      </rPr>
      <t>1</t>
    </r>
  </si>
  <si>
    <t>Bezeichnung Recyclingschrittes:</t>
  </si>
  <si>
    <t>Name des Recyclingbetriebes:</t>
  </si>
  <si>
    <t>Zur Dokumentation gem. § 28 BattDG der Recyclingbetriebe</t>
  </si>
  <si>
    <t>2. Fließschema des gesamten Batterie-Recyclingverfahrens (fakultativ):</t>
  </si>
  <si>
    <t>Anlage B</t>
  </si>
  <si>
    <r>
      <t>1. Beschreibung des einzelnen Recyclingschrittes/ -verfahrens</t>
    </r>
    <r>
      <rPr>
        <b/>
        <vertAlign val="superscript"/>
        <sz val="11"/>
        <color theme="1"/>
        <rFont val="Calibri"/>
        <family val="2"/>
        <scheme val="minor"/>
      </rPr>
      <t>2</t>
    </r>
  </si>
  <si>
    <t>Anlage A</t>
  </si>
  <si>
    <t>2. Fließschema des einzelnen Recyclingschrittes/ -verfahrens (fakultativ):</t>
  </si>
  <si>
    <r>
      <t>1. Beschreibung des gesamten Recyclingverfahrens</t>
    </r>
    <r>
      <rPr>
        <b/>
        <vertAlign val="superscript"/>
        <sz val="11"/>
        <color theme="1"/>
        <rFont val="Calibri"/>
        <family val="2"/>
        <scheme val="minor"/>
      </rPr>
      <t>1</t>
    </r>
  </si>
  <si>
    <t>Hinweis zum Einfügen von Bildern bzw. Grafiken: 
Siehe "Einfügen" , "Bilder", "Über Zeile einfügen", "dieses Gerät"</t>
  </si>
  <si>
    <r>
      <rPr>
        <vertAlign val="superscript"/>
        <sz val="9"/>
        <color theme="1"/>
        <rFont val="Calibri"/>
        <family val="2"/>
        <scheme val="minor"/>
      </rPr>
      <t xml:space="preserve">2 </t>
    </r>
    <r>
      <rPr>
        <sz val="9"/>
        <color theme="1"/>
        <rFont val="Calibri"/>
        <family val="2"/>
        <scheme val="minor"/>
      </rPr>
      <t>Beschreibung eines einzelnen Recyclingschrittes. Beschreibt jeweils die nachgelagerten Recyclingschritte N_1, N_2, etc.. Die nachgelagerten Recyclingbetriebe hinterlegen jeweils diese Angaben, die vom ersten Recyclingbetrieb in Anlage A zusammengeführt werden.</t>
    </r>
  </si>
  <si>
    <t xml:space="preserve">Bitte Anlage B "Beschreibung des einzelnen Recyclingschrittes" am Ende des Formulars zur Beschreibung der einzelnen Recyclingverfahren bspw. N_1, N_2, etc. nutzen.
</t>
  </si>
  <si>
    <t xml:space="preserve">Bitte Anlage A "Beschreibung des gesamten Batterie-Recyclingverfahrens" am Ende des Formulars nutzen. 
</t>
  </si>
  <si>
    <r>
      <rPr>
        <vertAlign val="superscript"/>
        <sz val="9"/>
        <color theme="1"/>
        <rFont val="Calibri"/>
        <family val="2"/>
        <scheme val="minor"/>
      </rPr>
      <t xml:space="preserve">1 </t>
    </r>
    <r>
      <rPr>
        <sz val="9"/>
        <color theme="1"/>
        <rFont val="Calibri"/>
        <family val="2"/>
        <scheme val="minor"/>
      </rPr>
      <t xml:space="preserve">Beschreibung des vollständigen Batterie-Recyclingverfahrens unabhängig davon, ob es in einer oder mehreren Anlagen durchgeführt wird (mit Beschreibung der einzelnen Recyclingschritte und ihrer Outputfraktionen). 
Siehe auch den Kommentar zum folgenden Freitextfeld.
</t>
    </r>
  </si>
  <si>
    <t>Seite 1</t>
  </si>
  <si>
    <t>Seite 2</t>
  </si>
  <si>
    <t>Seite 3</t>
  </si>
  <si>
    <t>Seite 4</t>
  </si>
  <si>
    <t>Seite 5</t>
  </si>
  <si>
    <t>Seite 6</t>
  </si>
  <si>
    <t>Seite 7</t>
  </si>
  <si>
    <t>Seite 8</t>
  </si>
  <si>
    <r>
      <rPr>
        <b/>
        <sz val="11"/>
        <color indexed="8"/>
        <rFont val="Calibri"/>
        <family val="2"/>
      </rPr>
      <t>E-Mail:</t>
    </r>
    <r>
      <rPr>
        <sz val="11"/>
        <color theme="1"/>
        <rFont val="Calibri"/>
        <family val="2"/>
        <scheme val="minor"/>
      </rPr>
      <t xml:space="preserve"> batterierecht@uba.de</t>
    </r>
  </si>
  <si>
    <r>
      <t xml:space="preserve">7.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</si>
  <si>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8.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</si>
  <si>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9.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</si>
  <si>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t xml:space="preserve">Dokumentation gem. § 29 Abs. 2 BattDG
der Recyclingbetriebe von </t>
  </si>
  <si>
    <r>
      <rPr>
        <b/>
        <sz val="10"/>
        <color indexed="8"/>
        <rFont val="Calibri"/>
        <family val="2"/>
      </rPr>
      <t>E-Mail:</t>
    </r>
    <r>
      <rPr>
        <sz val="10"/>
        <color theme="1"/>
        <rFont val="Calibri"/>
        <family val="2"/>
        <scheme val="minor"/>
      </rPr>
      <t xml:space="preserve"> batterierecht@uba.de</t>
    </r>
  </si>
  <si>
    <r>
      <t xml:space="preserve">Gesamtbetrachtung </t>
    </r>
    <r>
      <rPr>
        <b/>
        <sz val="11"/>
        <color rgb="FF0070C0"/>
        <rFont val="Calibri"/>
        <family val="2"/>
        <scheme val="minor"/>
      </rPr>
      <t>RS N_0</t>
    </r>
    <r>
      <rPr>
        <b/>
        <sz val="11"/>
        <color theme="1"/>
        <rFont val="Calibri"/>
        <family val="2"/>
        <scheme val="minor"/>
      </rPr>
      <t xml:space="preserve">:
</t>
    </r>
    <r>
      <rPr>
        <sz val="11"/>
        <color theme="1"/>
        <rFont val="Calibri"/>
        <family val="2"/>
        <scheme val="minor"/>
      </rPr>
      <t>Ergebnisse des gesamten Anlagen In- und Outputs</t>
    </r>
  </si>
  <si>
    <r>
      <rPr>
        <sz val="11"/>
        <rFont val="Calibri"/>
        <family val="2"/>
        <scheme val="minor"/>
      </rPr>
      <t xml:space="preserve">Einzelbetrachtung je Herkunftsland </t>
    </r>
    <r>
      <rPr>
        <sz val="11"/>
        <color rgb="FF0070C0"/>
        <rFont val="Calibri"/>
        <family val="2"/>
        <scheme val="minor"/>
      </rPr>
      <t>(RS N_0)</t>
    </r>
    <r>
      <rPr>
        <b/>
        <sz val="11"/>
        <rFont val="Calibri"/>
        <family val="2"/>
        <scheme val="minor"/>
      </rPr>
      <t xml:space="preserve">
Masse Altbatterieinput:</t>
    </r>
  </si>
  <si>
    <r>
      <rPr>
        <sz val="11"/>
        <rFont val="Calibri"/>
        <family val="2"/>
        <scheme val="minor"/>
      </rPr>
      <t>Einzelbetrachtung je Herkunftsland</t>
    </r>
    <r>
      <rPr>
        <sz val="11"/>
        <color rgb="FF0070C0"/>
        <rFont val="Calibri"/>
        <family val="2"/>
        <scheme val="minor"/>
      </rPr>
      <t xml:space="preserve"> (RS N_0)</t>
    </r>
    <r>
      <rPr>
        <b/>
        <sz val="11"/>
        <rFont val="Calibri"/>
        <family val="2"/>
        <scheme val="minor"/>
      </rPr>
      <t xml:space="preserve">
Masse Altbatterieinput:</t>
    </r>
  </si>
  <si>
    <r>
      <t xml:space="preserve">Output
ERGEBNISSE je Herkunftsland— Berechnete Recyclingergebnisse von in DE gesammelten Altbatterien </t>
    </r>
    <r>
      <rPr>
        <b/>
        <vertAlign val="superscript"/>
        <sz val="11"/>
        <color theme="1"/>
        <rFont val="Calibri"/>
        <family val="2"/>
        <scheme val="minor"/>
      </rPr>
      <t>9</t>
    </r>
    <r>
      <rPr>
        <b/>
        <sz val="11"/>
        <color theme="1"/>
        <rFont val="Calibri"/>
        <family val="2"/>
        <scheme val="minor"/>
      </rPr>
      <t xml:space="preserve">
 (RS N_0  + N_1 + N_2, etc.)</t>
    </r>
  </si>
  <si>
    <r>
      <rPr>
        <vertAlign val="superscript"/>
        <sz val="11"/>
        <rFont val="Calibri"/>
        <family val="2"/>
        <scheme val="minor"/>
      </rPr>
      <t>9</t>
    </r>
    <r>
      <rPr>
        <sz val="11"/>
        <rFont val="Calibri"/>
        <family val="2"/>
        <scheme val="minor"/>
      </rPr>
      <t xml:space="preserve"> Sofern Altbatterien aus mehr als einem anderen Mitgliedstaat recycelt werden, und die Felder nicht ausreichen, nutzen Sie bitte ein neues Formular und füllen es entsprechend aus oder fordern Sie ein individuelles Format beim UBA an.</t>
    </r>
  </si>
  <si>
    <t>Masse Altbatterieinput:</t>
  </si>
  <si>
    <r>
      <t xml:space="preserve">Output
ERGEBNISSE je Herkunftsland— Berechnete Recyclingergebnisse, von in einem MS gesammelten Altbatterien </t>
    </r>
    <r>
      <rPr>
        <b/>
        <vertAlign val="superscript"/>
        <sz val="11"/>
        <color theme="1"/>
        <rFont val="Calibri"/>
        <family val="2"/>
        <scheme val="minor"/>
      </rPr>
      <t>9</t>
    </r>
    <r>
      <rPr>
        <b/>
        <sz val="11"/>
        <color theme="1"/>
        <rFont val="Calibri"/>
        <family val="2"/>
        <scheme val="minor"/>
      </rPr>
      <t xml:space="preserve">
 (RS N_0  + N_1 + N_2, etc.)</t>
    </r>
  </si>
  <si>
    <r>
      <rPr>
        <b/>
        <sz val="11"/>
        <color theme="1"/>
        <rFont val="Calibri"/>
        <family val="2"/>
        <scheme val="minor"/>
      </rPr>
      <t xml:space="preserve">Allgemeines zur Formularbearbeitung
Weiße Ausfüllfelder: </t>
    </r>
    <r>
      <rPr>
        <sz val="11"/>
        <color theme="1"/>
        <rFont val="Calibri"/>
        <family val="2"/>
        <scheme val="minor"/>
      </rPr>
      <t xml:space="preserve">Angaben und Daten müssen bzw. können nur in weiß gehaltenen Eingabefeldern hinterlegt werden. Alle sonstigen Felder sind ausgegraut und geschützt.
</t>
    </r>
    <r>
      <rPr>
        <b/>
        <sz val="11"/>
        <color theme="1"/>
        <rFont val="Calibri"/>
        <family val="2"/>
        <scheme val="minor"/>
      </rPr>
      <t xml:space="preserve">Tooltips: </t>
    </r>
    <r>
      <rPr>
        <sz val="11"/>
        <color theme="1"/>
        <rFont val="Calibri"/>
        <family val="2"/>
        <scheme val="minor"/>
      </rPr>
      <t xml:space="preserve">Zur Hilfestellung wurden - zusätzlich zu den Fußnoten -  weitergehende Hinweise an ausgewählten Stellen hinzugefügt. Zu erkennen sind </t>
    </r>
    <r>
      <rPr>
        <sz val="11"/>
        <rFont val="Calibri"/>
        <family val="2"/>
        <scheme val="minor"/>
      </rPr>
      <t>diese</t>
    </r>
    <r>
      <rPr>
        <sz val="11"/>
        <color theme="1"/>
        <rFont val="Calibri"/>
        <family val="2"/>
        <scheme val="minor"/>
      </rPr>
      <t xml:space="preserve"> an der roten Markierung in der oberen rechten Ecke eines Feldes.
</t>
    </r>
    <r>
      <rPr>
        <b/>
        <sz val="11"/>
        <color theme="1"/>
        <rFont val="Calibri"/>
        <family val="2"/>
        <scheme val="minor"/>
      </rPr>
      <t>Blaue Schrift:</t>
    </r>
    <r>
      <rPr>
        <sz val="11"/>
        <color theme="1"/>
        <rFont val="Calibri"/>
        <family val="2"/>
        <scheme val="minor"/>
      </rPr>
      <t xml:space="preserve"> Teilweise werden Angaben und Daten zur Erleichterung und verbesserten Übersichtlichkeit automatisch innerhalb eines Formblattes sowie blattübergreifend übernommen. Angaben dieser Art sind leicht an der blauen Schrift zu erkennen.
</t>
    </r>
    <r>
      <rPr>
        <b/>
        <sz val="11"/>
        <color theme="1"/>
        <rFont val="Calibri"/>
        <family val="2"/>
        <scheme val="minor"/>
      </rPr>
      <t xml:space="preserve">Individuelle Bemerkungen: </t>
    </r>
    <r>
      <rPr>
        <sz val="11"/>
        <color theme="1"/>
        <rFont val="Calibri"/>
        <family val="2"/>
        <scheme val="minor"/>
      </rPr>
      <t>Erklärende Bemerkungen können im Registerblatt "Ihre Bemerkungen" hinterlegt werden (siehe letztes Blatt).</t>
    </r>
  </si>
  <si>
    <t>Zur Dokumentation gem. § 29  BattDG der Recyclingbetriebe</t>
  </si>
  <si>
    <t>Zur Dokumentation gem. § 29 BattDG der Recyclingbetriebe</t>
  </si>
  <si>
    <r>
      <t xml:space="preserve">Hinweis zur Bearbeitung: 
</t>
    </r>
    <r>
      <rPr>
        <b/>
        <sz val="11"/>
        <rFont val="Calibri"/>
        <family val="2"/>
      </rPr>
      <t>Bitte lesen Sie die prägnanten Ausfüllhinweise vor der Bearbeitung des Formulars (vgl. Registerblatt "Ausfüllhinweise"). Sollten die vorbereiteten Eingabefelder oder Formblätter nicht ausreichen, wenden Sie sich bitte an den Ansprechpartner beim UBA (siehe Kontaktadresse unten). In diesem Fall wird das UBA das Formular nach Bedarf erweitern und zurücksenden. Eigenständige Formularanpassungen sind zur Sicherstellung der Funktionalitäten nicht mehr möglich.</t>
    </r>
  </si>
  <si>
    <r>
      <t>3. Recycling-Output 
Input- und Outputfraktionen, die in den rRE- und rRM-Berechnungen</t>
    </r>
    <r>
      <rPr>
        <b/>
        <vertAlign val="superscript"/>
        <sz val="11"/>
        <rFont val="Calibri"/>
        <family val="2"/>
        <scheme val="minor"/>
      </rPr>
      <t>6</t>
    </r>
    <r>
      <rPr>
        <b/>
        <sz val="11"/>
        <rFont val="Calibri"/>
        <family val="2"/>
        <scheme val="minor"/>
      </rPr>
      <t xml:space="preserve"> berücksichtigt werden und aus Altbatterien stammen, die in DE und anderen MS gesammelt wurden</t>
    </r>
  </si>
  <si>
    <t xml:space="preserve"> Die benötigte Aufteilung nach Ländern, in den die Altbatterien gesammelt wurden, erfolgt in weiteren Schritten automatisiert gemäß den Masseanteilen unter 1., Spalte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</si>
</sst>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 &quot;t&quot;"/>
    <numFmt numFmtId="167" formatCode="#"/>
  </numFmts>
  <fonts count="53" x14ac:knownFonts="1">
    <font>
      <sz val="11"/>
      <color theme="1"/>
      <name val="Calibri"/>
      <family val="2"/>
      <scheme val="minor"/>
    </font>
    <font>
      <b/>
      <sz val="11"/>
      <color indexed="8"/>
      <name val="Calibri"/>
      <family val="2"/>
    </font>
    <font>
      <vertAlign val="superscript"/>
      <sz val="11"/>
      <color indexed="8"/>
      <name val="Calibri"/>
      <family val="2"/>
    </font>
    <font>
      <b/>
      <vertAlign val="superscript"/>
      <sz val="11"/>
      <color indexed="8"/>
      <name val="Calibri"/>
      <family val="2"/>
    </font>
    <font>
      <sz val="9"/>
      <color indexed="81"/>
      <name val="Tahoma"/>
      <family val="2"/>
    </font>
    <font>
      <b/>
      <sz val="9"/>
      <color indexed="81"/>
      <name val="Tahoma"/>
      <family val="2"/>
    </font>
    <font>
      <b/>
      <vertAlign val="superscript"/>
      <sz val="11"/>
      <name val="Calibri"/>
      <family val="2"/>
    </font>
    <font>
      <sz val="11"/>
      <name val="Calibri"/>
      <family val="2"/>
    </font>
    <font>
      <b/>
      <sz val="11"/>
      <name val="Calibri"/>
      <family val="2"/>
    </font>
    <font>
      <b/>
      <sz val="11"/>
      <color theme="1"/>
      <name val="Calibri"/>
      <family val="2"/>
      <scheme val="minor"/>
    </font>
    <font>
      <u/>
      <sz val="11"/>
      <color theme="10"/>
      <name val="Calibri"/>
      <family val="2"/>
    </font>
    <font>
      <sz val="11"/>
      <color rgb="FFFF0000"/>
      <name val="Calibri"/>
      <family val="2"/>
      <scheme val="minor"/>
    </font>
    <font>
      <b/>
      <sz val="11"/>
      <name val="Calibri"/>
      <family val="2"/>
      <scheme val="minor"/>
    </font>
    <font>
      <sz val="11"/>
      <name val="Calibri"/>
      <family val="2"/>
      <scheme val="minor"/>
    </font>
    <font>
      <b/>
      <u/>
      <sz val="12"/>
      <color theme="1"/>
      <name val="Calibri"/>
      <family val="2"/>
      <scheme val="minor"/>
    </font>
    <font>
      <sz val="12"/>
      <color theme="1"/>
      <name val="Calibri"/>
      <family val="2"/>
      <scheme val="minor"/>
    </font>
    <font>
      <b/>
      <sz val="11"/>
      <color rgb="FFFF0000"/>
      <name val="Calibri"/>
      <family val="2"/>
      <scheme val="minor"/>
    </font>
    <font>
      <u/>
      <sz val="12"/>
      <color rgb="FF002060"/>
      <name val="Calibri"/>
      <family val="2"/>
      <scheme val="minor"/>
    </font>
    <font>
      <u/>
      <sz val="11"/>
      <color theme="3" tint="-0.249977111117893"/>
      <name val="Calibri"/>
      <family val="2"/>
    </font>
    <font>
      <b/>
      <sz val="16"/>
      <color theme="1"/>
      <name val="Calibri"/>
      <family val="2"/>
      <scheme val="minor"/>
    </font>
    <font>
      <b/>
      <sz val="14"/>
      <color theme="1"/>
      <name val="Calibri"/>
      <family val="2"/>
      <scheme val="minor"/>
    </font>
    <font>
      <b/>
      <u/>
      <sz val="12"/>
      <color rgb="FF002060"/>
      <name val="Calibri"/>
      <family val="2"/>
    </font>
    <font>
      <sz val="10"/>
      <color theme="1"/>
      <name val="Calibri"/>
      <family val="2"/>
      <scheme val="minor"/>
    </font>
    <font>
      <sz val="11"/>
      <color rgb="FFC00000"/>
      <name val="Calibri"/>
      <family val="2"/>
      <scheme val="minor"/>
    </font>
    <font>
      <b/>
      <sz val="9"/>
      <color theme="5" tint="-0.249977111117893"/>
      <name val="Calibri"/>
      <family val="2"/>
      <scheme val="minor"/>
    </font>
    <font>
      <sz val="8"/>
      <name val="Calibri"/>
      <family val="2"/>
      <scheme val="minor"/>
    </font>
    <font>
      <vertAlign val="superscript"/>
      <sz val="11"/>
      <color theme="1"/>
      <name val="Calibri"/>
      <family val="2"/>
      <scheme val="minor"/>
    </font>
    <font>
      <b/>
      <vertAlign val="superscript"/>
      <sz val="11"/>
      <color theme="1"/>
      <name val="Calibri"/>
      <family val="2"/>
      <scheme val="minor"/>
    </font>
    <font>
      <vertAlign val="subscript"/>
      <sz val="11"/>
      <color theme="1"/>
      <name val="Calibri"/>
      <family val="2"/>
      <scheme val="minor"/>
    </font>
    <font>
      <sz val="9"/>
      <color indexed="81"/>
      <name val="Segoe UI"/>
      <family val="2"/>
    </font>
    <font>
      <b/>
      <sz val="9"/>
      <color indexed="81"/>
      <name val="Segoe UI"/>
      <family val="2"/>
    </font>
    <font>
      <b/>
      <sz val="11"/>
      <color theme="9" tint="-0.499984740745262"/>
      <name val="Calibri"/>
      <family val="2"/>
      <scheme val="minor"/>
    </font>
    <font>
      <sz val="11"/>
      <color rgb="FF0070C0"/>
      <name val="Calibri"/>
      <family val="2"/>
      <scheme val="minor"/>
    </font>
    <font>
      <b/>
      <sz val="11"/>
      <color rgb="FF0070C0"/>
      <name val="Calibri"/>
      <family val="2"/>
      <scheme val="minor"/>
    </font>
    <font>
      <b/>
      <sz val="9"/>
      <color rgb="FF0070C0"/>
      <name val="Calibri"/>
      <family val="2"/>
      <scheme val="minor"/>
    </font>
    <font>
      <b/>
      <sz val="13"/>
      <name val="Calibri"/>
      <family val="2"/>
      <scheme val="minor"/>
    </font>
    <font>
      <b/>
      <u/>
      <sz val="12"/>
      <name val="Calibri"/>
      <family val="2"/>
      <scheme val="minor"/>
    </font>
    <font>
      <b/>
      <sz val="9"/>
      <name val="Calibri"/>
      <family val="2"/>
      <scheme val="minor"/>
    </font>
    <font>
      <b/>
      <sz val="18"/>
      <color theme="1"/>
      <name val="Calibri"/>
      <family val="2"/>
      <scheme val="minor"/>
    </font>
    <font>
      <sz val="10"/>
      <color rgb="FF0070C0"/>
      <name val="Calibri"/>
      <family val="2"/>
      <scheme val="minor"/>
    </font>
    <font>
      <b/>
      <sz val="10"/>
      <color theme="1"/>
      <name val="Calibri"/>
      <family val="2"/>
      <scheme val="minor"/>
    </font>
    <font>
      <b/>
      <sz val="10"/>
      <color indexed="8"/>
      <name val="Calibri"/>
      <family val="2"/>
    </font>
    <font>
      <sz val="11"/>
      <color rgb="FF00B050"/>
      <name val="Calibri"/>
      <family val="2"/>
      <scheme val="minor"/>
    </font>
    <font>
      <vertAlign val="superscript"/>
      <sz val="11"/>
      <name val="Calibri"/>
      <family val="2"/>
      <scheme val="minor"/>
    </font>
    <font>
      <i/>
      <sz val="9"/>
      <color indexed="81"/>
      <name val="Segoe UI"/>
      <family val="2"/>
    </font>
    <font>
      <sz val="20"/>
      <color rgb="FFFF0000"/>
      <name val="Calibri"/>
      <family val="2"/>
      <scheme val="minor"/>
    </font>
    <font>
      <b/>
      <vertAlign val="superscript"/>
      <sz val="11"/>
      <color rgb="FF0070C0"/>
      <name val="Calibri"/>
      <family val="2"/>
      <scheme val="minor"/>
    </font>
    <font>
      <sz val="14"/>
      <color theme="1"/>
      <name val="Calibri"/>
      <family val="2"/>
      <scheme val="minor"/>
    </font>
    <font>
      <sz val="9"/>
      <color theme="1"/>
      <name val="Calibri"/>
      <family val="2"/>
      <scheme val="minor"/>
    </font>
    <font>
      <vertAlign val="superscript"/>
      <sz val="9"/>
      <color theme="1"/>
      <name val="Calibri"/>
      <family val="2"/>
      <scheme val="minor"/>
    </font>
    <font>
      <i/>
      <sz val="11"/>
      <color rgb="FFFF0000"/>
      <name val="Calibri"/>
      <family val="2"/>
      <scheme val="minor"/>
    </font>
    <font>
      <sz val="9"/>
      <color rgb="FF0070C0"/>
      <name val="Calibri"/>
      <family val="2"/>
      <scheme val="minor"/>
    </font>
    <font>
      <b/>
      <vertAlign val="superscript"/>
      <sz val="11"/>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gray0625"/>
    </fill>
    <fill>
      <patternFill patternType="gray0625">
        <bgColor theme="0"/>
      </patternFill>
    </fill>
    <fill>
      <patternFill patternType="solid">
        <fgColor indexed="65"/>
        <bgColor indexed="64"/>
      </patternFill>
    </fill>
    <fill>
      <patternFill patternType="solid">
        <fgColor rgb="FFFFFF0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alignment vertical="top"/>
      <protection locked="0"/>
    </xf>
  </cellStyleXfs>
  <cellXfs count="558">
    <xf numFmtId="0" fontId="0" fillId="0" borderId="0" xfId="0"/>
    <xf numFmtId="0" fontId="0" fillId="2" borderId="2" xfId="0" applyFill="1" applyBorder="1"/>
    <xf numFmtId="0" fontId="0" fillId="2" borderId="3" xfId="0" applyFill="1" applyBorder="1"/>
    <xf numFmtId="0" fontId="0" fillId="2" borderId="4" xfId="0" applyFill="1" applyBorder="1"/>
    <xf numFmtId="0" fontId="0" fillId="2" borderId="0" xfId="0" applyFill="1"/>
    <xf numFmtId="0" fontId="0" fillId="2" borderId="5" xfId="0" applyFill="1" applyBorder="1"/>
    <xf numFmtId="0" fontId="0" fillId="0" borderId="6" xfId="0" applyBorder="1" applyAlignment="1" applyProtection="1">
      <alignment wrapText="1"/>
      <protection locked="0"/>
    </xf>
    <xf numFmtId="0" fontId="9" fillId="0" borderId="0" xfId="0" applyFont="1"/>
    <xf numFmtId="0" fontId="0" fillId="2" borderId="6" xfId="0" applyFill="1" applyBorder="1" applyAlignment="1">
      <alignment horizontal="center" vertical="center"/>
    </xf>
    <xf numFmtId="0" fontId="0" fillId="2" borderId="9" xfId="0" applyFill="1" applyBorder="1" applyAlignment="1">
      <alignment horizontal="center" vertical="center" wrapText="1"/>
    </xf>
    <xf numFmtId="0" fontId="18" fillId="0" borderId="0" xfId="1" applyFont="1" applyAlignment="1" applyProtection="1"/>
    <xf numFmtId="0" fontId="18" fillId="2" borderId="0" xfId="1" applyFont="1" applyFill="1" applyBorder="1" applyAlignment="1" applyProtection="1">
      <alignment horizontal="center" vertical="center" wrapText="1"/>
    </xf>
    <xf numFmtId="0" fontId="21" fillId="2" borderId="0" xfId="1" applyFont="1" applyFill="1" applyBorder="1" applyAlignment="1" applyProtection="1">
      <alignment vertical="center"/>
    </xf>
    <xf numFmtId="0" fontId="9" fillId="0" borderId="6" xfId="0" applyFont="1" applyBorder="1" applyAlignment="1" applyProtection="1">
      <alignment horizontal="center" vertical="top" wrapText="1"/>
      <protection locked="0"/>
    </xf>
    <xf numFmtId="0" fontId="0" fillId="2" borderId="14" xfId="0" applyFill="1" applyBorder="1" applyAlignment="1">
      <alignment horizontal="center" vertical="top" wrapText="1"/>
    </xf>
    <xf numFmtId="0" fontId="0" fillId="2" borderId="13" xfId="0" applyFill="1" applyBorder="1" applyAlignment="1">
      <alignment horizontal="center" vertical="top" wrapText="1"/>
    </xf>
    <xf numFmtId="0" fontId="0" fillId="2" borderId="13" xfId="0" applyFill="1" applyBorder="1" applyAlignment="1">
      <alignment horizontal="center" vertical="center" wrapText="1"/>
    </xf>
    <xf numFmtId="164" fontId="0" fillId="0" borderId="6" xfId="0" applyNumberFormat="1" applyBorder="1" applyAlignment="1" applyProtection="1">
      <alignment horizontal="center" wrapText="1"/>
      <protection locked="0"/>
    </xf>
    <xf numFmtId="164" fontId="0" fillId="0" borderId="0" xfId="0" applyNumberFormat="1" applyAlignment="1">
      <alignment horizontal="center"/>
    </xf>
    <xf numFmtId="0" fontId="0" fillId="0" borderId="8" xfId="0" applyBorder="1" applyAlignment="1" applyProtection="1">
      <alignment horizontal="left" vertical="top" wrapText="1"/>
      <protection locked="0"/>
    </xf>
    <xf numFmtId="164" fontId="0" fillId="2" borderId="0" xfId="0" applyNumberFormat="1" applyFill="1" applyAlignment="1">
      <alignment horizontal="center"/>
    </xf>
    <xf numFmtId="164" fontId="0" fillId="2" borderId="11" xfId="0" applyNumberFormat="1" applyFill="1" applyBorder="1" applyAlignment="1">
      <alignment horizontal="center"/>
    </xf>
    <xf numFmtId="0" fontId="0" fillId="0" borderId="7" xfId="0" applyBorder="1" applyAlignment="1" applyProtection="1">
      <alignment horizontal="left" vertical="top"/>
      <protection locked="0"/>
    </xf>
    <xf numFmtId="0" fontId="0" fillId="0" borderId="6" xfId="0" applyBorder="1" applyAlignment="1" applyProtection="1">
      <alignment horizontal="center" vertical="center" wrapText="1"/>
      <protection locked="0"/>
    </xf>
    <xf numFmtId="10" fontId="0" fillId="0" borderId="6" xfId="0" applyNumberFormat="1" applyBorder="1" applyAlignment="1" applyProtection="1">
      <alignment horizontal="center"/>
      <protection locked="0"/>
    </xf>
    <xf numFmtId="0" fontId="32" fillId="2" borderId="6" xfId="0" applyFont="1" applyFill="1" applyBorder="1" applyAlignment="1">
      <alignment horizontal="left"/>
    </xf>
    <xf numFmtId="3" fontId="0" fillId="3" borderId="8" xfId="0" applyNumberFormat="1" applyFill="1" applyBorder="1" applyAlignment="1">
      <alignment vertical="top" wrapText="1"/>
    </xf>
    <xf numFmtId="164" fontId="0" fillId="3" borderId="0" xfId="0" applyNumberFormat="1" applyFill="1" applyAlignment="1">
      <alignment horizontal="center"/>
    </xf>
    <xf numFmtId="0" fontId="39" fillId="4" borderId="9" xfId="0" applyFont="1" applyFill="1" applyBorder="1" applyAlignment="1">
      <alignment horizontal="left" vertical="top" wrapText="1"/>
    </xf>
    <xf numFmtId="0" fontId="10" fillId="0" borderId="7" xfId="1" applyFill="1" applyBorder="1" applyAlignment="1" applyProtection="1">
      <alignment horizontal="left" vertical="top"/>
      <protection locked="0"/>
    </xf>
    <xf numFmtId="0" fontId="0" fillId="3" borderId="7" xfId="0" applyFill="1" applyBorder="1"/>
    <xf numFmtId="0" fontId="0" fillId="3" borderId="8" xfId="0" applyFill="1" applyBorder="1"/>
    <xf numFmtId="0" fontId="0" fillId="3" borderId="9" xfId="0" applyFill="1" applyBorder="1"/>
    <xf numFmtId="0" fontId="11" fillId="3" borderId="7" xfId="0" applyFont="1" applyFill="1" applyBorder="1" applyAlignment="1">
      <alignment horizontal="left"/>
    </xf>
    <xf numFmtId="0" fontId="11" fillId="3" borderId="8" xfId="0" applyFont="1" applyFill="1" applyBorder="1" applyAlignment="1">
      <alignment horizontal="left"/>
    </xf>
    <xf numFmtId="164" fontId="16" fillId="3" borderId="8" xfId="0" applyNumberFormat="1" applyFont="1" applyFill="1" applyBorder="1" applyAlignment="1">
      <alignment vertical="top"/>
    </xf>
    <xf numFmtId="49" fontId="13" fillId="0" borderId="6" xfId="0" applyNumberFormat="1" applyFont="1" applyBorder="1" applyAlignment="1" applyProtection="1">
      <alignment horizontal="right"/>
      <protection locked="0"/>
    </xf>
    <xf numFmtId="0" fontId="0" fillId="2" borderId="6" xfId="0" applyFill="1" applyBorder="1"/>
    <xf numFmtId="0" fontId="39" fillId="4" borderId="3" xfId="0" applyFont="1" applyFill="1" applyBorder="1" applyAlignment="1">
      <alignment horizontal="left" vertical="top" wrapText="1"/>
    </xf>
    <xf numFmtId="164" fontId="16" fillId="3" borderId="11" xfId="0" applyNumberFormat="1" applyFont="1" applyFill="1" applyBorder="1" applyAlignment="1">
      <alignment vertical="top"/>
    </xf>
    <xf numFmtId="0" fontId="0" fillId="3" borderId="11" xfId="0" applyFill="1" applyBorder="1"/>
    <xf numFmtId="0" fontId="0" fillId="3" borderId="12" xfId="0" applyFill="1" applyBorder="1"/>
    <xf numFmtId="0" fontId="32" fillId="2" borderId="4" xfId="0" applyFont="1" applyFill="1" applyBorder="1"/>
    <xf numFmtId="0" fontId="0" fillId="2" borderId="12" xfId="0" applyFill="1" applyBorder="1"/>
    <xf numFmtId="0" fontId="10" fillId="3" borderId="6" xfId="1" applyFill="1" applyBorder="1" applyAlignment="1" applyProtection="1">
      <alignment wrapText="1"/>
    </xf>
    <xf numFmtId="0" fontId="32" fillId="2" borderId="7" xfId="0" applyFont="1" applyFill="1" applyBorder="1"/>
    <xf numFmtId="0" fontId="32" fillId="2" borderId="9" xfId="0" applyFont="1" applyFill="1" applyBorder="1"/>
    <xf numFmtId="0" fontId="0" fillId="2" borderId="1" xfId="0" applyFill="1" applyBorder="1"/>
    <xf numFmtId="0" fontId="19" fillId="2" borderId="0" xfId="0" applyFont="1" applyFill="1"/>
    <xf numFmtId="0" fontId="0" fillId="2" borderId="5" xfId="0" applyFill="1" applyBorder="1" applyAlignment="1">
      <alignment horizontal="left" vertical="top"/>
    </xf>
    <xf numFmtId="0" fontId="0" fillId="2" borderId="10" xfId="0" applyFill="1" applyBorder="1"/>
    <xf numFmtId="0" fontId="0" fillId="2" borderId="11" xfId="0" applyFill="1" applyBorder="1"/>
    <xf numFmtId="0" fontId="21" fillId="2" borderId="4" xfId="1" applyFont="1" applyFill="1" applyBorder="1" applyAlignment="1" applyProtection="1">
      <alignment vertical="center"/>
    </xf>
    <xf numFmtId="0" fontId="40" fillId="2" borderId="0" xfId="0" applyFont="1" applyFill="1" applyAlignment="1">
      <alignment horizontal="left" vertical="center"/>
    </xf>
    <xf numFmtId="0" fontId="22" fillId="2" borderId="0" xfId="0" applyFont="1" applyFill="1" applyAlignment="1">
      <alignment horizontal="left" vertical="center"/>
    </xf>
    <xf numFmtId="0" fontId="0" fillId="2" borderId="0" xfId="0" applyFill="1" applyAlignment="1">
      <alignment horizontal="left" vertical="top" wrapText="1"/>
    </xf>
    <xf numFmtId="0" fontId="0" fillId="2" borderId="0" xfId="0" applyFill="1" applyAlignment="1">
      <alignment horizontal="left" vertical="top"/>
    </xf>
    <xf numFmtId="49" fontId="12" fillId="2" borderId="15" xfId="0" applyNumberFormat="1" applyFont="1" applyFill="1" applyBorder="1" applyAlignment="1">
      <alignment horizontal="left" vertical="top" wrapText="1"/>
    </xf>
    <xf numFmtId="0" fontId="0" fillId="2" borderId="6" xfId="0" applyFill="1" applyBorder="1" applyAlignment="1">
      <alignment horizontal="center" vertical="center" wrapText="1"/>
    </xf>
    <xf numFmtId="0" fontId="0" fillId="0" borderId="0" xfId="0" applyAlignment="1">
      <alignment vertical="top" wrapText="1"/>
    </xf>
    <xf numFmtId="0" fontId="0" fillId="0" borderId="7" xfId="0" applyBorder="1" applyAlignment="1" applyProtection="1">
      <alignment wrapText="1"/>
      <protection locked="0"/>
    </xf>
    <xf numFmtId="0" fontId="0" fillId="0" borderId="9" xfId="0" applyBorder="1" applyAlignment="1" applyProtection="1">
      <alignment wrapText="1"/>
      <protection locked="0"/>
    </xf>
    <xf numFmtId="0" fontId="0" fillId="2" borderId="1" xfId="0"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0" xfId="0" applyFill="1" applyAlignment="1">
      <alignment vertical="center" wrapText="1"/>
    </xf>
    <xf numFmtId="0" fontId="0" fillId="2" borderId="0" xfId="0" applyFill="1" applyAlignment="1">
      <alignment vertical="center"/>
    </xf>
    <xf numFmtId="0" fontId="0" fillId="2" borderId="5" xfId="0" applyFill="1" applyBorder="1" applyAlignment="1">
      <alignment vertical="center"/>
    </xf>
    <xf numFmtId="0" fontId="15" fillId="2" borderId="0" xfId="0" applyFont="1" applyFill="1" applyAlignment="1">
      <alignment horizontal="left" vertical="center"/>
    </xf>
    <xf numFmtId="0" fontId="38" fillId="2" borderId="4" xfId="0" applyFont="1" applyFill="1" applyBorder="1"/>
    <xf numFmtId="0" fontId="20" fillId="2" borderId="4" xfId="0" applyFont="1" applyFill="1" applyBorder="1" applyAlignment="1">
      <alignment vertical="center"/>
    </xf>
    <xf numFmtId="0" fontId="20" fillId="2" borderId="0" xfId="0" applyFont="1" applyFill="1" applyAlignment="1">
      <alignment vertical="center"/>
    </xf>
    <xf numFmtId="0" fontId="0" fillId="2" borderId="4" xfId="0" applyFill="1" applyBorder="1" applyAlignment="1">
      <alignment vertical="center"/>
    </xf>
    <xf numFmtId="0" fontId="0" fillId="2" borderId="0" xfId="0" applyFill="1" applyAlignment="1">
      <alignment horizontal="left" vertical="center"/>
    </xf>
    <xf numFmtId="0" fontId="9" fillId="2" borderId="0" xfId="0" applyFont="1" applyFill="1" applyAlignment="1">
      <alignment horizontal="center" vertical="top" wrapText="1"/>
    </xf>
    <xf numFmtId="0" fontId="0" fillId="2" borderId="5" xfId="0" applyFill="1" applyBorder="1" applyAlignment="1">
      <alignment vertical="top"/>
    </xf>
    <xf numFmtId="0" fontId="10" fillId="3" borderId="6" xfId="1" applyFill="1" applyBorder="1" applyAlignment="1" applyProtection="1">
      <alignment horizontal="center" vertical="center" wrapText="1"/>
    </xf>
    <xf numFmtId="0" fontId="10" fillId="2" borderId="0" xfId="1" applyFill="1" applyBorder="1" applyAlignment="1" applyProtection="1">
      <alignment horizontal="center" vertical="center" wrapText="1"/>
    </xf>
    <xf numFmtId="0" fontId="17" fillId="2" borderId="0" xfId="0" applyFont="1" applyFill="1" applyAlignment="1">
      <alignment vertical="center"/>
    </xf>
    <xf numFmtId="0" fontId="17" fillId="0" borderId="0" xfId="0" applyFont="1"/>
    <xf numFmtId="0" fontId="0" fillId="2" borderId="0" xfId="0" applyFill="1" applyAlignment="1">
      <alignment horizontal="left" wrapText="1"/>
    </xf>
    <xf numFmtId="0" fontId="17" fillId="2" borderId="4" xfId="0" applyFont="1" applyFill="1" applyBorder="1" applyAlignment="1">
      <alignment vertical="center"/>
    </xf>
    <xf numFmtId="0" fontId="23" fillId="2" borderId="0" xfId="0" applyFont="1" applyFill="1" applyAlignment="1">
      <alignment vertical="center"/>
    </xf>
    <xf numFmtId="0" fontId="0" fillId="0" borderId="0" xfId="0" applyAlignment="1">
      <alignment wrapText="1"/>
    </xf>
    <xf numFmtId="0" fontId="17"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5" xfId="0" applyFill="1" applyBorder="1" applyAlignment="1">
      <alignment horizontal="left" wrapText="1"/>
    </xf>
    <xf numFmtId="0" fontId="23" fillId="2" borderId="4" xfId="0" applyFont="1" applyFill="1" applyBorder="1" applyAlignment="1">
      <alignment vertical="center"/>
    </xf>
    <xf numFmtId="0" fontId="9" fillId="2" borderId="0" xfId="0" applyFont="1" applyFill="1" applyAlignment="1">
      <alignment vertical="center"/>
    </xf>
    <xf numFmtId="0" fontId="10" fillId="2" borderId="5" xfId="1" applyFill="1" applyBorder="1" applyAlignment="1" applyProtection="1">
      <alignment horizontal="center" vertical="center" wrapText="1"/>
    </xf>
    <xf numFmtId="0" fontId="9" fillId="2" borderId="4" xfId="0" applyFont="1" applyFill="1" applyBorder="1" applyAlignment="1">
      <alignment vertical="center"/>
    </xf>
    <xf numFmtId="0" fontId="9" fillId="2" borderId="5" xfId="0" applyFont="1" applyFill="1" applyBorder="1" applyAlignment="1">
      <alignment vertical="center"/>
    </xf>
    <xf numFmtId="0" fontId="0" fillId="2" borderId="4" xfId="0" applyFill="1" applyBorder="1" applyAlignment="1">
      <alignment wrapText="1"/>
    </xf>
    <xf numFmtId="0" fontId="0" fillId="2" borderId="0" xfId="0" applyFill="1" applyAlignment="1">
      <alignment wrapText="1"/>
    </xf>
    <xf numFmtId="0" fontId="0" fillId="2" borderId="5" xfId="0" applyFill="1" applyBorder="1" applyAlignment="1">
      <alignment wrapText="1"/>
    </xf>
    <xf numFmtId="0" fontId="9" fillId="2" borderId="4" xfId="0" applyFont="1" applyFill="1" applyBorder="1" applyAlignment="1">
      <alignment horizontal="left" vertical="center"/>
    </xf>
    <xf numFmtId="0" fontId="22" fillId="2" borderId="5" xfId="0" applyFont="1" applyFill="1" applyBorder="1" applyAlignment="1">
      <alignment horizontal="right" vertical="center"/>
    </xf>
    <xf numFmtId="0" fontId="0" fillId="2" borderId="4" xfId="0" applyFill="1" applyBorder="1" applyAlignment="1">
      <alignment horizontal="left" vertical="center"/>
    </xf>
    <xf numFmtId="0" fontId="9" fillId="2" borderId="0" xfId="0" applyFont="1" applyFill="1" applyAlignment="1">
      <alignment horizontal="left" vertical="center"/>
    </xf>
    <xf numFmtId="0" fontId="9" fillId="2" borderId="10" xfId="0" applyFont="1" applyFill="1" applyBorder="1" applyAlignment="1">
      <alignment horizontal="left" vertical="center"/>
    </xf>
    <xf numFmtId="0" fontId="0" fillId="2" borderId="11" xfId="0" applyFill="1" applyBorder="1" applyAlignment="1">
      <alignment vertical="center"/>
    </xf>
    <xf numFmtId="0" fontId="9" fillId="2" borderId="11" xfId="0" applyFont="1" applyFill="1" applyBorder="1" applyAlignment="1">
      <alignment horizontal="left" vertical="center"/>
    </xf>
    <xf numFmtId="49" fontId="35" fillId="2" borderId="1" xfId="0" applyNumberFormat="1" applyFont="1" applyFill="1" applyBorder="1" applyAlignment="1">
      <alignment horizontal="left"/>
    </xf>
    <xf numFmtId="0" fontId="9" fillId="2" borderId="2" xfId="0" applyFont="1" applyFill="1" applyBorder="1" applyAlignment="1">
      <alignment horizontal="left" vertical="top" wrapText="1"/>
    </xf>
    <xf numFmtId="0" fontId="0" fillId="2" borderId="2" xfId="0" applyFill="1" applyBorder="1" applyAlignment="1">
      <alignment horizontal="left" vertical="top" wrapText="1"/>
    </xf>
    <xf numFmtId="0" fontId="35" fillId="2" borderId="4" xfId="0" applyFont="1" applyFill="1" applyBorder="1" applyAlignment="1">
      <alignment horizontal="left"/>
    </xf>
    <xf numFmtId="0" fontId="9" fillId="2" borderId="0" xfId="0" applyFont="1" applyFill="1" applyAlignment="1">
      <alignment horizontal="left" vertical="top" wrapText="1"/>
    </xf>
    <xf numFmtId="0" fontId="0" fillId="2" borderId="5" xfId="0" applyFill="1" applyBorder="1" applyAlignment="1">
      <alignment horizontal="left" vertical="top" wrapText="1"/>
    </xf>
    <xf numFmtId="0" fontId="12" fillId="2" borderId="10" xfId="0" applyFont="1" applyFill="1" applyBorder="1" applyAlignment="1">
      <alignment horizontal="left"/>
    </xf>
    <xf numFmtId="0" fontId="9" fillId="2" borderId="11" xfId="0" applyFont="1" applyFill="1" applyBorder="1" applyAlignment="1">
      <alignment horizontal="left" vertical="top" wrapText="1"/>
    </xf>
    <xf numFmtId="0" fontId="9" fillId="2" borderId="12" xfId="0" applyFont="1" applyFill="1" applyBorder="1" applyAlignment="1">
      <alignment horizontal="left" vertical="top" wrapText="1"/>
    </xf>
    <xf numFmtId="49" fontId="12" fillId="2" borderId="6" xfId="0" applyNumberFormat="1" applyFont="1" applyFill="1" applyBorder="1" applyAlignment="1">
      <alignment horizontal="left" vertical="center"/>
    </xf>
    <xf numFmtId="49" fontId="12" fillId="3" borderId="7" xfId="0" applyNumberFormat="1" applyFont="1" applyFill="1" applyBorder="1" applyAlignment="1">
      <alignment horizontal="left" vertical="top"/>
    </xf>
    <xf numFmtId="0" fontId="9" fillId="3" borderId="8" xfId="0" applyFont="1"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9" fillId="2" borderId="1" xfId="0" applyFont="1" applyFill="1" applyBorder="1"/>
    <xf numFmtId="0" fontId="9" fillId="2" borderId="2" xfId="0" applyFont="1" applyFill="1" applyBorder="1"/>
    <xf numFmtId="0" fontId="9" fillId="2" borderId="4" xfId="0" applyFont="1" applyFill="1" applyBorder="1"/>
    <xf numFmtId="0" fontId="8" fillId="2" borderId="4" xfId="0" applyFont="1" applyFill="1" applyBorder="1"/>
    <xf numFmtId="0" fontId="13" fillId="2" borderId="4" xfId="0" applyFont="1" applyFill="1" applyBorder="1" applyAlignment="1">
      <alignment vertical="top"/>
    </xf>
    <xf numFmtId="0" fontId="0" fillId="3" borderId="8" xfId="0" applyFill="1" applyBorder="1" applyAlignment="1">
      <alignment vertical="top" wrapText="1"/>
    </xf>
    <xf numFmtId="0" fontId="0" fillId="3" borderId="9" xfId="0" applyFill="1" applyBorder="1" applyAlignment="1">
      <alignment vertical="top" wrapText="1"/>
    </xf>
    <xf numFmtId="0" fontId="0" fillId="2" borderId="15" xfId="0" applyFill="1" applyBorder="1" applyAlignment="1">
      <alignment horizontal="center" vertical="center" wrapText="1"/>
    </xf>
    <xf numFmtId="164" fontId="0" fillId="0" borderId="0" xfId="0" applyNumberFormat="1"/>
    <xf numFmtId="0" fontId="0" fillId="3" borderId="8" xfId="0" applyFill="1" applyBorder="1" applyAlignment="1">
      <alignment vertical="top"/>
    </xf>
    <xf numFmtId="0" fontId="0" fillId="3" borderId="9" xfId="0" applyFill="1" applyBorder="1" applyAlignment="1">
      <alignment vertical="top"/>
    </xf>
    <xf numFmtId="0" fontId="0" fillId="2" borderId="4" xfId="0" applyFill="1" applyBorder="1" applyAlignment="1">
      <alignment horizontal="center" vertical="top" wrapText="1"/>
    </xf>
    <xf numFmtId="0" fontId="0" fillId="2" borderId="10" xfId="0" applyFill="1" applyBorder="1" applyAlignment="1">
      <alignment horizontal="center" vertical="center" wrapText="1"/>
    </xf>
    <xf numFmtId="0" fontId="0" fillId="2" borderId="6" xfId="0" applyFill="1" applyBorder="1" applyAlignment="1">
      <alignment wrapText="1"/>
    </xf>
    <xf numFmtId="164" fontId="0" fillId="2" borderId="6" xfId="0" applyNumberFormat="1" applyFill="1" applyBorder="1" applyAlignment="1">
      <alignment vertical="top"/>
    </xf>
    <xf numFmtId="0" fontId="0" fillId="3" borderId="0" xfId="0" applyFill="1"/>
    <xf numFmtId="0" fontId="0" fillId="3" borderId="0" xfId="0" applyFill="1" applyAlignment="1">
      <alignment vertical="top" wrapText="1"/>
    </xf>
    <xf numFmtId="164" fontId="0" fillId="3" borderId="0" xfId="0" applyNumberFormat="1" applyFill="1" applyAlignment="1">
      <alignment vertical="top"/>
    </xf>
    <xf numFmtId="164" fontId="0" fillId="3" borderId="9" xfId="0" applyNumberFormat="1" applyFill="1" applyBorder="1" applyAlignment="1">
      <alignment vertical="top"/>
    </xf>
    <xf numFmtId="0" fontId="0" fillId="3" borderId="0" xfId="0" applyFill="1" applyAlignment="1">
      <alignment wrapText="1"/>
    </xf>
    <xf numFmtId="165" fontId="0" fillId="3" borderId="0" xfId="0" applyNumberFormat="1" applyFill="1" applyAlignment="1">
      <alignment horizontal="center"/>
    </xf>
    <xf numFmtId="0" fontId="0" fillId="2" borderId="0" xfId="0" applyFill="1" applyAlignment="1">
      <alignment horizontal="left"/>
    </xf>
    <xf numFmtId="0" fontId="0" fillId="2" borderId="10" xfId="0" applyFill="1" applyBorder="1" applyAlignment="1">
      <alignment wrapText="1"/>
    </xf>
    <xf numFmtId="165" fontId="0" fillId="2" borderId="11" xfId="0" applyNumberFormat="1" applyFill="1" applyBorder="1" applyAlignment="1">
      <alignment horizontal="center"/>
    </xf>
    <xf numFmtId="164" fontId="0" fillId="2" borderId="12" xfId="0" applyNumberFormat="1" applyFill="1" applyBorder="1" applyAlignment="1">
      <alignment vertical="top"/>
    </xf>
    <xf numFmtId="165" fontId="0" fillId="0" borderId="0" xfId="0" applyNumberFormat="1" applyAlignment="1">
      <alignment horizontal="center"/>
    </xf>
    <xf numFmtId="164" fontId="0" fillId="0" borderId="0" xfId="0" applyNumberFormat="1" applyAlignment="1">
      <alignment vertical="top"/>
    </xf>
    <xf numFmtId="0" fontId="9" fillId="3" borderId="7" xfId="0" applyFont="1" applyFill="1" applyBorder="1"/>
    <xf numFmtId="0" fontId="9" fillId="3" borderId="8" xfId="0" applyFont="1" applyFill="1" applyBorder="1" applyAlignment="1">
      <alignment horizontal="left" wrapText="1"/>
    </xf>
    <xf numFmtId="0" fontId="9" fillId="3" borderId="8" xfId="0" applyFont="1" applyFill="1" applyBorder="1" applyAlignment="1">
      <alignment wrapText="1"/>
    </xf>
    <xf numFmtId="0" fontId="9" fillId="3" borderId="9" xfId="0" applyFont="1" applyFill="1" applyBorder="1" applyAlignment="1">
      <alignment wrapText="1"/>
    </xf>
    <xf numFmtId="0" fontId="33" fillId="2" borderId="0" xfId="0" applyFont="1" applyFill="1"/>
    <xf numFmtId="0" fontId="24" fillId="2" borderId="3" xfId="0" applyFont="1" applyFill="1" applyBorder="1" applyAlignment="1">
      <alignment horizontal="right" vertical="top" wrapText="1"/>
    </xf>
    <xf numFmtId="0" fontId="31" fillId="2" borderId="0" xfId="0" applyFont="1" applyFill="1"/>
    <xf numFmtId="0" fontId="24" fillId="2" borderId="5" xfId="0" applyFont="1" applyFill="1" applyBorder="1" applyAlignment="1">
      <alignment horizontal="right" vertical="top" wrapText="1"/>
    </xf>
    <xf numFmtId="0" fontId="24" fillId="2" borderId="12" xfId="0" applyFont="1" applyFill="1" applyBorder="1" applyAlignment="1">
      <alignment horizontal="right" vertical="top" wrapText="1"/>
    </xf>
    <xf numFmtId="0" fontId="9" fillId="2" borderId="9" xfId="0" applyFont="1" applyFill="1" applyBorder="1" applyAlignment="1">
      <alignment vertical="top"/>
    </xf>
    <xf numFmtId="165" fontId="0" fillId="2" borderId="6" xfId="0" applyNumberFormat="1" applyFill="1" applyBorder="1" applyAlignment="1">
      <alignment horizontal="center"/>
    </xf>
    <xf numFmtId="0" fontId="24" fillId="0" borderId="9" xfId="0" applyFont="1" applyBorder="1" applyAlignment="1" applyProtection="1">
      <alignment horizontal="right" vertical="top" wrapText="1"/>
      <protection locked="0"/>
    </xf>
    <xf numFmtId="0" fontId="0" fillId="0" borderId="6" xfId="0" applyBorder="1" applyAlignment="1" applyProtection="1">
      <alignment horizontal="center" wrapText="1"/>
      <protection locked="0"/>
    </xf>
    <xf numFmtId="0" fontId="0" fillId="0" borderId="6" xfId="0" applyBorder="1" applyAlignment="1" applyProtection="1">
      <alignment horizontal="center"/>
      <protection locked="0"/>
    </xf>
    <xf numFmtId="49" fontId="12" fillId="2" borderId="6" xfId="0" applyNumberFormat="1" applyFont="1" applyFill="1" applyBorder="1" applyAlignment="1">
      <alignment horizontal="left" vertical="top" wrapText="1"/>
    </xf>
    <xf numFmtId="0" fontId="24" fillId="3" borderId="9" xfId="0" applyFont="1" applyFill="1" applyBorder="1" applyAlignment="1">
      <alignment horizontal="right" vertical="top" wrapText="1"/>
    </xf>
    <xf numFmtId="0" fontId="0" fillId="2" borderId="7" xfId="0" applyFill="1" applyBorder="1" applyAlignment="1">
      <alignment horizontal="center" vertical="center" wrapText="1"/>
    </xf>
    <xf numFmtId="0" fontId="0" fillId="2" borderId="1" xfId="0" applyFill="1" applyBorder="1" applyAlignment="1">
      <alignment vertical="center" wrapText="1"/>
    </xf>
    <xf numFmtId="0" fontId="0" fillId="2" borderId="2" xfId="0" applyFill="1" applyBorder="1" applyAlignment="1">
      <alignment vertical="center" wrapText="1"/>
    </xf>
    <xf numFmtId="0" fontId="0" fillId="2" borderId="4" xfId="0" applyFill="1" applyBorder="1" applyAlignment="1">
      <alignment vertical="center" wrapText="1"/>
    </xf>
    <xf numFmtId="0" fontId="0" fillId="2" borderId="0" xfId="0" applyFill="1" applyAlignment="1">
      <alignment vertical="top"/>
    </xf>
    <xf numFmtId="164" fontId="0" fillId="2" borderId="4" xfId="0" applyNumberFormat="1" applyFill="1" applyBorder="1" applyAlignment="1">
      <alignment vertical="top"/>
    </xf>
    <xf numFmtId="164" fontId="0" fillId="2" borderId="10" xfId="0" applyNumberFormat="1" applyFill="1" applyBorder="1" applyAlignment="1">
      <alignment vertical="top"/>
    </xf>
    <xf numFmtId="0" fontId="0" fillId="2" borderId="11" xfId="0" applyFill="1" applyBorder="1" applyAlignment="1">
      <alignment vertical="top"/>
    </xf>
    <xf numFmtId="0" fontId="14" fillId="2" borderId="1" xfId="0" applyFont="1" applyFill="1" applyBorder="1"/>
    <xf numFmtId="0" fontId="36" fillId="2" borderId="2" xfId="0" applyFont="1" applyFill="1" applyBorder="1"/>
    <xf numFmtId="0" fontId="37" fillId="2" borderId="2" xfId="0" applyFont="1" applyFill="1" applyBorder="1" applyAlignment="1">
      <alignment horizontal="center" vertical="center"/>
    </xf>
    <xf numFmtId="0" fontId="0" fillId="0" borderId="0" xfId="0" applyAlignment="1">
      <alignment vertical="top"/>
    </xf>
    <xf numFmtId="0" fontId="45" fillId="2" borderId="0" xfId="0" applyFont="1" applyFill="1" applyAlignment="1">
      <alignment vertical="center"/>
    </xf>
    <xf numFmtId="0" fontId="9" fillId="2" borderId="6" xfId="0" applyFont="1" applyFill="1" applyBorder="1" applyAlignment="1">
      <alignment wrapText="1"/>
    </xf>
    <xf numFmtId="0" fontId="11" fillId="0" borderId="0" xfId="0" applyFont="1" applyFill="1"/>
    <xf numFmtId="10" fontId="0" fillId="0" borderId="6" xfId="0" applyNumberFormat="1" applyFill="1" applyBorder="1" applyAlignment="1" applyProtection="1">
      <alignment horizontal="center"/>
      <protection locked="0"/>
    </xf>
    <xf numFmtId="10" fontId="0" fillId="0" borderId="6" xfId="0" applyNumberFormat="1" applyFill="1" applyBorder="1" applyAlignment="1" applyProtection="1">
      <alignment horizontal="center" wrapText="1"/>
      <protection locked="0"/>
    </xf>
    <xf numFmtId="0" fontId="9" fillId="2" borderId="6" xfId="0" applyFont="1" applyFill="1" applyBorder="1" applyAlignment="1" applyProtection="1">
      <alignment wrapText="1"/>
      <protection locked="0"/>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0" fontId="0" fillId="2" borderId="10" xfId="0" applyFill="1" applyBorder="1" applyAlignment="1">
      <alignment horizontal="center" vertical="center" wrapText="1"/>
    </xf>
    <xf numFmtId="0" fontId="39" fillId="4" borderId="6" xfId="0" applyFont="1" applyFill="1" applyBorder="1" applyAlignment="1">
      <alignment horizontal="left" vertical="top" wrapText="1"/>
    </xf>
    <xf numFmtId="0" fontId="9" fillId="2" borderId="6" xfId="0" applyFont="1" applyFill="1" applyBorder="1" applyAlignment="1">
      <alignment horizontal="left" vertical="center" wrapText="1"/>
    </xf>
    <xf numFmtId="0" fontId="32" fillId="2" borderId="6" xfId="0" applyFont="1" applyFill="1" applyBorder="1" applyAlignment="1" applyProtection="1">
      <alignment wrapText="1"/>
    </xf>
    <xf numFmtId="0" fontId="0" fillId="2" borderId="6" xfId="0" applyFill="1" applyBorder="1" applyAlignment="1" applyProtection="1">
      <alignment wrapText="1"/>
    </xf>
    <xf numFmtId="0" fontId="0" fillId="2" borderId="7" xfId="0" applyFill="1" applyBorder="1"/>
    <xf numFmtId="0" fontId="0" fillId="2" borderId="8" xfId="0" applyFill="1" applyBorder="1"/>
    <xf numFmtId="0" fontId="34" fillId="2" borderId="8" xfId="0" applyFont="1" applyFill="1" applyBorder="1" applyAlignment="1">
      <alignment horizontal="center" vertical="center" wrapText="1"/>
    </xf>
    <xf numFmtId="0" fontId="0" fillId="0" borderId="0" xfId="0" applyProtection="1">
      <protection locked="0"/>
    </xf>
    <xf numFmtId="0" fontId="0" fillId="2" borderId="1" xfId="0" applyFill="1" applyBorder="1" applyProtection="1"/>
    <xf numFmtId="0" fontId="0" fillId="2" borderId="2" xfId="0" applyFill="1" applyBorder="1" applyAlignment="1" applyProtection="1">
      <alignment vertical="center"/>
    </xf>
    <xf numFmtId="0" fontId="0" fillId="2" borderId="2" xfId="0" applyFill="1" applyBorder="1" applyProtection="1"/>
    <xf numFmtId="0" fontId="0" fillId="2" borderId="3" xfId="0" applyFill="1" applyBorder="1" applyProtection="1"/>
    <xf numFmtId="0" fontId="20" fillId="2" borderId="4" xfId="0" applyFont="1" applyFill="1" applyBorder="1" applyAlignment="1" applyProtection="1">
      <alignment vertical="center"/>
    </xf>
    <xf numFmtId="0" fontId="0" fillId="2" borderId="0" xfId="0" applyFill="1" applyBorder="1" applyAlignment="1" applyProtection="1">
      <alignment vertical="center"/>
    </xf>
    <xf numFmtId="0" fontId="0" fillId="2" borderId="0" xfId="0" applyFill="1" applyBorder="1" applyProtection="1"/>
    <xf numFmtId="0" fontId="0" fillId="2" borderId="5" xfId="0" applyFill="1" applyBorder="1" applyProtection="1"/>
    <xf numFmtId="0" fontId="9" fillId="2" borderId="4" xfId="0" applyFont="1" applyFill="1" applyBorder="1" applyAlignment="1" applyProtection="1">
      <alignment vertical="center"/>
    </xf>
    <xf numFmtId="0" fontId="47" fillId="2" borderId="4" xfId="0" applyFont="1" applyFill="1" applyBorder="1" applyAlignment="1" applyProtection="1">
      <alignment vertical="center"/>
    </xf>
    <xf numFmtId="0" fontId="0" fillId="2" borderId="4" xfId="0" applyFill="1" applyBorder="1" applyAlignment="1" applyProtection="1">
      <alignment vertical="center"/>
    </xf>
    <xf numFmtId="0" fontId="9" fillId="2" borderId="4" xfId="0" applyFont="1" applyFill="1" applyBorder="1" applyProtection="1"/>
    <xf numFmtId="0" fontId="0" fillId="2" borderId="10" xfId="0" applyFill="1" applyBorder="1" applyAlignment="1" applyProtection="1">
      <alignment vertical="center"/>
    </xf>
    <xf numFmtId="0" fontId="0" fillId="2" borderId="11" xfId="0" applyFill="1" applyBorder="1" applyProtection="1"/>
    <xf numFmtId="0" fontId="0" fillId="2" borderId="12" xfId="0" applyFill="1" applyBorder="1" applyProtection="1"/>
    <xf numFmtId="0" fontId="0" fillId="2" borderId="7" xfId="0" applyFill="1" applyBorder="1" applyProtection="1"/>
    <xf numFmtId="0" fontId="0" fillId="2" borderId="8" xfId="0" applyFill="1" applyBorder="1" applyProtection="1"/>
    <xf numFmtId="0" fontId="0" fillId="2" borderId="9" xfId="0" applyFill="1" applyBorder="1" applyProtection="1"/>
    <xf numFmtId="0" fontId="0" fillId="2" borderId="8" xfId="0" applyFill="1" applyBorder="1" applyAlignment="1" applyProtection="1">
      <alignment horizontal="center"/>
    </xf>
    <xf numFmtId="0" fontId="0" fillId="2" borderId="4" xfId="0" applyFill="1" applyBorder="1" applyProtection="1"/>
    <xf numFmtId="0" fontId="0" fillId="2" borderId="0" xfId="0" applyFill="1" applyAlignment="1">
      <alignment vertical="center" wrapText="1"/>
    </xf>
    <xf numFmtId="0" fontId="0" fillId="2" borderId="6" xfId="0" applyFill="1" applyBorder="1" applyAlignment="1">
      <alignment horizontal="center" vertical="center" wrapText="1"/>
    </xf>
    <xf numFmtId="0" fontId="0" fillId="0" borderId="7" xfId="0" applyBorder="1" applyAlignment="1" applyProtection="1">
      <alignment wrapText="1"/>
      <protection locked="0"/>
    </xf>
    <xf numFmtId="0" fontId="0" fillId="0" borderId="9" xfId="0" applyBorder="1" applyAlignment="1" applyProtection="1">
      <alignment wrapText="1"/>
      <protection locked="0"/>
    </xf>
    <xf numFmtId="0" fontId="0" fillId="2" borderId="10" xfId="0" applyFill="1" applyBorder="1" applyAlignment="1">
      <alignment horizontal="center" vertical="center" wrapText="1"/>
    </xf>
    <xf numFmtId="0" fontId="0" fillId="2" borderId="13" xfId="0" applyFill="1" applyBorder="1" applyAlignment="1">
      <alignment horizontal="center" vertical="center" wrapText="1"/>
    </xf>
    <xf numFmtId="0" fontId="32" fillId="2" borderId="9" xfId="0" applyFont="1" applyFill="1" applyBorder="1"/>
    <xf numFmtId="0" fontId="0" fillId="3" borderId="8" xfId="0" applyFill="1" applyBorder="1"/>
    <xf numFmtId="0" fontId="0" fillId="3" borderId="9" xfId="0" applyFill="1" applyBorder="1"/>
    <xf numFmtId="0" fontId="34" fillId="2" borderId="9" xfId="0" applyFont="1" applyFill="1" applyBorder="1" applyAlignment="1" applyProtection="1">
      <alignment horizontal="center" vertical="center" wrapText="1"/>
    </xf>
    <xf numFmtId="0" fontId="34" fillId="2" borderId="9" xfId="0" applyFont="1" applyFill="1" applyBorder="1" applyAlignment="1">
      <alignment horizontal="center" vertical="center" wrapText="1"/>
    </xf>
    <xf numFmtId="4" fontId="0" fillId="0" borderId="9" xfId="0" applyNumberFormat="1" applyBorder="1" applyAlignment="1" applyProtection="1">
      <alignment horizontal="center"/>
      <protection locked="0"/>
    </xf>
    <xf numFmtId="4" fontId="0" fillId="0" borderId="6" xfId="0" applyNumberFormat="1" applyBorder="1" applyAlignment="1" applyProtection="1">
      <alignment horizontal="center" wrapText="1"/>
      <protection locked="0"/>
    </xf>
    <xf numFmtId="4" fontId="32" fillId="2" borderId="6" xfId="0" applyNumberFormat="1" applyFont="1" applyFill="1" applyBorder="1" applyAlignment="1">
      <alignment horizontal="center"/>
    </xf>
    <xf numFmtId="4" fontId="32" fillId="2" borderId="7" xfId="0" applyNumberFormat="1" applyFont="1" applyFill="1" applyBorder="1" applyAlignment="1">
      <alignment horizontal="center"/>
    </xf>
    <xf numFmtId="0" fontId="9" fillId="2" borderId="1" xfId="0" applyFont="1" applyFill="1" applyBorder="1" applyProtection="1"/>
    <xf numFmtId="0" fontId="0" fillId="2" borderId="15" xfId="0" applyFill="1" applyBorder="1" applyAlignment="1" applyProtection="1">
      <alignment horizontal="center" vertical="top" wrapText="1"/>
    </xf>
    <xf numFmtId="4" fontId="33" fillId="2" borderId="1" xfId="0" applyNumberFormat="1" applyFont="1" applyFill="1" applyBorder="1" applyAlignment="1" applyProtection="1">
      <alignment horizontal="center" vertical="top"/>
    </xf>
    <xf numFmtId="0" fontId="39" fillId="4" borderId="6" xfId="0" applyFont="1" applyFill="1" applyBorder="1" applyAlignment="1" applyProtection="1">
      <alignment horizontal="left" vertical="top" wrapText="1"/>
    </xf>
    <xf numFmtId="0" fontId="0" fillId="2" borderId="4" xfId="0" applyFill="1" applyBorder="1" applyAlignment="1" applyProtection="1">
      <alignment horizontal="center" vertical="top" wrapText="1"/>
    </xf>
    <xf numFmtId="0" fontId="0" fillId="2" borderId="14" xfId="0" applyFill="1" applyBorder="1" applyAlignment="1" applyProtection="1">
      <alignment horizontal="center" vertical="top" wrapText="1"/>
    </xf>
    <xf numFmtId="0" fontId="0" fillId="2" borderId="13" xfId="0" applyFill="1" applyBorder="1" applyAlignment="1" applyProtection="1">
      <alignment horizontal="center" vertical="top" wrapText="1"/>
    </xf>
    <xf numFmtId="0" fontId="0" fillId="2" borderId="6" xfId="0" applyFill="1" applyBorder="1" applyAlignment="1" applyProtection="1">
      <alignment horizontal="center" vertical="top" wrapText="1"/>
    </xf>
    <xf numFmtId="0" fontId="0" fillId="2" borderId="10" xfId="0" applyFill="1" applyBorder="1" applyAlignment="1" applyProtection="1">
      <alignment horizontal="center" vertical="center" wrapText="1"/>
    </xf>
    <xf numFmtId="0" fontId="0" fillId="2" borderId="6" xfId="0" applyFill="1" applyBorder="1" applyAlignment="1" applyProtection="1">
      <alignment horizontal="center" vertical="center" wrapText="1"/>
    </xf>
    <xf numFmtId="0" fontId="0" fillId="2" borderId="6" xfId="0" applyFill="1" applyBorder="1" applyAlignment="1" applyProtection="1">
      <alignment horizontal="center" vertical="center"/>
    </xf>
    <xf numFmtId="0" fontId="39" fillId="4" borderId="9" xfId="0" applyFont="1" applyFill="1" applyBorder="1" applyAlignment="1" applyProtection="1">
      <alignment horizontal="left" vertical="top" wrapText="1"/>
    </xf>
    <xf numFmtId="0" fontId="0" fillId="0" borderId="0" xfId="0" applyProtection="1"/>
    <xf numFmtId="0" fontId="9" fillId="0" borderId="0" xfId="0" applyFont="1" applyProtection="1"/>
    <xf numFmtId="0" fontId="0" fillId="0" borderId="0" xfId="0" applyAlignment="1" applyProtection="1">
      <alignment vertical="top" wrapText="1"/>
    </xf>
    <xf numFmtId="4" fontId="33" fillId="2" borderId="15" xfId="0" applyNumberFormat="1" applyFont="1" applyFill="1" applyBorder="1" applyAlignment="1">
      <alignment horizontal="center" wrapText="1"/>
    </xf>
    <xf numFmtId="0" fontId="32" fillId="2" borderId="7" xfId="0" applyFont="1" applyFill="1" applyBorder="1" applyAlignment="1">
      <alignment horizontal="center"/>
    </xf>
    <xf numFmtId="0" fontId="13" fillId="7" borderId="7" xfId="0" applyFont="1" applyFill="1" applyBorder="1" applyProtection="1">
      <protection locked="0"/>
    </xf>
    <xf numFmtId="0" fontId="13" fillId="7" borderId="9" xfId="0" applyFont="1" applyFill="1" applyBorder="1" applyProtection="1">
      <protection locked="0"/>
    </xf>
    <xf numFmtId="0" fontId="13" fillId="7" borderId="7" xfId="0" applyFont="1" applyFill="1" applyBorder="1" applyAlignment="1" applyProtection="1">
      <alignment horizontal="center"/>
      <protection locked="0"/>
    </xf>
    <xf numFmtId="0" fontId="13" fillId="7" borderId="6" xfId="0" applyFont="1" applyFill="1" applyBorder="1" applyAlignment="1" applyProtection="1">
      <alignment horizontal="center" vertical="top" wrapText="1"/>
      <protection locked="0"/>
    </xf>
    <xf numFmtId="0" fontId="13" fillId="7" borderId="1" xfId="0" applyFont="1" applyFill="1" applyBorder="1" applyProtection="1">
      <protection locked="0"/>
    </xf>
    <xf numFmtId="0" fontId="13" fillId="7" borderId="3" xfId="0" applyFont="1" applyFill="1" applyBorder="1" applyProtection="1">
      <protection locked="0"/>
    </xf>
    <xf numFmtId="0" fontId="13" fillId="7" borderId="15" xfId="0" applyFont="1" applyFill="1" applyBorder="1" applyAlignment="1" applyProtection="1">
      <alignment horizontal="center" vertical="top" wrapText="1"/>
      <protection locked="0"/>
    </xf>
    <xf numFmtId="0" fontId="13" fillId="0" borderId="6" xfId="0" applyFont="1" applyBorder="1" applyAlignment="1" applyProtection="1">
      <alignment horizontal="center" wrapText="1"/>
      <protection locked="0"/>
    </xf>
    <xf numFmtId="0" fontId="13" fillId="0" borderId="6" xfId="0" applyFont="1" applyBorder="1" applyAlignment="1" applyProtection="1">
      <alignment wrapText="1"/>
      <protection locked="0"/>
    </xf>
    <xf numFmtId="0" fontId="13" fillId="0" borderId="7" xfId="0" applyFont="1" applyBorder="1" applyAlignment="1" applyProtection="1">
      <alignment wrapText="1"/>
      <protection locked="0"/>
    </xf>
    <xf numFmtId="0" fontId="13" fillId="0" borderId="9" xfId="0" applyFont="1" applyBorder="1" applyAlignment="1" applyProtection="1">
      <alignment wrapText="1"/>
      <protection locked="0"/>
    </xf>
    <xf numFmtId="4" fontId="13" fillId="7" borderId="7" xfId="0" applyNumberFormat="1" applyFont="1" applyFill="1" applyBorder="1" applyAlignment="1" applyProtection="1">
      <alignment horizontal="center"/>
      <protection locked="0"/>
    </xf>
    <xf numFmtId="4" fontId="13" fillId="7" borderId="7" xfId="0" applyNumberFormat="1" applyFont="1" applyFill="1" applyBorder="1" applyAlignment="1" applyProtection="1">
      <alignment horizontal="center" vertical="top"/>
      <protection locked="0"/>
    </xf>
    <xf numFmtId="4" fontId="13" fillId="7" borderId="1" xfId="0" applyNumberFormat="1" applyFont="1" applyFill="1" applyBorder="1" applyAlignment="1" applyProtection="1">
      <alignment horizontal="center" vertical="top"/>
      <protection locked="0"/>
    </xf>
    <xf numFmtId="4" fontId="13" fillId="0" borderId="6" xfId="0" applyNumberFormat="1" applyFont="1" applyBorder="1" applyAlignment="1" applyProtection="1">
      <alignment horizontal="center" wrapText="1"/>
      <protection locked="0"/>
    </xf>
    <xf numFmtId="4" fontId="0" fillId="0" borderId="6" xfId="0" applyNumberFormat="1" applyBorder="1" applyAlignment="1" applyProtection="1">
      <alignment horizontal="center"/>
      <protection locked="0"/>
    </xf>
    <xf numFmtId="4" fontId="32" fillId="2" borderId="6" xfId="0" applyNumberFormat="1" applyFont="1" applyFill="1" applyBorder="1" applyAlignment="1" applyProtection="1">
      <alignment horizontal="center"/>
      <protection locked="0"/>
    </xf>
    <xf numFmtId="0" fontId="9" fillId="2" borderId="6" xfId="0" applyFont="1" applyFill="1" applyBorder="1" applyAlignment="1" applyProtection="1">
      <alignment wrapText="1"/>
    </xf>
    <xf numFmtId="0" fontId="0" fillId="2" borderId="6"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6" xfId="0" applyFill="1" applyBorder="1" applyAlignment="1" applyProtection="1">
      <alignment horizontal="center" vertical="top" wrapText="1"/>
    </xf>
    <xf numFmtId="0" fontId="13" fillId="0" borderId="0" xfId="0" applyFont="1" applyAlignment="1" applyProtection="1">
      <alignment vertical="top" wrapText="1"/>
    </xf>
    <xf numFmtId="164" fontId="0" fillId="0" borderId="7" xfId="0" applyNumberFormat="1" applyBorder="1" applyAlignment="1" applyProtection="1">
      <alignment vertical="center"/>
      <protection locked="0"/>
    </xf>
    <xf numFmtId="0" fontId="0" fillId="0" borderId="8" xfId="0" applyBorder="1" applyAlignment="1" applyProtection="1">
      <alignment vertical="center"/>
      <protection locked="0"/>
    </xf>
    <xf numFmtId="10" fontId="32" fillId="2" borderId="6" xfId="0" applyNumberFormat="1" applyFont="1" applyFill="1" applyBorder="1" applyAlignment="1" applyProtection="1">
      <alignment horizontal="right" vertical="center"/>
    </xf>
    <xf numFmtId="164" fontId="0" fillId="0" borderId="1" xfId="0" applyNumberFormat="1" applyBorder="1" applyAlignment="1" applyProtection="1">
      <alignment vertical="center"/>
      <protection locked="0"/>
    </xf>
    <xf numFmtId="0" fontId="0" fillId="0" borderId="2" xfId="0" applyBorder="1" applyAlignment="1" applyProtection="1">
      <alignment vertical="center"/>
      <protection locked="0"/>
    </xf>
    <xf numFmtId="0" fontId="0" fillId="0" borderId="7" xfId="0" applyBorder="1" applyAlignment="1" applyProtection="1">
      <alignment vertical="center"/>
      <protection locked="0"/>
    </xf>
    <xf numFmtId="0" fontId="0" fillId="0" borderId="9" xfId="0" applyBorder="1" applyAlignment="1" applyProtection="1">
      <alignment vertical="center"/>
      <protection locked="0"/>
    </xf>
    <xf numFmtId="4" fontId="0" fillId="0" borderId="7" xfId="0" applyNumberFormat="1" applyBorder="1" applyAlignment="1" applyProtection="1">
      <alignment horizontal="center" vertical="center"/>
      <protection locked="0"/>
    </xf>
    <xf numFmtId="0" fontId="0" fillId="0" borderId="3" xfId="0" applyBorder="1" applyAlignment="1" applyProtection="1">
      <alignment vertical="center"/>
      <protection locked="0"/>
    </xf>
    <xf numFmtId="4" fontId="0" fillId="0" borderId="1" xfId="0" applyNumberFormat="1" applyBorder="1" applyAlignment="1" applyProtection="1">
      <alignment horizontal="center" vertical="center"/>
      <protection locked="0"/>
    </xf>
    <xf numFmtId="4" fontId="0" fillId="0" borderId="6" xfId="0" applyNumberFormat="1" applyBorder="1" applyAlignment="1" applyProtection="1">
      <alignment horizontal="center" vertical="center" wrapText="1"/>
      <protection locked="0"/>
    </xf>
    <xf numFmtId="0" fontId="0" fillId="0" borderId="6" xfId="0" applyBorder="1" applyAlignment="1" applyProtection="1">
      <alignment vertical="center" wrapText="1"/>
      <protection locked="0"/>
    </xf>
    <xf numFmtId="49" fontId="13" fillId="2" borderId="6" xfId="0" applyNumberFormat="1" applyFont="1" applyFill="1" applyBorder="1" applyAlignment="1">
      <alignment horizontal="right" vertical="center"/>
    </xf>
    <xf numFmtId="0" fontId="0" fillId="0" borderId="7" xfId="0"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3" xfId="0" applyBorder="1" applyAlignment="1" applyProtection="1">
      <alignment horizontal="center" vertical="center" wrapText="1"/>
      <protection locked="0"/>
    </xf>
    <xf numFmtId="4" fontId="0" fillId="0" borderId="15" xfId="0" applyNumberFormat="1" applyBorder="1" applyAlignment="1" applyProtection="1">
      <alignment horizontal="center" vertical="center" wrapText="1"/>
      <protection locked="0"/>
    </xf>
    <xf numFmtId="4" fontId="33" fillId="2" borderId="15" xfId="0" applyNumberFormat="1" applyFont="1" applyFill="1" applyBorder="1" applyAlignment="1">
      <alignment horizontal="center" vertical="center" wrapText="1"/>
    </xf>
    <xf numFmtId="4" fontId="0" fillId="0" borderId="9" xfId="0" applyNumberFormat="1" applyBorder="1" applyAlignment="1" applyProtection="1">
      <alignment horizontal="center" vertical="center"/>
      <protection locked="0"/>
    </xf>
    <xf numFmtId="164" fontId="0" fillId="5" borderId="6" xfId="0" applyNumberFormat="1" applyFill="1" applyBorder="1" applyAlignment="1">
      <alignment horizontal="center" vertical="center"/>
    </xf>
    <xf numFmtId="4" fontId="32" fillId="2" borderId="6" xfId="0" applyNumberFormat="1" applyFont="1" applyFill="1" applyBorder="1" applyAlignment="1">
      <alignment horizontal="center" vertical="center"/>
    </xf>
    <xf numFmtId="10" fontId="0" fillId="0" borderId="6" xfId="0" applyNumberFormat="1" applyBorder="1" applyAlignment="1" applyProtection="1">
      <alignment horizontal="center" vertical="center"/>
      <protection locked="0"/>
    </xf>
    <xf numFmtId="4" fontId="33" fillId="2" borderId="6" xfId="0" applyNumberFormat="1" applyFont="1" applyFill="1" applyBorder="1" applyAlignment="1" applyProtection="1">
      <alignment horizontal="center" vertical="center"/>
    </xf>
    <xf numFmtId="164" fontId="0" fillId="5" borderId="6" xfId="0" applyNumberFormat="1" applyFill="1" applyBorder="1" applyAlignment="1" applyProtection="1">
      <alignment horizontal="center" vertical="center"/>
    </xf>
    <xf numFmtId="165" fontId="0" fillId="2" borderId="6" xfId="0" applyNumberFormat="1" applyFill="1" applyBorder="1" applyAlignment="1" applyProtection="1">
      <alignment horizontal="center" vertical="center"/>
    </xf>
    <xf numFmtId="164" fontId="0" fillId="2" borderId="6" xfId="0" applyNumberFormat="1" applyFill="1" applyBorder="1" applyAlignment="1" applyProtection="1">
      <alignment vertical="center"/>
    </xf>
    <xf numFmtId="0" fontId="0" fillId="2" borderId="6" xfId="0" applyFill="1" applyBorder="1" applyAlignment="1" applyProtection="1">
      <alignment vertical="center"/>
    </xf>
    <xf numFmtId="4" fontId="32" fillId="2" borderId="9" xfId="0" applyNumberFormat="1" applyFont="1" applyFill="1" applyBorder="1" applyAlignment="1" applyProtection="1">
      <alignment horizontal="center" vertical="center"/>
    </xf>
    <xf numFmtId="4" fontId="0" fillId="5" borderId="6" xfId="0" applyNumberFormat="1" applyFill="1" applyBorder="1" applyAlignment="1" applyProtection="1">
      <alignment horizontal="center" vertical="center"/>
    </xf>
    <xf numFmtId="4" fontId="32" fillId="2" borderId="6" xfId="0" applyNumberFormat="1" applyFont="1" applyFill="1" applyBorder="1" applyAlignment="1" applyProtection="1">
      <alignment horizontal="center" vertical="center"/>
    </xf>
    <xf numFmtId="10" fontId="32" fillId="2" borderId="6" xfId="0" applyNumberFormat="1" applyFont="1" applyFill="1" applyBorder="1" applyAlignment="1" applyProtection="1">
      <alignment horizontal="center" vertical="center" wrapText="1"/>
    </xf>
    <xf numFmtId="0" fontId="0" fillId="2" borderId="6" xfId="0" applyFill="1" applyBorder="1" applyAlignment="1">
      <alignment vertical="center" wrapText="1"/>
    </xf>
    <xf numFmtId="0" fontId="9" fillId="2" borderId="6" xfId="0" applyFont="1" applyFill="1" applyBorder="1" applyAlignment="1" applyProtection="1">
      <alignment vertical="center" wrapText="1"/>
      <protection locked="0"/>
    </xf>
    <xf numFmtId="0" fontId="0" fillId="2" borderId="6" xfId="0" applyFill="1" applyBorder="1" applyAlignment="1" applyProtection="1">
      <alignment vertical="center" wrapText="1"/>
    </xf>
    <xf numFmtId="0" fontId="32" fillId="2" borderId="6" xfId="0" applyFont="1" applyFill="1" applyBorder="1" applyAlignment="1" applyProtection="1">
      <alignment vertical="center" wrapText="1"/>
    </xf>
    <xf numFmtId="0" fontId="33" fillId="2" borderId="6" xfId="0" applyFont="1" applyFill="1" applyBorder="1" applyAlignment="1" applyProtection="1">
      <alignment vertical="center" wrapText="1"/>
    </xf>
    <xf numFmtId="4" fontId="0" fillId="6" borderId="6" xfId="0" applyNumberFormat="1" applyFill="1" applyBorder="1" applyAlignment="1" applyProtection="1">
      <alignment horizontal="center" vertical="center"/>
    </xf>
    <xf numFmtId="0" fontId="32" fillId="2" borderId="6" xfId="0" applyFont="1" applyFill="1" applyBorder="1" applyAlignment="1">
      <alignment horizontal="center" vertical="center" wrapText="1"/>
    </xf>
    <xf numFmtId="4" fontId="32" fillId="2" borderId="7" xfId="0" applyNumberFormat="1" applyFont="1" applyFill="1" applyBorder="1" applyAlignment="1">
      <alignment horizontal="center" vertical="center" wrapText="1"/>
    </xf>
    <xf numFmtId="10" fontId="32" fillId="2" borderId="6" xfId="0" applyNumberFormat="1" applyFont="1" applyFill="1" applyBorder="1" applyAlignment="1">
      <alignment horizontal="center" vertical="center" wrapText="1"/>
    </xf>
    <xf numFmtId="4" fontId="32" fillId="2" borderId="9" xfId="0" applyNumberFormat="1" applyFont="1" applyFill="1" applyBorder="1" applyAlignment="1">
      <alignment horizontal="center" vertical="center"/>
    </xf>
    <xf numFmtId="4" fontId="32" fillId="2" borderId="6" xfId="0" applyNumberFormat="1" applyFont="1" applyFill="1" applyBorder="1" applyAlignment="1">
      <alignment horizontal="center" vertical="center" wrapText="1"/>
    </xf>
    <xf numFmtId="4" fontId="32" fillId="2" borderId="7" xfId="0" applyNumberFormat="1" applyFont="1" applyFill="1" applyBorder="1" applyAlignment="1">
      <alignment horizontal="center" vertical="center"/>
    </xf>
    <xf numFmtId="10" fontId="33" fillId="2" borderId="6" xfId="0" applyNumberFormat="1" applyFont="1" applyFill="1" applyBorder="1" applyAlignment="1">
      <alignment horizontal="center" vertical="center"/>
    </xf>
    <xf numFmtId="0" fontId="32" fillId="2" borderId="6" xfId="0" applyFont="1" applyFill="1" applyBorder="1" applyAlignment="1">
      <alignment vertical="center" wrapText="1"/>
    </xf>
    <xf numFmtId="0" fontId="9" fillId="2" borderId="6" xfId="0" applyFont="1" applyFill="1" applyBorder="1" applyAlignment="1">
      <alignment vertical="center" wrapText="1"/>
    </xf>
    <xf numFmtId="4" fontId="33" fillId="2" borderId="9" xfId="0" applyNumberFormat="1" applyFont="1" applyFill="1" applyBorder="1" applyAlignment="1">
      <alignment horizontal="center" vertical="center"/>
    </xf>
    <xf numFmtId="4" fontId="33" fillId="2" borderId="6" xfId="0" applyNumberFormat="1" applyFont="1" applyFill="1" applyBorder="1" applyAlignment="1">
      <alignment horizontal="center" vertical="center" wrapText="1"/>
    </xf>
    <xf numFmtId="4" fontId="33" fillId="2" borderId="7" xfId="0" applyNumberFormat="1" applyFont="1" applyFill="1" applyBorder="1" applyAlignment="1">
      <alignment horizontal="center" vertical="center"/>
    </xf>
    <xf numFmtId="10" fontId="32" fillId="2" borderId="6" xfId="0" applyNumberFormat="1" applyFont="1" applyFill="1" applyBorder="1" applyAlignment="1">
      <alignment vertical="center"/>
    </xf>
    <xf numFmtId="10" fontId="32" fillId="2" borderId="13" xfId="0" applyNumberFormat="1" applyFont="1" applyFill="1" applyBorder="1" applyAlignment="1">
      <alignment vertical="center"/>
    </xf>
    <xf numFmtId="0" fontId="0" fillId="0" borderId="0" xfId="0" applyFill="1" applyBorder="1" applyAlignment="1">
      <alignment wrapText="1"/>
    </xf>
    <xf numFmtId="164" fontId="0" fillId="0" borderId="0" xfId="0" applyNumberFormat="1" applyFill="1" applyBorder="1" applyAlignment="1">
      <alignment horizontal="center"/>
    </xf>
    <xf numFmtId="165" fontId="0" fillId="0" borderId="0" xfId="0" applyNumberFormat="1" applyFill="1" applyBorder="1" applyAlignment="1">
      <alignment horizontal="center"/>
    </xf>
    <xf numFmtId="164" fontId="0" fillId="0" borderId="0" xfId="0" applyNumberFormat="1" applyFill="1" applyBorder="1" applyAlignment="1">
      <alignment vertical="top"/>
    </xf>
    <xf numFmtId="0" fontId="0" fillId="3" borderId="7" xfId="0" applyFill="1" applyBorder="1" applyAlignment="1">
      <alignment wrapText="1"/>
    </xf>
    <xf numFmtId="164" fontId="0" fillId="3" borderId="8" xfId="0" applyNumberFormat="1" applyFill="1" applyBorder="1" applyAlignment="1">
      <alignment horizontal="center"/>
    </xf>
    <xf numFmtId="165" fontId="0" fillId="3" borderId="8" xfId="0" applyNumberFormat="1" applyFill="1" applyBorder="1" applyAlignment="1">
      <alignment horizontal="center"/>
    </xf>
    <xf numFmtId="10" fontId="51" fillId="2" borderId="6" xfId="0" applyNumberFormat="1" applyFont="1" applyFill="1" applyBorder="1" applyAlignment="1">
      <alignment horizontal="center" vertical="center" wrapText="1"/>
    </xf>
    <xf numFmtId="0" fontId="11" fillId="0" borderId="0" xfId="0" applyFont="1"/>
    <xf numFmtId="10" fontId="0" fillId="0" borderId="0" xfId="0" applyNumberFormat="1"/>
    <xf numFmtId="0" fontId="12" fillId="2" borderId="8" xfId="0" applyFont="1" applyFill="1" applyBorder="1" applyAlignment="1" applyProtection="1">
      <alignment horizontal="left" vertical="center" wrapText="1"/>
    </xf>
    <xf numFmtId="0" fontId="39" fillId="2" borderId="9" xfId="0" applyFont="1" applyFill="1" applyBorder="1" applyAlignment="1" applyProtection="1">
      <alignment horizontal="left" vertical="top" wrapText="1"/>
    </xf>
    <xf numFmtId="0" fontId="12" fillId="2" borderId="6" xfId="0" applyFont="1" applyFill="1" applyBorder="1" applyAlignment="1" applyProtection="1">
      <alignment horizontal="left" vertical="center" wrapText="1"/>
    </xf>
    <xf numFmtId="4" fontId="0" fillId="0" borderId="0" xfId="0" applyNumberFormat="1"/>
    <xf numFmtId="0" fontId="39" fillId="0" borderId="0" xfId="0" applyFont="1" applyFill="1" applyBorder="1" applyAlignment="1" applyProtection="1">
      <alignment horizontal="left" vertical="top" wrapText="1"/>
    </xf>
    <xf numFmtId="0" fontId="0" fillId="0" borderId="6" xfId="0" applyNumberFormat="1" applyBorder="1" applyAlignment="1" applyProtection="1">
      <alignment horizontal="center" vertical="center" wrapText="1"/>
      <protection locked="0"/>
    </xf>
    <xf numFmtId="167" fontId="32" fillId="2" borderId="6" xfId="0" applyNumberFormat="1" applyFont="1" applyFill="1" applyBorder="1" applyAlignment="1" applyProtection="1">
      <alignment horizontal="center" vertical="center" wrapText="1"/>
    </xf>
    <xf numFmtId="0" fontId="12" fillId="2" borderId="6" xfId="0" applyFont="1" applyFill="1" applyBorder="1" applyAlignment="1">
      <alignment horizontal="left" vertical="center" wrapText="1"/>
    </xf>
    <xf numFmtId="0" fontId="12" fillId="2" borderId="7" xfId="0" applyFont="1" applyFill="1" applyBorder="1" applyAlignment="1" applyProtection="1">
      <alignment horizontal="left" vertical="center" wrapText="1"/>
    </xf>
    <xf numFmtId="0" fontId="12" fillId="2" borderId="9" xfId="0" applyFont="1" applyFill="1" applyBorder="1" applyAlignment="1" applyProtection="1">
      <alignment horizontal="left" vertical="center" wrapText="1"/>
    </xf>
    <xf numFmtId="0" fontId="0" fillId="0" borderId="0" xfId="0" applyFill="1"/>
    <xf numFmtId="0" fontId="9" fillId="2" borderId="4" xfId="0" applyFont="1" applyFill="1" applyBorder="1" applyAlignment="1">
      <alignment wrapText="1"/>
    </xf>
    <xf numFmtId="0" fontId="9" fillId="2" borderId="0" xfId="0" applyFont="1" applyFill="1" applyAlignment="1">
      <alignment wrapText="1"/>
    </xf>
    <xf numFmtId="0" fontId="9" fillId="2" borderId="5" xfId="0" applyFont="1" applyFill="1" applyBorder="1" applyAlignment="1">
      <alignment wrapText="1"/>
    </xf>
    <xf numFmtId="49" fontId="0" fillId="0" borderId="7" xfId="0" applyNumberFormat="1" applyBorder="1" applyAlignment="1" applyProtection="1">
      <alignment horizontal="left" vertical="top"/>
      <protection locked="0"/>
    </xf>
    <xf numFmtId="49" fontId="0" fillId="0" borderId="8" xfId="0" applyNumberFormat="1" applyBorder="1" applyAlignment="1" applyProtection="1">
      <alignment horizontal="left" vertical="top" wrapText="1"/>
      <protection locked="0"/>
    </xf>
    <xf numFmtId="49" fontId="24" fillId="0" borderId="9" xfId="0" applyNumberFormat="1" applyFont="1" applyBorder="1" applyAlignment="1" applyProtection="1">
      <alignment horizontal="right" vertical="top" wrapText="1"/>
      <protection locked="0"/>
    </xf>
    <xf numFmtId="0" fontId="0" fillId="2" borderId="0" xfId="0" applyFill="1" applyAlignment="1">
      <alignment horizontal="left" vertical="top" wrapText="1"/>
    </xf>
    <xf numFmtId="0" fontId="0" fillId="2" borderId="0" xfId="0" applyFill="1" applyAlignment="1">
      <alignment horizontal="left" vertical="top"/>
    </xf>
    <xf numFmtId="0" fontId="20" fillId="2" borderId="4" xfId="0" applyFont="1" applyFill="1" applyBorder="1" applyAlignment="1">
      <alignment horizontal="left" vertical="center" wrapText="1"/>
    </xf>
    <xf numFmtId="0" fontId="47" fillId="2" borderId="0" xfId="0" applyFont="1" applyFill="1" applyAlignment="1">
      <alignment vertical="center" wrapText="1"/>
    </xf>
    <xf numFmtId="0" fontId="47" fillId="0" borderId="0" xfId="0" applyFont="1" applyAlignment="1">
      <alignment vertical="center" wrapText="1"/>
    </xf>
    <xf numFmtId="0" fontId="22" fillId="2" borderId="11" xfId="0" applyFont="1" applyFill="1" applyBorder="1" applyAlignment="1">
      <alignment horizontal="left"/>
    </xf>
    <xf numFmtId="0" fontId="22" fillId="2" borderId="12" xfId="0" applyFont="1" applyFill="1" applyBorder="1" applyAlignment="1">
      <alignment horizontal="left"/>
    </xf>
    <xf numFmtId="0" fontId="0" fillId="2" borderId="0" xfId="0" applyFill="1" applyAlignment="1">
      <alignment horizontal="left" vertical="center" wrapText="1"/>
    </xf>
    <xf numFmtId="0" fontId="0" fillId="0" borderId="0" xfId="0" applyAlignment="1">
      <alignment horizontal="left" vertical="center"/>
    </xf>
    <xf numFmtId="0" fontId="19" fillId="8" borderId="4" xfId="0" applyFont="1" applyFill="1" applyBorder="1" applyAlignment="1">
      <alignment horizontal="left" vertical="center" wrapText="1"/>
    </xf>
    <xf numFmtId="0" fontId="0" fillId="8" borderId="0" xfId="0" applyFill="1" applyAlignment="1">
      <alignment vertical="center" wrapText="1"/>
    </xf>
    <xf numFmtId="0" fontId="0" fillId="2" borderId="4" xfId="0" applyFill="1" applyBorder="1" applyAlignment="1">
      <alignment horizontal="left" vertical="center" wrapText="1"/>
    </xf>
    <xf numFmtId="0" fontId="0" fillId="0" borderId="0" xfId="0" applyAlignment="1">
      <alignment vertical="center"/>
    </xf>
    <xf numFmtId="0" fontId="23" fillId="2" borderId="0" xfId="0" applyFont="1" applyFill="1" applyAlignment="1">
      <alignment horizontal="left" vertical="center" wrapText="1"/>
    </xf>
    <xf numFmtId="0" fontId="12" fillId="2" borderId="4" xfId="0" applyFont="1" applyFill="1" applyBorder="1" applyAlignment="1">
      <alignment vertical="center" wrapText="1"/>
    </xf>
    <xf numFmtId="0" fontId="12" fillId="0" borderId="0" xfId="0" applyFont="1" applyAlignment="1">
      <alignment vertical="center" wrapText="1"/>
    </xf>
    <xf numFmtId="0" fontId="12" fillId="0" borderId="0" xfId="0" applyFont="1" applyAlignment="1">
      <alignment wrapText="1"/>
    </xf>
    <xf numFmtId="0" fontId="12" fillId="0" borderId="5" xfId="0" applyFont="1" applyBorder="1" applyAlignment="1">
      <alignment wrapText="1"/>
    </xf>
    <xf numFmtId="0" fontId="12" fillId="0" borderId="4" xfId="0" applyFont="1" applyBorder="1" applyAlignment="1">
      <alignment vertical="center" wrapText="1"/>
    </xf>
    <xf numFmtId="0" fontId="12" fillId="0" borderId="4" xfId="0" applyFont="1" applyBorder="1" applyAlignment="1">
      <alignment wrapText="1"/>
    </xf>
    <xf numFmtId="0" fontId="9" fillId="0" borderId="4" xfId="0" applyFont="1" applyBorder="1" applyAlignment="1">
      <alignment wrapText="1"/>
    </xf>
    <xf numFmtId="0" fontId="9" fillId="0" borderId="0" xfId="0" applyFont="1" applyAlignment="1">
      <alignment wrapText="1"/>
    </xf>
    <xf numFmtId="0" fontId="9" fillId="0" borderId="5" xfId="0" applyFont="1" applyBorder="1" applyAlignment="1">
      <alignment wrapText="1"/>
    </xf>
    <xf numFmtId="0" fontId="10" fillId="2" borderId="0" xfId="1" applyFill="1" applyBorder="1" applyAlignment="1" applyProtection="1">
      <alignment horizontal="center" vertical="center" wrapText="1"/>
    </xf>
    <xf numFmtId="0" fontId="0" fillId="2" borderId="0" xfId="0" applyFill="1" applyBorder="1" applyAlignment="1">
      <alignment horizontal="center" vertical="center" wrapText="1"/>
    </xf>
    <xf numFmtId="0" fontId="9" fillId="2" borderId="6" xfId="0" applyFont="1" applyFill="1" applyBorder="1" applyAlignment="1">
      <alignment wrapText="1"/>
    </xf>
    <xf numFmtId="0" fontId="0" fillId="0" borderId="6" xfId="0" applyBorder="1"/>
    <xf numFmtId="0" fontId="0" fillId="2" borderId="1" xfId="0" applyFill="1" applyBorder="1" applyAlignment="1">
      <alignment horizontal="center" vertical="top" wrapText="1"/>
    </xf>
    <xf numFmtId="0" fontId="0" fillId="2" borderId="3" xfId="0" applyFill="1" applyBorder="1" applyAlignment="1">
      <alignment horizontal="center" vertical="top" wrapText="1"/>
    </xf>
    <xf numFmtId="0" fontId="0" fillId="2" borderId="10" xfId="0" applyFill="1" applyBorder="1" applyAlignment="1">
      <alignment horizontal="center" vertical="top" wrapText="1"/>
    </xf>
    <xf numFmtId="0" fontId="0" fillId="2" borderId="12" xfId="0" applyFill="1" applyBorder="1" applyAlignment="1">
      <alignment horizontal="center" vertical="top" wrapText="1"/>
    </xf>
    <xf numFmtId="0" fontId="32" fillId="2" borderId="7"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6" xfId="0" applyFont="1" applyFill="1" applyBorder="1" applyAlignment="1">
      <alignment vertical="center"/>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49" fontId="16" fillId="2" borderId="7" xfId="0" applyNumberFormat="1" applyFont="1" applyFill="1" applyBorder="1" applyAlignment="1">
      <alignment horizontal="center" vertical="center" wrapText="1"/>
    </xf>
    <xf numFmtId="49" fontId="16" fillId="2" borderId="8" xfId="0" applyNumberFormat="1" applyFont="1" applyFill="1" applyBorder="1" applyAlignment="1">
      <alignment horizontal="center" vertical="center" wrapText="1"/>
    </xf>
    <xf numFmtId="49" fontId="16" fillId="2" borderId="9" xfId="0" applyNumberFormat="1" applyFont="1" applyFill="1" applyBorder="1" applyAlignment="1">
      <alignment horizontal="center" vertical="center" wrapText="1"/>
    </xf>
    <xf numFmtId="0" fontId="34" fillId="2" borderId="2" xfId="0" applyFont="1" applyFill="1" applyBorder="1" applyAlignment="1">
      <alignment horizontal="center" vertical="center"/>
    </xf>
    <xf numFmtId="0" fontId="32" fillId="2" borderId="3" xfId="0" applyFont="1" applyFill="1" applyBorder="1" applyAlignment="1">
      <alignment horizontal="center" vertical="center"/>
    </xf>
    <xf numFmtId="0" fontId="32" fillId="2" borderId="7" xfId="0" applyFont="1" applyFill="1" applyBorder="1" applyAlignment="1">
      <alignment horizontal="left" vertical="top" wrapText="1"/>
    </xf>
    <xf numFmtId="0" fontId="32" fillId="2" borderId="8" xfId="0" applyFont="1" applyFill="1" applyBorder="1" applyAlignment="1">
      <alignment horizontal="left" vertical="top" wrapText="1"/>
    </xf>
    <xf numFmtId="0" fontId="32" fillId="2" borderId="9" xfId="0" applyFont="1" applyFill="1" applyBorder="1" applyAlignment="1">
      <alignment horizontal="left" vertical="top" wrapText="1"/>
    </xf>
    <xf numFmtId="49" fontId="32" fillId="2" borderId="7" xfId="0" applyNumberFormat="1" applyFont="1" applyFill="1" applyBorder="1" applyAlignment="1">
      <alignment horizontal="left" vertical="top" wrapText="1"/>
    </xf>
    <xf numFmtId="49" fontId="32" fillId="2" borderId="8" xfId="0" applyNumberFormat="1" applyFont="1" applyFill="1" applyBorder="1" applyAlignment="1">
      <alignment horizontal="left" vertical="top" wrapText="1"/>
    </xf>
    <xf numFmtId="49" fontId="32" fillId="2" borderId="9" xfId="0" applyNumberFormat="1" applyFont="1" applyFill="1" applyBorder="1" applyAlignment="1">
      <alignment horizontal="left" vertical="top" wrapText="1"/>
    </xf>
    <xf numFmtId="0" fontId="9" fillId="2" borderId="7" xfId="0" applyFont="1" applyFill="1" applyBorder="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9" fillId="2" borderId="10" xfId="0" applyFont="1" applyFill="1" applyBorder="1" applyAlignment="1">
      <alignment vertical="top" wrapText="1"/>
    </xf>
    <xf numFmtId="0" fontId="0" fillId="0" borderId="12" xfId="0" applyBorder="1" applyAlignment="1">
      <alignment vertical="top" wrapText="1"/>
    </xf>
    <xf numFmtId="0" fontId="50" fillId="2" borderId="7" xfId="0" applyFont="1" applyFill="1" applyBorder="1" applyAlignment="1">
      <alignment vertical="top" wrapText="1"/>
    </xf>
    <xf numFmtId="0" fontId="50" fillId="2" borderId="8" xfId="0" applyFont="1" applyFill="1" applyBorder="1" applyAlignment="1">
      <alignment vertical="top" wrapText="1"/>
    </xf>
    <xf numFmtId="0" fontId="50" fillId="2" borderId="9" xfId="0" applyFont="1" applyFill="1" applyBorder="1" applyAlignment="1">
      <alignment vertical="top" wrapText="1"/>
    </xf>
    <xf numFmtId="0" fontId="13" fillId="0" borderId="0" xfId="0" applyFont="1" applyAlignment="1">
      <alignment vertical="top" wrapText="1"/>
    </xf>
    <xf numFmtId="0" fontId="13" fillId="0" borderId="0" xfId="0" applyFont="1" applyAlignment="1">
      <alignment wrapText="1"/>
    </xf>
    <xf numFmtId="0" fontId="0" fillId="0" borderId="0" xfId="0" applyAlignment="1">
      <alignment vertical="top" wrapText="1"/>
    </xf>
    <xf numFmtId="0" fontId="0" fillId="0" borderId="0" xfId="0" applyAlignment="1">
      <alignment wrapText="1"/>
    </xf>
    <xf numFmtId="0" fontId="9" fillId="2" borderId="6" xfId="0" applyFont="1" applyFill="1" applyBorder="1" applyAlignment="1">
      <alignment horizontal="left" wrapText="1"/>
    </xf>
    <xf numFmtId="0" fontId="0" fillId="0" borderId="6" xfId="0" applyBorder="1" applyAlignment="1">
      <alignment horizontal="left"/>
    </xf>
    <xf numFmtId="0" fontId="0" fillId="0" borderId="8" xfId="0" applyBorder="1" applyAlignment="1">
      <alignment horizontal="left" vertical="center"/>
    </xf>
    <xf numFmtId="0" fontId="0" fillId="0" borderId="9" xfId="0" applyBorder="1" applyAlignment="1">
      <alignment horizontal="left" vertical="center"/>
    </xf>
    <xf numFmtId="0" fontId="33" fillId="2" borderId="6" xfId="0" applyFont="1" applyFill="1" applyBorder="1" applyAlignment="1">
      <alignment horizontal="center" vertical="center"/>
    </xf>
    <xf numFmtId="10" fontId="32" fillId="2" borderId="15" xfId="0" applyNumberFormat="1" applyFont="1" applyFill="1" applyBorder="1" applyAlignment="1">
      <alignment vertical="center"/>
    </xf>
    <xf numFmtId="10" fontId="32" fillId="2" borderId="14" xfId="0" applyNumberFormat="1" applyFont="1" applyFill="1" applyBorder="1" applyAlignment="1">
      <alignment vertical="center"/>
    </xf>
    <xf numFmtId="10" fontId="32" fillId="2" borderId="13" xfId="0" applyNumberFormat="1" applyFont="1" applyFill="1" applyBorder="1" applyAlignment="1">
      <alignment vertical="center"/>
    </xf>
    <xf numFmtId="166" fontId="33" fillId="2" borderId="7" xfId="0" applyNumberFormat="1" applyFont="1" applyFill="1" applyBorder="1" applyAlignment="1">
      <alignment horizontal="center" vertical="center"/>
    </xf>
    <xf numFmtId="166" fontId="33" fillId="2" borderId="9" xfId="0" applyNumberFormat="1" applyFont="1" applyFill="1" applyBorder="1" applyAlignment="1">
      <alignment horizontal="center" vertical="center"/>
    </xf>
    <xf numFmtId="10" fontId="32" fillId="2" borderId="7" xfId="0" applyNumberFormat="1" applyFont="1" applyFill="1" applyBorder="1" applyAlignment="1">
      <alignment horizontal="center" vertical="center"/>
    </xf>
    <xf numFmtId="10" fontId="32" fillId="2" borderId="9" xfId="0" applyNumberFormat="1" applyFont="1" applyFill="1" applyBorder="1" applyAlignment="1">
      <alignment horizontal="center" vertical="center"/>
    </xf>
    <xf numFmtId="0" fontId="0" fillId="2" borderId="6" xfId="0" applyFill="1" applyBorder="1" applyAlignment="1">
      <alignment horizontal="center" vertical="center" wrapText="1"/>
    </xf>
    <xf numFmtId="0" fontId="9" fillId="2" borderId="6" xfId="0" applyFont="1" applyFill="1" applyBorder="1" applyAlignment="1">
      <alignment horizontal="left" vertical="center" wrapText="1"/>
    </xf>
    <xf numFmtId="0" fontId="0" fillId="0" borderId="6" xfId="0" applyBorder="1" applyAlignment="1">
      <alignment horizontal="left" vertical="center"/>
    </xf>
    <xf numFmtId="0" fontId="0" fillId="2" borderId="0" xfId="0" applyFill="1" applyAlignment="1">
      <alignment wrapText="1"/>
    </xf>
    <xf numFmtId="0" fontId="0" fillId="2" borderId="5" xfId="0" applyFill="1" applyBorder="1" applyAlignment="1">
      <alignment wrapText="1"/>
    </xf>
    <xf numFmtId="0" fontId="9" fillId="2" borderId="7" xfId="0" applyFont="1" applyFill="1" applyBorder="1" applyAlignment="1">
      <alignment wrapText="1"/>
    </xf>
    <xf numFmtId="0" fontId="9" fillId="2" borderId="8" xfId="0" applyFont="1" applyFill="1" applyBorder="1"/>
    <xf numFmtId="0" fontId="9" fillId="2" borderId="9" xfId="0" applyFont="1" applyFill="1" applyBorder="1"/>
    <xf numFmtId="0" fontId="13" fillId="3" borderId="6" xfId="0" applyFont="1" applyFill="1" applyBorder="1" applyAlignment="1" applyProtection="1">
      <alignment vertical="top" wrapText="1"/>
    </xf>
    <xf numFmtId="0" fontId="0" fillId="3" borderId="6" xfId="0" applyFill="1" applyBorder="1" applyProtection="1"/>
    <xf numFmtId="0" fontId="12" fillId="4" borderId="7" xfId="0" applyFont="1" applyFill="1" applyBorder="1" applyAlignment="1" applyProtection="1">
      <alignment horizontal="left" vertical="center" wrapText="1"/>
    </xf>
    <xf numFmtId="0" fontId="12" fillId="4" borderId="8" xfId="0" applyFont="1" applyFill="1" applyBorder="1" applyAlignment="1" applyProtection="1">
      <alignment horizontal="left" vertical="center" wrapText="1"/>
    </xf>
    <xf numFmtId="0" fontId="9" fillId="2" borderId="7" xfId="0" applyFont="1" applyFill="1" applyBorder="1" applyAlignment="1" applyProtection="1">
      <alignment horizontal="right" vertical="center" wrapText="1"/>
    </xf>
    <xf numFmtId="0" fontId="0" fillId="0" borderId="8" xfId="0" applyBorder="1" applyAlignment="1" applyProtection="1">
      <alignment horizontal="right" vertical="center"/>
    </xf>
    <xf numFmtId="0" fontId="0" fillId="0" borderId="9" xfId="0" applyBorder="1" applyAlignment="1" applyProtection="1">
      <alignment horizontal="right" vertical="center"/>
    </xf>
    <xf numFmtId="0" fontId="33" fillId="2" borderId="7" xfId="0" applyFont="1" applyFill="1" applyBorder="1" applyAlignment="1" applyProtection="1">
      <alignment horizontal="center" vertical="center"/>
    </xf>
    <xf numFmtId="0" fontId="33" fillId="2" borderId="8" xfId="0" applyFont="1" applyFill="1" applyBorder="1" applyAlignment="1" applyProtection="1">
      <alignment horizontal="center" vertical="center"/>
    </xf>
    <xf numFmtId="0" fontId="32" fillId="2" borderId="9" xfId="0" applyFont="1" applyFill="1" applyBorder="1" applyProtection="1"/>
    <xf numFmtId="0" fontId="0" fillId="2" borderId="15" xfId="0" applyFill="1" applyBorder="1" applyAlignment="1" applyProtection="1">
      <alignment horizontal="center" vertical="top" wrapText="1"/>
    </xf>
    <xf numFmtId="0" fontId="0" fillId="0" borderId="13" xfId="0" applyBorder="1" applyAlignment="1" applyProtection="1">
      <alignment horizontal="center" vertical="top" wrapText="1"/>
    </xf>
    <xf numFmtId="0" fontId="0" fillId="2" borderId="6" xfId="0" applyFill="1" applyBorder="1" applyAlignment="1" applyProtection="1">
      <alignment horizontal="center" vertical="top" wrapText="1"/>
    </xf>
    <xf numFmtId="0" fontId="0" fillId="0" borderId="6" xfId="0" applyBorder="1" applyAlignment="1" applyProtection="1">
      <alignment horizontal="center" vertical="top" wrapText="1"/>
    </xf>
    <xf numFmtId="0" fontId="0" fillId="0" borderId="0" xfId="0" applyAlignment="1" applyProtection="1">
      <alignment vertical="top" wrapText="1"/>
    </xf>
    <xf numFmtId="0" fontId="13" fillId="0" borderId="0" xfId="0" applyFont="1" applyAlignment="1" applyProtection="1">
      <alignment vertical="top" wrapText="1"/>
    </xf>
    <xf numFmtId="0" fontId="32" fillId="0" borderId="9" xfId="0" applyFont="1" applyBorder="1" applyProtection="1"/>
    <xf numFmtId="0" fontId="0" fillId="0" borderId="0" xfId="0" applyAlignment="1" applyProtection="1">
      <alignment wrapText="1"/>
    </xf>
    <xf numFmtId="0" fontId="13" fillId="2" borderId="1" xfId="0" applyFont="1" applyFill="1" applyBorder="1" applyAlignment="1">
      <alignment vertical="center" wrapText="1"/>
    </xf>
    <xf numFmtId="0" fontId="13" fillId="0" borderId="2" xfId="0" applyFont="1" applyBorder="1" applyAlignment="1">
      <alignment vertical="center" wrapText="1"/>
    </xf>
    <xf numFmtId="0" fontId="13" fillId="0" borderId="3" xfId="0" applyFont="1" applyBorder="1" applyAlignment="1">
      <alignment vertical="center" wrapText="1"/>
    </xf>
    <xf numFmtId="164" fontId="0" fillId="2" borderId="1" xfId="0" applyNumberFormat="1" applyFill="1" applyBorder="1" applyAlignment="1">
      <alignment vertical="center"/>
    </xf>
    <xf numFmtId="164" fontId="0" fillId="2" borderId="2" xfId="0" applyNumberFormat="1" applyFill="1" applyBorder="1" applyAlignment="1">
      <alignment vertical="center"/>
    </xf>
    <xf numFmtId="164" fontId="0" fillId="2" borderId="3" xfId="0" applyNumberFormat="1" applyFill="1" applyBorder="1" applyAlignment="1">
      <alignment vertical="center"/>
    </xf>
    <xf numFmtId="0" fontId="12" fillId="4" borderId="9" xfId="0" applyFont="1" applyFill="1" applyBorder="1" applyAlignment="1" applyProtection="1">
      <alignment horizontal="left" vertical="center" wrapText="1"/>
    </xf>
    <xf numFmtId="0" fontId="13" fillId="3" borderId="6" xfId="0" applyFont="1" applyFill="1" applyBorder="1" applyAlignment="1">
      <alignment vertical="top" wrapText="1"/>
    </xf>
    <xf numFmtId="0" fontId="0" fillId="3" borderId="6" xfId="0" applyFill="1" applyBorder="1"/>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9" xfId="0" applyFont="1" applyFill="1" applyBorder="1" applyAlignment="1">
      <alignment horizontal="left" vertical="center" wrapText="1"/>
    </xf>
    <xf numFmtId="0" fontId="33" fillId="2" borderId="7"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2" fillId="0" borderId="9" xfId="0" applyFont="1" applyBorder="1" applyAlignment="1">
      <alignment wrapText="1"/>
    </xf>
    <xf numFmtId="0" fontId="0" fillId="2" borderId="15" xfId="0" applyFill="1" applyBorder="1" applyAlignment="1">
      <alignment horizontal="center" vertical="top" wrapText="1"/>
    </xf>
    <xf numFmtId="0" fontId="0" fillId="0" borderId="13" xfId="0" applyBorder="1" applyAlignment="1">
      <alignment horizontal="center" vertical="top" wrapText="1"/>
    </xf>
    <xf numFmtId="0" fontId="0" fillId="2" borderId="6" xfId="0" applyFill="1" applyBorder="1" applyAlignment="1">
      <alignment horizontal="center" vertical="top" wrapText="1"/>
    </xf>
    <xf numFmtId="0" fontId="0" fillId="0" borderId="6" xfId="0" applyBorder="1" applyAlignment="1">
      <alignment horizontal="center" vertical="top" wrapText="1"/>
    </xf>
    <xf numFmtId="0" fontId="13" fillId="3" borderId="7" xfId="0" applyFont="1" applyFill="1" applyBorder="1" applyAlignment="1">
      <alignment vertical="top" wrapText="1"/>
    </xf>
    <xf numFmtId="0" fontId="0" fillId="3" borderId="8" xfId="0" applyFill="1" applyBorder="1"/>
    <xf numFmtId="0" fontId="0" fillId="3" borderId="9" xfId="0" applyFill="1" applyBorder="1"/>
    <xf numFmtId="0" fontId="37" fillId="2" borderId="8" xfId="0" applyFont="1" applyFill="1" applyBorder="1" applyAlignment="1">
      <alignment horizontal="center" vertical="center"/>
    </xf>
    <xf numFmtId="0" fontId="13" fillId="2" borderId="8" xfId="0" applyFont="1" applyFill="1" applyBorder="1" applyAlignment="1">
      <alignment horizontal="center" vertical="center"/>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0" fontId="12" fillId="4" borderId="7" xfId="0" applyFont="1" applyFill="1" applyBorder="1" applyAlignment="1">
      <alignment wrapText="1"/>
    </xf>
    <xf numFmtId="0" fontId="0" fillId="4" borderId="8" xfId="0" applyFill="1" applyBorder="1" applyAlignment="1">
      <alignment wrapText="1"/>
    </xf>
    <xf numFmtId="0" fontId="0" fillId="2" borderId="1" xfId="0" applyFill="1"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pplyProtection="1">
      <alignment vertical="center" wrapText="1"/>
      <protection locked="0"/>
    </xf>
    <xf numFmtId="0" fontId="0" fillId="0" borderId="9" xfId="0" applyBorder="1" applyAlignment="1" applyProtection="1">
      <alignment vertical="center" wrapText="1"/>
      <protection locked="0"/>
    </xf>
    <xf numFmtId="0" fontId="13" fillId="2" borderId="7" xfId="0" applyFont="1" applyFill="1" applyBorder="1" applyAlignment="1">
      <alignment horizontal="center" vertical="center"/>
    </xf>
    <xf numFmtId="0" fontId="13" fillId="0" borderId="8"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wrapText="1"/>
    </xf>
    <xf numFmtId="164" fontId="0" fillId="0" borderId="7" xfId="0" applyNumberFormat="1" applyBorder="1" applyAlignment="1" applyProtection="1">
      <alignment vertical="center"/>
      <protection locked="0"/>
    </xf>
    <xf numFmtId="164" fontId="0" fillId="0" borderId="9" xfId="0" applyNumberFormat="1" applyBorder="1" applyAlignment="1" applyProtection="1">
      <alignment vertical="center"/>
      <protection locked="0"/>
    </xf>
    <xf numFmtId="164" fontId="0" fillId="0" borderId="7" xfId="0" applyNumberFormat="1" applyBorder="1" applyAlignment="1" applyProtection="1">
      <alignment vertical="center" wrapText="1"/>
      <protection locked="0"/>
    </xf>
    <xf numFmtId="0" fontId="0" fillId="2" borderId="4" xfId="0" applyFill="1" applyBorder="1" applyAlignment="1">
      <alignment horizontal="center" vertical="center" wrapText="1"/>
    </xf>
    <xf numFmtId="0" fontId="0" fillId="0" borderId="5" xfId="0" applyBorder="1"/>
    <xf numFmtId="0" fontId="0" fillId="0" borderId="4" xfId="0" applyBorder="1"/>
    <xf numFmtId="0" fontId="0" fillId="0" borderId="10" xfId="0" applyBorder="1"/>
    <xf numFmtId="0" fontId="0" fillId="0" borderId="12" xfId="0" applyBorder="1"/>
    <xf numFmtId="0" fontId="9" fillId="2" borderId="7" xfId="0" applyFont="1" applyFill="1" applyBorder="1" applyAlignment="1">
      <alignment horizontal="center" vertical="top" wrapText="1"/>
    </xf>
    <xf numFmtId="0" fontId="9" fillId="2" borderId="8" xfId="0" applyFont="1" applyFill="1" applyBorder="1" applyAlignment="1">
      <alignment horizontal="center" vertical="top" wrapText="1"/>
    </xf>
    <xf numFmtId="0" fontId="9" fillId="2" borderId="9" xfId="0" applyFont="1" applyFill="1" applyBorder="1" applyAlignment="1">
      <alignment horizontal="center" vertical="top" wrapText="1"/>
    </xf>
    <xf numFmtId="0" fontId="50" fillId="2" borderId="1" xfId="0" applyFont="1" applyFill="1" applyBorder="1" applyAlignment="1">
      <alignment horizontal="center" vertical="top" wrapText="1"/>
    </xf>
    <xf numFmtId="0" fontId="50" fillId="2" borderId="2" xfId="0" applyFont="1" applyFill="1" applyBorder="1" applyAlignment="1">
      <alignment horizontal="center" vertical="top" wrapText="1"/>
    </xf>
    <xf numFmtId="0" fontId="50" fillId="2" borderId="3" xfId="0" applyFont="1" applyFill="1" applyBorder="1" applyAlignment="1">
      <alignment horizontal="center" vertical="top" wrapText="1"/>
    </xf>
    <xf numFmtId="0" fontId="50" fillId="2" borderId="10" xfId="0" applyFont="1" applyFill="1" applyBorder="1" applyAlignment="1">
      <alignment horizontal="center" vertical="top" wrapText="1"/>
    </xf>
    <xf numFmtId="0" fontId="50" fillId="2" borderId="11" xfId="0" applyFont="1" applyFill="1" applyBorder="1" applyAlignment="1">
      <alignment horizontal="center" vertical="top" wrapText="1"/>
    </xf>
    <xf numFmtId="0" fontId="50" fillId="2" borderId="12" xfId="0" applyFont="1" applyFill="1" applyBorder="1" applyAlignment="1">
      <alignment horizontal="center" vertical="top" wrapText="1"/>
    </xf>
    <xf numFmtId="0" fontId="0" fillId="2" borderId="3"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2" xfId="0" applyFill="1" applyBorder="1" applyAlignment="1">
      <alignment horizontal="center" vertical="center" wrapText="1"/>
    </xf>
    <xf numFmtId="0" fontId="12" fillId="4" borderId="7" xfId="0" applyFont="1" applyFill="1" applyBorder="1" applyAlignment="1">
      <alignment vertical="center" wrapText="1"/>
    </xf>
    <xf numFmtId="0" fontId="12" fillId="4" borderId="8" xfId="0" applyFont="1" applyFill="1" applyBorder="1" applyAlignment="1">
      <alignment vertical="center" wrapText="1"/>
    </xf>
    <xf numFmtId="10" fontId="32" fillId="2" borderId="1" xfId="0" applyNumberFormat="1" applyFont="1" applyFill="1" applyBorder="1" applyAlignment="1" applyProtection="1">
      <alignment horizontal="right" vertical="center"/>
    </xf>
    <xf numFmtId="10" fontId="32" fillId="2" borderId="2" xfId="0" applyNumberFormat="1" applyFont="1" applyFill="1" applyBorder="1" applyAlignment="1" applyProtection="1">
      <alignment horizontal="right" vertical="center"/>
    </xf>
    <xf numFmtId="10" fontId="32" fillId="2" borderId="3" xfId="0" applyNumberFormat="1" applyFont="1" applyFill="1" applyBorder="1" applyAlignment="1" applyProtection="1">
      <alignment horizontal="right" vertical="center"/>
    </xf>
    <xf numFmtId="0" fontId="0" fillId="0" borderId="13" xfId="0" applyBorder="1" applyAlignment="1">
      <alignment wrapText="1"/>
    </xf>
    <xf numFmtId="0" fontId="0" fillId="0" borderId="14" xfId="0" applyBorder="1" applyAlignment="1">
      <alignment wrapText="1"/>
    </xf>
    <xf numFmtId="0" fontId="9" fillId="2" borderId="1" xfId="0" applyFont="1" applyFill="1" applyBorder="1" applyAlignment="1">
      <alignment vertical="top" wrapText="1"/>
    </xf>
    <xf numFmtId="0" fontId="9" fillId="2" borderId="3" xfId="0" applyFont="1" applyFill="1" applyBorder="1" applyAlignment="1">
      <alignment vertical="top" wrapText="1"/>
    </xf>
    <xf numFmtId="0" fontId="9" fillId="2" borderId="12" xfId="0" applyFont="1" applyFill="1" applyBorder="1" applyAlignment="1">
      <alignment vertical="top" wrapText="1"/>
    </xf>
    <xf numFmtId="0" fontId="13" fillId="0" borderId="7" xfId="0" applyFont="1" applyBorder="1" applyAlignment="1" applyProtection="1">
      <alignment wrapText="1"/>
      <protection locked="0"/>
    </xf>
    <xf numFmtId="0" fontId="13" fillId="0" borderId="9" xfId="0" applyFont="1" applyBorder="1" applyAlignment="1" applyProtection="1">
      <alignment wrapText="1"/>
      <protection locked="0"/>
    </xf>
    <xf numFmtId="164" fontId="13" fillId="0" borderId="7" xfId="0" applyNumberFormat="1" applyFont="1" applyBorder="1" applyAlignment="1" applyProtection="1">
      <alignment wrapText="1"/>
      <protection locked="0"/>
    </xf>
    <xf numFmtId="164" fontId="13" fillId="0" borderId="7" xfId="0" applyNumberFormat="1" applyFont="1" applyBorder="1" applyAlignment="1" applyProtection="1">
      <protection locked="0"/>
    </xf>
    <xf numFmtId="0" fontId="13" fillId="0" borderId="9" xfId="0" applyFont="1" applyBorder="1" applyAlignment="1" applyProtection="1">
      <protection locked="0"/>
    </xf>
    <xf numFmtId="164" fontId="13" fillId="0" borderId="7" xfId="0" applyNumberFormat="1" applyFont="1" applyBorder="1" applyProtection="1">
      <protection locked="0"/>
    </xf>
    <xf numFmtId="164" fontId="13" fillId="0" borderId="9" xfId="0" applyNumberFormat="1" applyFont="1" applyBorder="1" applyProtection="1">
      <protection locked="0"/>
    </xf>
    <xf numFmtId="0" fontId="13" fillId="2" borderId="1" xfId="0" applyFont="1" applyFill="1" applyBorder="1" applyAlignment="1">
      <alignment vertical="top" wrapText="1"/>
    </xf>
    <xf numFmtId="0" fontId="13" fillId="0" borderId="2" xfId="0" applyFont="1" applyBorder="1" applyAlignment="1">
      <alignment wrapText="1"/>
    </xf>
    <xf numFmtId="0" fontId="13" fillId="0" borderId="3" xfId="0" applyFont="1" applyBorder="1" applyAlignment="1">
      <alignment wrapText="1"/>
    </xf>
    <xf numFmtId="164" fontId="0" fillId="2" borderId="1" xfId="0" applyNumberFormat="1" applyFill="1" applyBorder="1" applyAlignment="1">
      <alignment vertical="top"/>
    </xf>
    <xf numFmtId="164" fontId="0" fillId="2" borderId="2" xfId="0" applyNumberFormat="1" applyFill="1" applyBorder="1" applyAlignment="1">
      <alignment vertical="top"/>
    </xf>
    <xf numFmtId="164" fontId="0" fillId="2" borderId="3" xfId="0" applyNumberFormat="1" applyFill="1" applyBorder="1" applyAlignment="1">
      <alignment vertical="top"/>
    </xf>
    <xf numFmtId="0" fontId="12" fillId="4" borderId="8" xfId="0" applyFont="1" applyFill="1" applyBorder="1" applyAlignment="1">
      <alignment wrapText="1"/>
    </xf>
    <xf numFmtId="0" fontId="0" fillId="4" borderId="2" xfId="0" applyFill="1" applyBorder="1" applyAlignment="1">
      <alignment wrapText="1"/>
    </xf>
    <xf numFmtId="164" fontId="0" fillId="0" borderId="7" xfId="0" applyNumberFormat="1" applyBorder="1" applyAlignment="1" applyProtection="1">
      <alignment wrapText="1"/>
      <protection locked="0"/>
    </xf>
    <xf numFmtId="0" fontId="0" fillId="0" borderId="9" xfId="0" applyBorder="1" applyAlignment="1" applyProtection="1">
      <alignment wrapText="1"/>
      <protection locked="0"/>
    </xf>
    <xf numFmtId="0" fontId="0" fillId="0" borderId="7" xfId="0" applyBorder="1" applyAlignment="1" applyProtection="1">
      <alignment wrapText="1"/>
      <protection locked="0"/>
    </xf>
    <xf numFmtId="164" fontId="0" fillId="0" borderId="7" xfId="0" applyNumberFormat="1" applyBorder="1" applyProtection="1">
      <protection locked="0"/>
    </xf>
    <xf numFmtId="164" fontId="0" fillId="0" borderId="9" xfId="0" applyNumberFormat="1" applyBorder="1" applyProtection="1">
      <protection locked="0"/>
    </xf>
    <xf numFmtId="0" fontId="0" fillId="2" borderId="10" xfId="0" applyFill="1" applyBorder="1" applyAlignment="1" applyProtection="1">
      <alignment wrapText="1"/>
    </xf>
    <xf numFmtId="0" fontId="0" fillId="0" borderId="11" xfId="0" applyBorder="1" applyAlignment="1" applyProtection="1"/>
    <xf numFmtId="0" fontId="0" fillId="0" borderId="12" xfId="0" applyBorder="1" applyAlignment="1" applyProtection="1"/>
    <xf numFmtId="0" fontId="0" fillId="0" borderId="1" xfId="0" applyBorder="1" applyAlignment="1" applyProtection="1">
      <alignment vertical="top"/>
      <protection locked="0"/>
    </xf>
    <xf numFmtId="0" fontId="0" fillId="0" borderId="2" xfId="0" applyBorder="1" applyAlignment="1" applyProtection="1">
      <alignment vertical="top"/>
      <protection locked="0"/>
    </xf>
    <xf numFmtId="0" fontId="0" fillId="0" borderId="3" xfId="0" applyBorder="1" applyAlignment="1" applyProtection="1">
      <alignment vertical="top"/>
      <protection locked="0"/>
    </xf>
    <xf numFmtId="0" fontId="0" fillId="0" borderId="4" xfId="0" applyBorder="1" applyAlignment="1" applyProtection="1">
      <alignment vertical="top"/>
      <protection locked="0"/>
    </xf>
    <xf numFmtId="0" fontId="0" fillId="0" borderId="0" xfId="0" applyBorder="1" applyAlignment="1" applyProtection="1">
      <alignment vertical="top"/>
      <protection locked="0"/>
    </xf>
    <xf numFmtId="0" fontId="0" fillId="0" borderId="5" xfId="0" applyBorder="1" applyAlignment="1" applyProtection="1">
      <alignment vertical="top"/>
      <protection locked="0"/>
    </xf>
    <xf numFmtId="0" fontId="0" fillId="0" borderId="10" xfId="0" applyBorder="1" applyAlignment="1" applyProtection="1">
      <alignment vertical="top"/>
      <protection locked="0"/>
    </xf>
    <xf numFmtId="0" fontId="0" fillId="0" borderId="11" xfId="0" applyBorder="1" applyAlignment="1" applyProtection="1">
      <alignment vertical="top"/>
      <protection locked="0"/>
    </xf>
    <xf numFmtId="0" fontId="0" fillId="0" borderId="12" xfId="0" applyBorder="1" applyAlignment="1" applyProtection="1">
      <alignment vertical="top"/>
      <protection locked="0"/>
    </xf>
    <xf numFmtId="0" fontId="0" fillId="0" borderId="7" xfId="0" applyFill="1" applyBorder="1" applyAlignment="1" applyProtection="1">
      <alignment vertical="center"/>
      <protection locked="0"/>
    </xf>
    <xf numFmtId="0" fontId="0" fillId="0" borderId="8" xfId="0" applyFill="1" applyBorder="1" applyAlignment="1" applyProtection="1">
      <alignment vertical="center"/>
      <protection locked="0"/>
    </xf>
    <xf numFmtId="0" fontId="0" fillId="0" borderId="9" xfId="0" applyFill="1" applyBorder="1" applyAlignment="1" applyProtection="1">
      <alignment vertical="center"/>
      <protection locked="0"/>
    </xf>
    <xf numFmtId="0" fontId="0" fillId="0" borderId="7" xfId="0" applyFill="1" applyBorder="1" applyAlignment="1" applyProtection="1">
      <alignment vertical="center" wrapText="1"/>
      <protection locked="0"/>
    </xf>
    <xf numFmtId="0" fontId="0" fillId="0" borderId="8" xfId="0" applyFill="1" applyBorder="1" applyAlignment="1" applyProtection="1">
      <alignment vertical="center" wrapText="1"/>
      <protection locked="0"/>
    </xf>
    <xf numFmtId="0" fontId="0" fillId="0" borderId="9" xfId="0" applyFill="1" applyBorder="1" applyAlignment="1" applyProtection="1">
      <alignment vertical="center" wrapText="1"/>
      <protection locked="0"/>
    </xf>
    <xf numFmtId="0" fontId="48" fillId="2" borderId="4" xfId="0" applyFont="1" applyFill="1" applyBorder="1" applyAlignment="1" applyProtection="1">
      <alignment vertical="center" wrapText="1"/>
    </xf>
    <xf numFmtId="0" fontId="48" fillId="2" borderId="0" xfId="0" applyFont="1" applyFill="1" applyAlignment="1" applyProtection="1">
      <alignment wrapText="1"/>
    </xf>
    <xf numFmtId="0" fontId="48" fillId="2" borderId="5" xfId="0" applyFont="1" applyFill="1" applyBorder="1" applyAlignment="1" applyProtection="1">
      <alignment wrapText="1"/>
    </xf>
    <xf numFmtId="0" fontId="0" fillId="0" borderId="1" xfId="0" applyBorder="1" applyAlignment="1" applyProtection="1">
      <alignment vertical="top" wrapText="1"/>
      <protection locked="0"/>
    </xf>
    <xf numFmtId="0" fontId="0" fillId="0" borderId="2" xfId="0" applyBorder="1" applyAlignment="1" applyProtection="1">
      <protection locked="0"/>
    </xf>
    <xf numFmtId="0" fontId="0" fillId="0" borderId="3" xfId="0" applyBorder="1" applyAlignment="1" applyProtection="1">
      <protection locked="0"/>
    </xf>
    <xf numFmtId="0" fontId="0" fillId="0" borderId="4" xfId="0" applyBorder="1" applyAlignment="1" applyProtection="1">
      <protection locked="0"/>
    </xf>
    <xf numFmtId="0" fontId="0" fillId="0" borderId="0" xfId="0" applyBorder="1" applyAlignment="1" applyProtection="1">
      <protection locked="0"/>
    </xf>
    <xf numFmtId="0" fontId="0" fillId="0" borderId="5" xfId="0" applyBorder="1" applyAlignment="1" applyProtection="1">
      <protection locked="0"/>
    </xf>
    <xf numFmtId="0" fontId="0" fillId="0" borderId="10" xfId="0" applyBorder="1" applyAlignment="1" applyProtection="1">
      <protection locked="0"/>
    </xf>
    <xf numFmtId="0" fontId="0" fillId="0" borderId="11" xfId="0" applyBorder="1" applyAlignment="1" applyProtection="1">
      <protection locked="0"/>
    </xf>
    <xf numFmtId="0" fontId="0" fillId="0" borderId="12" xfId="0" applyBorder="1" applyAlignment="1" applyProtection="1">
      <protection locked="0"/>
    </xf>
    <xf numFmtId="0" fontId="48" fillId="2" borderId="0" xfId="0" applyFont="1" applyFill="1" applyBorder="1" applyAlignment="1" applyProtection="1">
      <alignment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806822</xdr:colOff>
      <xdr:row>0</xdr:row>
      <xdr:rowOff>28575</xdr:rowOff>
    </xdr:from>
    <xdr:to>
      <xdr:col>7</xdr:col>
      <xdr:colOff>333374</xdr:colOff>
      <xdr:row>5</xdr:row>
      <xdr:rowOff>91756</xdr:rowOff>
    </xdr:to>
    <xdr:pic>
      <xdr:nvPicPr>
        <xdr:cNvPr id="5" name="Picture 1">
          <a:extLst>
            <a:ext uri="{FF2B5EF4-FFF2-40B4-BE49-F238E27FC236}">
              <a16:creationId xmlns:a16="http://schemas.microsoft.com/office/drawing/2014/main" id="{54C9B02C-7E00-414C-9868-43D6C48AE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66028" y="28575"/>
          <a:ext cx="2249581" cy="1094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104775</xdr:colOff>
      <xdr:row>0</xdr:row>
      <xdr:rowOff>50800</xdr:rowOff>
    </xdr:from>
    <xdr:to>
      <xdr:col>12</xdr:col>
      <xdr:colOff>0</xdr:colOff>
      <xdr:row>3</xdr:row>
      <xdr:rowOff>98425</xdr:rowOff>
    </xdr:to>
    <xdr:pic>
      <xdr:nvPicPr>
        <xdr:cNvPr id="11243" name="Picture 1">
          <a:extLst>
            <a:ext uri="{FF2B5EF4-FFF2-40B4-BE49-F238E27FC236}">
              <a16:creationId xmlns:a16="http://schemas.microsoft.com/office/drawing/2014/main" id="{3CE45238-CA01-36B4-61F7-71D29547C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41300"/>
          <a:ext cx="23241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1321594</xdr:colOff>
      <xdr:row>134</xdr:row>
      <xdr:rowOff>35720</xdr:rowOff>
    </xdr:from>
    <xdr:to>
      <xdr:col>0</xdr:col>
      <xdr:colOff>1714500</xdr:colOff>
      <xdr:row>134</xdr:row>
      <xdr:rowOff>345282</xdr:rowOff>
    </xdr:to>
    <xdr:sp macro="" textlink="">
      <xdr:nvSpPr>
        <xdr:cNvPr id="3" name="Textfeld 2">
          <a:extLst>
            <a:ext uri="{FF2B5EF4-FFF2-40B4-BE49-F238E27FC236}">
              <a16:creationId xmlns:a16="http://schemas.microsoft.com/office/drawing/2014/main" id="{BA788501-9850-6FCE-EA3D-26175975EB44}"/>
            </a:ext>
          </a:extLst>
        </xdr:cNvPr>
        <xdr:cNvSpPr txBox="1"/>
      </xdr:nvSpPr>
      <xdr:spPr>
        <a:xfrm>
          <a:off x="1321594" y="16525876"/>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0</xdr:col>
      <xdr:colOff>1333501</xdr:colOff>
      <xdr:row>136</xdr:row>
      <xdr:rowOff>59532</xdr:rowOff>
    </xdr:from>
    <xdr:to>
      <xdr:col>0</xdr:col>
      <xdr:colOff>1726407</xdr:colOff>
      <xdr:row>136</xdr:row>
      <xdr:rowOff>369094</xdr:rowOff>
    </xdr:to>
    <xdr:sp macro="" textlink="">
      <xdr:nvSpPr>
        <xdr:cNvPr id="5" name="Textfeld 4">
          <a:extLst>
            <a:ext uri="{FF2B5EF4-FFF2-40B4-BE49-F238E27FC236}">
              <a16:creationId xmlns:a16="http://schemas.microsoft.com/office/drawing/2014/main" id="{0D441F05-FA4E-4218-833B-4DC5771B373F}"/>
            </a:ext>
          </a:extLst>
        </xdr:cNvPr>
        <xdr:cNvSpPr txBox="1"/>
      </xdr:nvSpPr>
      <xdr:spPr>
        <a:xfrm>
          <a:off x="1333501" y="17121188"/>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476250</xdr:colOff>
      <xdr:row>134</xdr:row>
      <xdr:rowOff>59531</xdr:rowOff>
    </xdr:from>
    <xdr:to>
      <xdr:col>3</xdr:col>
      <xdr:colOff>869156</xdr:colOff>
      <xdr:row>134</xdr:row>
      <xdr:rowOff>369093</xdr:rowOff>
    </xdr:to>
    <xdr:sp macro="" textlink="">
      <xdr:nvSpPr>
        <xdr:cNvPr id="6" name="Textfeld 5">
          <a:extLst>
            <a:ext uri="{FF2B5EF4-FFF2-40B4-BE49-F238E27FC236}">
              <a16:creationId xmlns:a16="http://schemas.microsoft.com/office/drawing/2014/main" id="{8390DA50-881C-445D-BB8E-F8224366442D}"/>
            </a:ext>
          </a:extLst>
        </xdr:cNvPr>
        <xdr:cNvSpPr txBox="1"/>
      </xdr:nvSpPr>
      <xdr:spPr>
        <a:xfrm>
          <a:off x="4095750" y="165496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476249</xdr:colOff>
      <xdr:row>136</xdr:row>
      <xdr:rowOff>59531</xdr:rowOff>
    </xdr:from>
    <xdr:to>
      <xdr:col>3</xdr:col>
      <xdr:colOff>869155</xdr:colOff>
      <xdr:row>136</xdr:row>
      <xdr:rowOff>369093</xdr:rowOff>
    </xdr:to>
    <xdr:sp macro="" textlink="">
      <xdr:nvSpPr>
        <xdr:cNvPr id="7" name="Textfeld 6">
          <a:extLst>
            <a:ext uri="{FF2B5EF4-FFF2-40B4-BE49-F238E27FC236}">
              <a16:creationId xmlns:a16="http://schemas.microsoft.com/office/drawing/2014/main" id="{8CB6D8D7-6F1F-4EFD-8535-6804C118BAEE}"/>
            </a:ext>
          </a:extLst>
        </xdr:cNvPr>
        <xdr:cNvSpPr txBox="1"/>
      </xdr:nvSpPr>
      <xdr:spPr>
        <a:xfrm>
          <a:off x="4095749" y="171211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3</xdr:col>
      <xdr:colOff>412750</xdr:colOff>
      <xdr:row>16</xdr:row>
      <xdr:rowOff>95250</xdr:rowOff>
    </xdr:from>
    <xdr:ext cx="184731" cy="264560"/>
    <xdr:sp macro="" textlink="">
      <xdr:nvSpPr>
        <xdr:cNvPr id="2" name="Textfeld 1">
          <a:extLst>
            <a:ext uri="{FF2B5EF4-FFF2-40B4-BE49-F238E27FC236}">
              <a16:creationId xmlns:a16="http://schemas.microsoft.com/office/drawing/2014/main" id="{A8A7A287-67F5-4FAD-81CB-2FC098984AD4}"/>
            </a:ext>
          </a:extLst>
        </xdr:cNvPr>
        <xdr:cNvSpPr txBox="1"/>
      </xdr:nvSpPr>
      <xdr:spPr>
        <a:xfrm>
          <a:off x="2870200" y="391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412750</xdr:colOff>
      <xdr:row>16</xdr:row>
      <xdr:rowOff>0</xdr:rowOff>
    </xdr:from>
    <xdr:ext cx="184731" cy="264560"/>
    <xdr:sp macro="" textlink="">
      <xdr:nvSpPr>
        <xdr:cNvPr id="4" name="Textfeld 3">
          <a:extLst>
            <a:ext uri="{FF2B5EF4-FFF2-40B4-BE49-F238E27FC236}">
              <a16:creationId xmlns:a16="http://schemas.microsoft.com/office/drawing/2014/main" id="{35FB28B6-C281-679B-6C01-25BC4E77B66A}"/>
            </a:ext>
          </a:extLst>
        </xdr:cNvPr>
        <xdr:cNvSpPr txBox="1"/>
      </xdr:nvSpPr>
      <xdr:spPr>
        <a:xfrm>
          <a:off x="2857500" y="393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60</xdr:row>
      <xdr:rowOff>95250</xdr:rowOff>
    </xdr:from>
    <xdr:ext cx="184731" cy="264560"/>
    <xdr:sp macro="" textlink="">
      <xdr:nvSpPr>
        <xdr:cNvPr id="2" name="Textfeld 1">
          <a:extLst>
            <a:ext uri="{FF2B5EF4-FFF2-40B4-BE49-F238E27FC236}">
              <a16:creationId xmlns:a16="http://schemas.microsoft.com/office/drawing/2014/main" id="{00128C91-281A-42B8-BDFB-D804250C8CAC}"/>
            </a:ext>
          </a:extLst>
        </xdr:cNvPr>
        <xdr:cNvSpPr txBox="1"/>
      </xdr:nvSpPr>
      <xdr:spPr>
        <a:xfrm>
          <a:off x="2857500" y="393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108</xdr:row>
      <xdr:rowOff>95250</xdr:rowOff>
    </xdr:from>
    <xdr:ext cx="184731" cy="264560"/>
    <xdr:sp macro="" textlink="">
      <xdr:nvSpPr>
        <xdr:cNvPr id="3" name="Textfeld 2">
          <a:extLst>
            <a:ext uri="{FF2B5EF4-FFF2-40B4-BE49-F238E27FC236}">
              <a16:creationId xmlns:a16="http://schemas.microsoft.com/office/drawing/2014/main" id="{F5EE4336-4F0B-40BE-B5D4-1CBDEB8448C4}"/>
            </a:ext>
          </a:extLst>
        </xdr:cNvPr>
        <xdr:cNvSpPr txBox="1"/>
      </xdr:nvSpPr>
      <xdr:spPr>
        <a:xfrm>
          <a:off x="2857500" y="1289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154</xdr:row>
      <xdr:rowOff>95250</xdr:rowOff>
    </xdr:from>
    <xdr:ext cx="184731" cy="264560"/>
    <xdr:sp macro="" textlink="">
      <xdr:nvSpPr>
        <xdr:cNvPr id="5" name="Textfeld 4">
          <a:extLst>
            <a:ext uri="{FF2B5EF4-FFF2-40B4-BE49-F238E27FC236}">
              <a16:creationId xmlns:a16="http://schemas.microsoft.com/office/drawing/2014/main" id="{6897CF58-A37E-4EB8-82B0-780322207107}"/>
            </a:ext>
          </a:extLst>
        </xdr:cNvPr>
        <xdr:cNvSpPr txBox="1"/>
      </xdr:nvSpPr>
      <xdr:spPr>
        <a:xfrm>
          <a:off x="2857500" y="2260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154</xdr:row>
      <xdr:rowOff>95250</xdr:rowOff>
    </xdr:from>
    <xdr:ext cx="184731" cy="264560"/>
    <xdr:sp macro="" textlink="">
      <xdr:nvSpPr>
        <xdr:cNvPr id="6" name="Textfeld 5">
          <a:extLst>
            <a:ext uri="{FF2B5EF4-FFF2-40B4-BE49-F238E27FC236}">
              <a16:creationId xmlns:a16="http://schemas.microsoft.com/office/drawing/2014/main" id="{A3108C03-9790-46CA-8DC8-AB143E8B7F35}"/>
            </a:ext>
          </a:extLst>
        </xdr:cNvPr>
        <xdr:cNvSpPr txBox="1"/>
      </xdr:nvSpPr>
      <xdr:spPr>
        <a:xfrm>
          <a:off x="2880591" y="22963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5.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9AC2-6A62-4816-A94B-249A04EBDB84}">
  <sheetPr codeName="Tabelle3">
    <tabColor theme="4" tint="-0.249977111117893"/>
  </sheetPr>
  <dimension ref="A1:H21"/>
  <sheetViews>
    <sheetView view="pageLayout" zoomScaleNormal="100" workbookViewId="0">
      <selection activeCell="B11" sqref="B11:G11"/>
    </sheetView>
  </sheetViews>
  <sheetFormatPr baseColWidth="10" defaultRowHeight="15" x14ac:dyDescent="0.25"/>
  <cols>
    <col min="1" max="1" width="4.7109375" customWidth="1"/>
    <col min="2" max="7" width="12.7109375" customWidth="1"/>
    <col min="8" max="8" width="4.7109375" customWidth="1"/>
  </cols>
  <sheetData>
    <row r="1" spans="1:8" x14ac:dyDescent="0.25">
      <c r="A1" s="47"/>
      <c r="B1" s="1"/>
      <c r="C1" s="1"/>
      <c r="D1" s="1"/>
      <c r="E1" s="1"/>
      <c r="F1" s="1"/>
      <c r="G1" s="1"/>
      <c r="H1" s="2"/>
    </row>
    <row r="2" spans="1:8" x14ac:dyDescent="0.25">
      <c r="A2" s="3"/>
      <c r="B2" s="4"/>
      <c r="C2" s="4"/>
      <c r="D2" s="4"/>
      <c r="E2" s="4"/>
      <c r="F2" s="4"/>
      <c r="G2" s="4"/>
      <c r="H2" s="5"/>
    </row>
    <row r="3" spans="1:8" ht="15" customHeight="1" x14ac:dyDescent="0.25">
      <c r="A3" s="3"/>
      <c r="B3" s="171"/>
      <c r="C3" s="4"/>
      <c r="D3" s="4"/>
      <c r="E3" s="4"/>
      <c r="F3" s="4"/>
      <c r="G3" s="4"/>
      <c r="H3" s="5"/>
    </row>
    <row r="4" spans="1:8" x14ac:dyDescent="0.25">
      <c r="A4" s="3"/>
      <c r="B4" s="4"/>
      <c r="C4" s="4"/>
      <c r="D4" s="4"/>
      <c r="E4" s="4"/>
      <c r="F4" s="4"/>
      <c r="G4" s="4"/>
      <c r="H4" s="5"/>
    </row>
    <row r="5" spans="1:8" ht="21" x14ac:dyDescent="0.35">
      <c r="A5" s="3"/>
      <c r="B5" s="48" t="s">
        <v>100</v>
      </c>
      <c r="C5" s="4"/>
      <c r="D5" s="4"/>
      <c r="E5" s="4"/>
      <c r="F5" s="4"/>
      <c r="G5" s="4"/>
      <c r="H5" s="5"/>
    </row>
    <row r="6" spans="1:8" x14ac:dyDescent="0.25">
      <c r="A6" s="3"/>
      <c r="B6" s="4"/>
      <c r="C6" s="4"/>
      <c r="D6" s="4"/>
      <c r="E6" s="4"/>
      <c r="F6" s="4"/>
      <c r="G6" s="4"/>
      <c r="H6" s="5"/>
    </row>
    <row r="7" spans="1:8" ht="76.5" customHeight="1" x14ac:dyDescent="0.25">
      <c r="A7" s="3"/>
      <c r="B7" s="341" t="s">
        <v>140</v>
      </c>
      <c r="C7" s="342"/>
      <c r="D7" s="342"/>
      <c r="E7" s="342"/>
      <c r="F7" s="342"/>
      <c r="G7" s="342"/>
      <c r="H7" s="49"/>
    </row>
    <row r="8" spans="1:8" ht="5.0999999999999996" customHeight="1" x14ac:dyDescent="0.25">
      <c r="A8" s="3"/>
      <c r="B8" s="56"/>
      <c r="C8" s="56"/>
      <c r="D8" s="56"/>
      <c r="E8" s="56"/>
      <c r="F8" s="56"/>
      <c r="G8" s="56"/>
      <c r="H8" s="49"/>
    </row>
    <row r="9" spans="1:8" ht="69.95" customHeight="1" x14ac:dyDescent="0.25">
      <c r="A9" s="3"/>
      <c r="B9" s="341" t="s">
        <v>118</v>
      </c>
      <c r="C9" s="342"/>
      <c r="D9" s="342"/>
      <c r="E9" s="342"/>
      <c r="F9" s="342"/>
      <c r="G9" s="342"/>
      <c r="H9" s="5"/>
    </row>
    <row r="10" spans="1:8" ht="5.0999999999999996" customHeight="1" x14ac:dyDescent="0.25">
      <c r="A10" s="3"/>
      <c r="B10" s="55"/>
      <c r="C10" s="56"/>
      <c r="D10" s="56"/>
      <c r="E10" s="56"/>
      <c r="F10" s="56"/>
      <c r="G10" s="56"/>
      <c r="H10" s="5"/>
    </row>
    <row r="11" spans="1:8" ht="99.95" customHeight="1" x14ac:dyDescent="0.25">
      <c r="A11" s="3"/>
      <c r="B11" s="341" t="s">
        <v>135</v>
      </c>
      <c r="C11" s="341"/>
      <c r="D11" s="341"/>
      <c r="E11" s="341"/>
      <c r="F11" s="341"/>
      <c r="G11" s="341"/>
      <c r="H11" s="5"/>
    </row>
    <row r="12" spans="1:8" ht="5.0999999999999996" customHeight="1" x14ac:dyDescent="0.25">
      <c r="A12" s="3"/>
      <c r="B12" s="4"/>
      <c r="C12" s="4"/>
      <c r="D12" s="4"/>
      <c r="E12" s="4"/>
      <c r="F12" s="4"/>
      <c r="G12" s="4"/>
      <c r="H12" s="5"/>
    </row>
    <row r="13" spans="1:8" ht="100.5" customHeight="1" x14ac:dyDescent="0.25">
      <c r="A13" s="3"/>
      <c r="B13" s="341" t="s">
        <v>101</v>
      </c>
      <c r="C13" s="342"/>
      <c r="D13" s="342"/>
      <c r="E13" s="342"/>
      <c r="F13" s="342"/>
      <c r="G13" s="342"/>
      <c r="H13" s="5"/>
    </row>
    <row r="14" spans="1:8" ht="5.0999999999999996" customHeight="1" x14ac:dyDescent="0.25">
      <c r="A14" s="3"/>
      <c r="B14" s="4"/>
      <c r="C14" s="4"/>
      <c r="D14" s="4"/>
      <c r="E14" s="4"/>
      <c r="F14" s="4"/>
      <c r="G14" s="4"/>
      <c r="H14" s="5"/>
    </row>
    <row r="15" spans="1:8" ht="195" customHeight="1" x14ac:dyDescent="0.25">
      <c r="A15" s="3"/>
      <c r="B15" s="341" t="s">
        <v>187</v>
      </c>
      <c r="C15" s="342"/>
      <c r="D15" s="342"/>
      <c r="E15" s="342"/>
      <c r="F15" s="342"/>
      <c r="G15" s="342"/>
      <c r="H15" s="5"/>
    </row>
    <row r="16" spans="1:8" ht="5.0999999999999996" customHeight="1" x14ac:dyDescent="0.25">
      <c r="A16" s="3"/>
      <c r="B16" s="4"/>
      <c r="C16" s="4"/>
      <c r="D16" s="4"/>
      <c r="E16" s="4"/>
      <c r="F16" s="4"/>
      <c r="G16" s="4"/>
      <c r="H16" s="5"/>
    </row>
    <row r="17" spans="1:8" x14ac:dyDescent="0.25">
      <c r="A17" s="3"/>
      <c r="B17" s="53" t="s">
        <v>14</v>
      </c>
      <c r="C17" s="4"/>
      <c r="D17" s="4"/>
      <c r="E17" s="4"/>
      <c r="F17" s="4"/>
      <c r="G17" s="4"/>
      <c r="H17" s="5"/>
    </row>
    <row r="18" spans="1:8" x14ac:dyDescent="0.25">
      <c r="A18" s="3"/>
      <c r="B18" s="54" t="s">
        <v>103</v>
      </c>
      <c r="C18" s="4"/>
      <c r="D18" s="4"/>
      <c r="E18" s="4"/>
      <c r="F18" s="4"/>
      <c r="G18" s="4"/>
      <c r="H18" s="5"/>
    </row>
    <row r="19" spans="1:8" x14ac:dyDescent="0.25">
      <c r="A19" s="3"/>
      <c r="B19" s="54" t="s">
        <v>104</v>
      </c>
      <c r="C19" s="4"/>
      <c r="D19" s="4"/>
      <c r="E19" s="4"/>
      <c r="F19" s="4"/>
      <c r="G19" s="4"/>
      <c r="H19" s="5"/>
    </row>
    <row r="20" spans="1:8" x14ac:dyDescent="0.25">
      <c r="A20" s="3"/>
      <c r="B20" s="54" t="s">
        <v>179</v>
      </c>
      <c r="C20" s="4"/>
      <c r="D20" s="4"/>
      <c r="E20" s="4"/>
      <c r="F20" s="4"/>
      <c r="G20" s="4"/>
      <c r="H20" s="5"/>
    </row>
    <row r="21" spans="1:8" x14ac:dyDescent="0.25">
      <c r="A21" s="50"/>
      <c r="B21" s="51"/>
      <c r="C21" s="51"/>
      <c r="D21" s="51"/>
      <c r="E21" s="51"/>
      <c r="F21" s="51"/>
      <c r="G21" s="51"/>
      <c r="H21" s="43"/>
    </row>
  </sheetData>
  <sheetProtection algorithmName="SHA-512" hashValue="MIrkKUCbwPXtQApGtDhYxtOuhWyN2EjgVTYXSGfN9fy5BtXYI53SSGkeeUZfHGCynty4dYE5l2LuPcc7DE41dw==" saltValue="/XvI/xiU/pIJdDjaiYk6zg==" spinCount="100000" sheet="1" objects="1" scenarios="1"/>
  <mergeCells count="5">
    <mergeCell ref="B13:G13"/>
    <mergeCell ref="B15:G15"/>
    <mergeCell ref="B7:G7"/>
    <mergeCell ref="B9:G9"/>
    <mergeCell ref="B11:G11"/>
  </mergeCells>
  <pageMargins left="0.7" right="0.7" top="0.78740157499999996" bottom="0.78740157499999996" header="0.3" footer="0.3"/>
  <pageSetup paperSize="9" orientation="portrait" r:id="rId1"/>
  <headerFooter>
    <oddHeader>&amp;A</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14152-B2AB-47AD-95C8-ED438CA26BF9}">
  <sheetPr codeName="Tabelle2"/>
  <dimension ref="A1:Q40"/>
  <sheetViews>
    <sheetView tabSelected="1" view="pageLayout" zoomScaleNormal="100" workbookViewId="0">
      <selection activeCell="F7" sqref="F7"/>
    </sheetView>
  </sheetViews>
  <sheetFormatPr baseColWidth="10" defaultColWidth="11.42578125" defaultRowHeight="15" x14ac:dyDescent="0.25"/>
  <cols>
    <col min="1" max="1" width="21.140625" customWidth="1"/>
    <col min="2" max="2" width="12.7109375" customWidth="1"/>
    <col min="3" max="3" width="1.7109375" customWidth="1"/>
    <col min="4" max="4" width="12.7109375" customWidth="1"/>
    <col min="5" max="5" width="1.7109375" customWidth="1"/>
    <col min="6" max="6" width="22.42578125" customWidth="1"/>
    <col min="7" max="7" width="1.7109375" customWidth="1"/>
    <col min="8" max="8" width="12.7109375" customWidth="1"/>
    <col min="9" max="9" width="1.7109375" customWidth="1"/>
    <col min="10" max="10" width="12.7109375" customWidth="1"/>
    <col min="11" max="11" width="1.7109375" customWidth="1"/>
    <col min="12" max="12" width="5.85546875" customWidth="1"/>
    <col min="13" max="14" width="11.7109375" customWidth="1"/>
  </cols>
  <sheetData>
    <row r="1" spans="1:17" x14ac:dyDescent="0.25">
      <c r="A1" s="62"/>
      <c r="B1" s="63"/>
      <c r="C1" s="63"/>
      <c r="D1" s="63"/>
      <c r="E1" s="63"/>
      <c r="F1" s="63"/>
      <c r="G1" s="63"/>
      <c r="H1" s="63"/>
      <c r="I1" s="63"/>
      <c r="J1" s="63"/>
      <c r="K1" s="63"/>
      <c r="L1" s="64"/>
    </row>
    <row r="2" spans="1:17" ht="46.5" customHeight="1" x14ac:dyDescent="0.25">
      <c r="A2" s="343" t="s">
        <v>178</v>
      </c>
      <c r="B2" s="344"/>
      <c r="C2" s="345"/>
      <c r="D2" s="345"/>
      <c r="E2" s="65"/>
      <c r="F2" s="65"/>
      <c r="G2" s="65"/>
      <c r="H2" s="66"/>
      <c r="I2" s="66"/>
      <c r="J2" s="66"/>
      <c r="K2" s="66"/>
      <c r="L2" s="67"/>
    </row>
    <row r="3" spans="1:17" ht="24" customHeight="1" x14ac:dyDescent="0.25">
      <c r="A3" s="350" t="s">
        <v>73</v>
      </c>
      <c r="B3" s="351"/>
      <c r="C3" s="65"/>
      <c r="D3" s="65"/>
      <c r="E3" s="65"/>
      <c r="F3" s="65"/>
      <c r="G3" s="65"/>
      <c r="H3" s="66"/>
      <c r="I3" s="66"/>
      <c r="J3" s="66"/>
      <c r="K3" s="66"/>
      <c r="L3" s="67"/>
    </row>
    <row r="4" spans="1:17" ht="66.75" customHeight="1" x14ac:dyDescent="0.25">
      <c r="A4" s="352" t="s">
        <v>145</v>
      </c>
      <c r="B4" s="353"/>
      <c r="C4" s="353"/>
      <c r="D4" s="353"/>
      <c r="E4" s="68"/>
      <c r="F4" s="68"/>
      <c r="G4" s="68"/>
      <c r="H4" s="66"/>
      <c r="I4" s="66"/>
      <c r="J4" s="66"/>
      <c r="K4" s="66"/>
      <c r="L4" s="67"/>
    </row>
    <row r="5" spans="1:17" ht="50.1" customHeight="1" x14ac:dyDescent="0.35">
      <c r="A5" s="69" t="s">
        <v>20</v>
      </c>
      <c r="B5" s="171"/>
      <c r="C5" s="68"/>
      <c r="D5" s="68"/>
      <c r="E5" s="68"/>
      <c r="F5" s="68"/>
      <c r="G5" s="68"/>
      <c r="H5" s="66"/>
      <c r="I5" s="66"/>
      <c r="J5" s="66"/>
      <c r="K5" s="66"/>
      <c r="L5" s="67"/>
    </row>
    <row r="6" spans="1:17" ht="18.75" x14ac:dyDescent="0.25">
      <c r="A6" s="70"/>
      <c r="B6" s="66"/>
      <c r="C6" s="71"/>
      <c r="D6" s="71"/>
      <c r="E6" s="71"/>
      <c r="F6" s="71"/>
      <c r="G6" s="71"/>
      <c r="H6" s="66"/>
      <c r="I6" s="66"/>
      <c r="J6" s="66"/>
      <c r="K6" s="66"/>
      <c r="L6" s="67"/>
    </row>
    <row r="7" spans="1:17" ht="30" customHeight="1" x14ac:dyDescent="0.25">
      <c r="A7" s="72"/>
      <c r="B7" s="348" t="s">
        <v>65</v>
      </c>
      <c r="C7" s="349"/>
      <c r="D7" s="349"/>
      <c r="E7" s="73"/>
      <c r="F7" s="13"/>
      <c r="G7" s="74"/>
      <c r="H7" s="74"/>
      <c r="I7" s="74"/>
      <c r="J7" s="74"/>
      <c r="K7" s="66"/>
      <c r="L7" s="75"/>
    </row>
    <row r="8" spans="1:17" ht="20.100000000000001" customHeight="1" x14ac:dyDescent="0.25">
      <c r="A8" s="72"/>
      <c r="B8" s="73" t="s">
        <v>0</v>
      </c>
      <c r="C8" s="73"/>
      <c r="D8" s="73"/>
      <c r="E8" s="73"/>
      <c r="F8" s="13">
        <v>2026</v>
      </c>
      <c r="G8" s="74"/>
      <c r="H8" s="74"/>
      <c r="I8" s="74"/>
      <c r="J8" s="74"/>
      <c r="K8" s="66"/>
      <c r="L8" s="67"/>
    </row>
    <row r="9" spans="1:17" ht="20.100000000000001" customHeight="1" x14ac:dyDescent="0.25">
      <c r="A9" s="72"/>
      <c r="B9" s="73"/>
      <c r="C9" s="73"/>
      <c r="D9" s="73"/>
      <c r="E9" s="73"/>
      <c r="F9" s="74"/>
      <c r="G9" s="74"/>
      <c r="H9" s="74"/>
      <c r="I9" s="74"/>
      <c r="J9" s="74"/>
      <c r="K9" s="66"/>
      <c r="L9" s="67"/>
    </row>
    <row r="10" spans="1:17" ht="36.75" customHeight="1" x14ac:dyDescent="0.25">
      <c r="A10" s="52"/>
      <c r="B10" s="354" t="s">
        <v>77</v>
      </c>
      <c r="C10" s="354"/>
      <c r="D10" s="354"/>
      <c r="E10" s="66"/>
      <c r="F10" s="76" t="s">
        <v>62</v>
      </c>
      <c r="G10" s="77"/>
      <c r="H10" s="77"/>
      <c r="I10" s="77"/>
      <c r="J10" s="77"/>
      <c r="K10" s="66"/>
      <c r="L10" s="67"/>
      <c r="M10" s="10"/>
    </row>
    <row r="11" spans="1:17" ht="15.75" x14ac:dyDescent="0.25">
      <c r="A11" s="52"/>
      <c r="B11" s="66"/>
      <c r="C11" s="12"/>
      <c r="D11" s="12"/>
      <c r="E11" s="12"/>
      <c r="F11" s="78"/>
      <c r="G11" s="78"/>
      <c r="H11" s="78"/>
      <c r="I11" s="78"/>
      <c r="J11" s="78"/>
      <c r="K11" s="66"/>
      <c r="L11" s="67"/>
      <c r="M11" s="79"/>
    </row>
    <row r="12" spans="1:17" ht="15.75" x14ac:dyDescent="0.25">
      <c r="A12" s="72"/>
      <c r="B12" s="66" t="s">
        <v>69</v>
      </c>
      <c r="C12" s="66"/>
      <c r="D12" s="66"/>
      <c r="E12" s="66"/>
      <c r="F12" s="23"/>
      <c r="G12" s="80"/>
      <c r="H12" s="80"/>
      <c r="I12" s="80"/>
      <c r="J12" s="80"/>
      <c r="K12" s="66"/>
      <c r="L12" s="67"/>
      <c r="M12" s="79"/>
    </row>
    <row r="13" spans="1:17" ht="30" x14ac:dyDescent="0.25">
      <c r="A13" s="81"/>
      <c r="B13" s="82" t="s">
        <v>21</v>
      </c>
      <c r="C13" s="78"/>
      <c r="D13" s="78"/>
      <c r="E13" s="78"/>
      <c r="F13" s="76" t="s">
        <v>63</v>
      </c>
      <c r="G13" s="77"/>
      <c r="H13" s="364"/>
      <c r="I13" s="365"/>
      <c r="J13" s="365"/>
      <c r="K13" s="66"/>
      <c r="L13" s="67"/>
      <c r="M13" s="79"/>
      <c r="Q13" s="83"/>
    </row>
    <row r="14" spans="1:17" ht="15.75" x14ac:dyDescent="0.25">
      <c r="A14" s="81"/>
      <c r="B14" s="11"/>
      <c r="C14" s="78"/>
      <c r="D14" s="78"/>
      <c r="E14" s="78"/>
      <c r="F14" s="78"/>
      <c r="G14" s="78"/>
      <c r="H14" s="66"/>
      <c r="I14" s="66"/>
      <c r="J14" s="66"/>
      <c r="K14" s="66"/>
      <c r="L14" s="67"/>
      <c r="M14" s="79"/>
    </row>
    <row r="15" spans="1:17" ht="45" customHeight="1" x14ac:dyDescent="0.25">
      <c r="A15" s="72" t="s">
        <v>19</v>
      </c>
      <c r="B15" s="23"/>
      <c r="C15" s="84"/>
      <c r="D15" s="23"/>
      <c r="E15" s="85"/>
      <c r="F15" s="23"/>
      <c r="G15" s="85"/>
      <c r="H15" s="23"/>
      <c r="I15" s="85"/>
      <c r="J15" s="23"/>
      <c r="K15" s="78"/>
      <c r="L15" s="86"/>
      <c r="M15" s="79"/>
    </row>
    <row r="16" spans="1:17" ht="30.75" customHeight="1" x14ac:dyDescent="0.25">
      <c r="A16" s="87" t="s">
        <v>22</v>
      </c>
      <c r="B16" s="76" t="s">
        <v>66</v>
      </c>
      <c r="C16" s="88"/>
      <c r="D16" s="76" t="s">
        <v>64</v>
      </c>
      <c r="E16" s="77"/>
      <c r="F16" s="76" t="s">
        <v>67</v>
      </c>
      <c r="G16" s="77"/>
      <c r="H16" s="76" t="s">
        <v>68</v>
      </c>
      <c r="I16" s="77"/>
      <c r="J16" s="44" t="s">
        <v>96</v>
      </c>
      <c r="K16" s="88"/>
      <c r="L16" s="89"/>
      <c r="M16" s="7"/>
    </row>
    <row r="17" spans="1:13" x14ac:dyDescent="0.25">
      <c r="A17" s="90"/>
      <c r="B17" s="88"/>
      <c r="C17" s="88"/>
      <c r="D17" s="88"/>
      <c r="E17" s="88"/>
      <c r="F17" s="88"/>
      <c r="G17" s="88"/>
      <c r="H17" s="88"/>
      <c r="I17" s="88"/>
      <c r="J17" s="88"/>
      <c r="K17" s="88"/>
      <c r="L17" s="91"/>
      <c r="M17" s="7"/>
    </row>
    <row r="18" spans="1:13" ht="45" customHeight="1" x14ac:dyDescent="0.25">
      <c r="A18" s="72" t="s">
        <v>19</v>
      </c>
      <c r="B18" s="23"/>
      <c r="C18" s="11"/>
      <c r="D18" s="58"/>
      <c r="E18" s="85"/>
      <c r="F18" s="58"/>
      <c r="G18" s="11"/>
      <c r="H18" s="58"/>
      <c r="I18" s="85"/>
      <c r="J18" s="58"/>
      <c r="K18" s="66"/>
      <c r="L18" s="86"/>
      <c r="M18" s="7"/>
    </row>
    <row r="19" spans="1:13" ht="30" x14ac:dyDescent="0.25">
      <c r="A19" s="87" t="s">
        <v>22</v>
      </c>
      <c r="B19" s="44" t="s">
        <v>97</v>
      </c>
      <c r="C19" s="88"/>
      <c r="D19" s="129" t="s">
        <v>80</v>
      </c>
      <c r="E19" s="77"/>
      <c r="F19" s="58" t="s">
        <v>80</v>
      </c>
      <c r="G19" s="88"/>
      <c r="H19" s="129" t="s">
        <v>80</v>
      </c>
      <c r="I19" s="77"/>
      <c r="J19" s="129" t="s">
        <v>80</v>
      </c>
      <c r="K19" s="66"/>
      <c r="L19" s="89"/>
      <c r="M19" s="7"/>
    </row>
    <row r="20" spans="1:13" x14ac:dyDescent="0.25">
      <c r="A20" s="90"/>
      <c r="B20" s="88"/>
      <c r="C20" s="88"/>
      <c r="D20" s="88"/>
      <c r="E20" s="88"/>
      <c r="F20" s="88"/>
      <c r="G20" s="88"/>
      <c r="H20" s="88"/>
      <c r="I20" s="88"/>
      <c r="J20" s="88"/>
      <c r="K20" s="88"/>
      <c r="L20" s="91"/>
      <c r="M20" s="7"/>
    </row>
    <row r="21" spans="1:13" ht="45" customHeight="1" x14ac:dyDescent="0.25">
      <c r="A21" s="72" t="s">
        <v>19</v>
      </c>
      <c r="B21" s="58"/>
      <c r="C21" s="11"/>
      <c r="D21" s="58"/>
      <c r="E21" s="85"/>
      <c r="F21" s="58"/>
      <c r="G21" s="11"/>
      <c r="H21" s="58"/>
      <c r="I21" s="85"/>
      <c r="J21" s="58"/>
      <c r="K21" s="66"/>
      <c r="L21" s="86"/>
      <c r="M21" s="7"/>
    </row>
    <row r="22" spans="1:13" ht="30" x14ac:dyDescent="0.25">
      <c r="A22" s="87" t="s">
        <v>22</v>
      </c>
      <c r="B22" s="129" t="s">
        <v>80</v>
      </c>
      <c r="C22" s="88"/>
      <c r="D22" s="129" t="s">
        <v>80</v>
      </c>
      <c r="E22" s="77"/>
      <c r="F22" s="129" t="s">
        <v>80</v>
      </c>
      <c r="G22" s="88"/>
      <c r="H22" s="129" t="s">
        <v>80</v>
      </c>
      <c r="I22" s="77"/>
      <c r="J22" s="129" t="s">
        <v>80</v>
      </c>
      <c r="K22" s="66"/>
      <c r="L22" s="89"/>
      <c r="M22" s="7"/>
    </row>
    <row r="23" spans="1:13" x14ac:dyDescent="0.25">
      <c r="A23" s="90"/>
      <c r="B23" s="88"/>
      <c r="C23" s="88"/>
      <c r="D23" s="88"/>
      <c r="E23" s="88"/>
      <c r="F23" s="88"/>
      <c r="G23" s="88"/>
      <c r="H23" s="88"/>
      <c r="I23" s="88"/>
      <c r="J23" s="88"/>
      <c r="K23" s="88"/>
      <c r="L23" s="91"/>
    </row>
    <row r="24" spans="1:13" x14ac:dyDescent="0.25">
      <c r="A24" s="90"/>
      <c r="B24" s="88"/>
      <c r="C24" s="88"/>
      <c r="D24" s="88"/>
      <c r="E24" s="88"/>
      <c r="F24" s="88"/>
      <c r="G24" s="88"/>
      <c r="H24" s="88"/>
      <c r="I24" s="88"/>
      <c r="J24" s="88"/>
      <c r="K24" s="88"/>
      <c r="L24" s="91"/>
    </row>
    <row r="25" spans="1:13" x14ac:dyDescent="0.25">
      <c r="A25" s="90"/>
      <c r="B25" s="88"/>
      <c r="C25" s="88"/>
      <c r="D25" s="88"/>
      <c r="E25" s="88"/>
      <c r="F25" s="88"/>
      <c r="G25" s="88"/>
      <c r="H25" s="88"/>
      <c r="I25" s="88"/>
      <c r="J25" s="88"/>
      <c r="K25" s="88"/>
      <c r="L25" s="91"/>
    </row>
    <row r="26" spans="1:13" ht="15" customHeight="1" x14ac:dyDescent="0.25">
      <c r="A26" s="355" t="s">
        <v>190</v>
      </c>
      <c r="B26" s="356"/>
      <c r="C26" s="356"/>
      <c r="D26" s="356"/>
      <c r="E26" s="356"/>
      <c r="F26" s="356"/>
      <c r="G26" s="356"/>
      <c r="H26" s="357"/>
      <c r="I26" s="357"/>
      <c r="J26" s="357"/>
      <c r="K26" s="357"/>
      <c r="L26" s="358"/>
    </row>
    <row r="27" spans="1:13" ht="15" customHeight="1" x14ac:dyDescent="0.25">
      <c r="A27" s="359"/>
      <c r="B27" s="356"/>
      <c r="C27" s="356"/>
      <c r="D27" s="356"/>
      <c r="E27" s="356"/>
      <c r="F27" s="356"/>
      <c r="G27" s="356"/>
      <c r="H27" s="357"/>
      <c r="I27" s="357"/>
      <c r="J27" s="357"/>
      <c r="K27" s="357"/>
      <c r="L27" s="358"/>
    </row>
    <row r="28" spans="1:13" ht="15" customHeight="1" x14ac:dyDescent="0.25">
      <c r="A28" s="360"/>
      <c r="B28" s="357"/>
      <c r="C28" s="357"/>
      <c r="D28" s="357"/>
      <c r="E28" s="357"/>
      <c r="F28" s="357"/>
      <c r="G28" s="357"/>
      <c r="H28" s="357"/>
      <c r="I28" s="357"/>
      <c r="J28" s="357"/>
      <c r="K28" s="357"/>
      <c r="L28" s="358"/>
    </row>
    <row r="29" spans="1:13" ht="15" customHeight="1" x14ac:dyDescent="0.25">
      <c r="A29" s="360"/>
      <c r="B29" s="357"/>
      <c r="C29" s="357"/>
      <c r="D29" s="357"/>
      <c r="E29" s="357"/>
      <c r="F29" s="357"/>
      <c r="G29" s="357"/>
      <c r="H29" s="357"/>
      <c r="I29" s="357"/>
      <c r="J29" s="357"/>
      <c r="K29" s="357"/>
      <c r="L29" s="358"/>
    </row>
    <row r="30" spans="1:13" ht="15" customHeight="1" x14ac:dyDescent="0.25">
      <c r="A30" s="361"/>
      <c r="B30" s="362"/>
      <c r="C30" s="362"/>
      <c r="D30" s="362"/>
      <c r="E30" s="362"/>
      <c r="F30" s="362"/>
      <c r="G30" s="362"/>
      <c r="H30" s="362"/>
      <c r="I30" s="362"/>
      <c r="J30" s="362"/>
      <c r="K30" s="362"/>
      <c r="L30" s="363"/>
    </row>
    <row r="31" spans="1:13" ht="15" customHeight="1" x14ac:dyDescent="0.25">
      <c r="A31" s="335"/>
      <c r="B31" s="336"/>
      <c r="C31" s="336"/>
      <c r="D31" s="336"/>
      <c r="E31" s="336"/>
      <c r="F31" s="336"/>
      <c r="G31" s="336"/>
      <c r="H31" s="336"/>
      <c r="I31" s="336"/>
      <c r="J31" s="336"/>
      <c r="K31" s="336"/>
      <c r="L31" s="337"/>
    </row>
    <row r="32" spans="1:13" ht="15" customHeight="1" x14ac:dyDescent="0.25">
      <c r="A32" s="92"/>
      <c r="B32" s="93"/>
      <c r="C32" s="93"/>
      <c r="D32" s="93"/>
      <c r="E32" s="93"/>
      <c r="F32" s="93"/>
      <c r="G32" s="93"/>
      <c r="H32" s="93"/>
      <c r="I32" s="93"/>
      <c r="J32" s="93"/>
      <c r="K32" s="93"/>
      <c r="L32" s="94"/>
    </row>
    <row r="33" spans="1:12" ht="15" customHeight="1" x14ac:dyDescent="0.25">
      <c r="A33" s="95" t="s">
        <v>14</v>
      </c>
      <c r="B33" s="66"/>
      <c r="C33" s="66"/>
      <c r="D33" s="66"/>
      <c r="E33" s="66"/>
      <c r="F33" s="66"/>
      <c r="G33" s="66"/>
      <c r="H33" s="66"/>
      <c r="I33" s="66"/>
      <c r="J33" s="66"/>
      <c r="K33" s="66"/>
      <c r="L33" s="96"/>
    </row>
    <row r="34" spans="1:12" ht="15" customHeight="1" x14ac:dyDescent="0.25">
      <c r="A34" s="97" t="s">
        <v>15</v>
      </c>
      <c r="B34" s="66"/>
      <c r="C34" s="73"/>
      <c r="D34" s="73"/>
      <c r="E34" s="73"/>
      <c r="F34" s="73"/>
      <c r="G34" s="73"/>
      <c r="H34" s="66"/>
      <c r="I34" s="66"/>
      <c r="J34" s="66"/>
      <c r="K34" s="66"/>
      <c r="L34" s="67"/>
    </row>
    <row r="35" spans="1:12" ht="15" customHeight="1" x14ac:dyDescent="0.25">
      <c r="A35" s="97" t="s">
        <v>16</v>
      </c>
      <c r="B35" s="66"/>
      <c r="C35" s="73"/>
      <c r="D35" s="73"/>
      <c r="E35" s="73"/>
      <c r="F35" s="73"/>
      <c r="G35" s="73"/>
      <c r="H35" s="66"/>
      <c r="I35" s="66"/>
      <c r="J35" s="66"/>
      <c r="K35" s="66"/>
      <c r="L35" s="67"/>
    </row>
    <row r="36" spans="1:12" ht="15" customHeight="1" x14ac:dyDescent="0.25">
      <c r="A36" s="97"/>
      <c r="B36" s="66"/>
      <c r="C36" s="73"/>
      <c r="D36" s="73"/>
      <c r="E36" s="73"/>
      <c r="F36" s="73"/>
      <c r="G36" s="73"/>
      <c r="H36" s="66"/>
      <c r="I36" s="66"/>
      <c r="J36" s="66"/>
      <c r="K36" s="66"/>
      <c r="L36" s="96"/>
    </row>
    <row r="37" spans="1:12" ht="15" customHeight="1" x14ac:dyDescent="0.25">
      <c r="A37" s="97" t="s">
        <v>17</v>
      </c>
      <c r="B37" s="66"/>
      <c r="C37" s="73"/>
      <c r="D37" s="73"/>
      <c r="E37" s="73"/>
      <c r="F37" s="73"/>
      <c r="G37" s="73"/>
      <c r="H37" s="66"/>
      <c r="I37" s="66"/>
      <c r="J37" s="66"/>
      <c r="K37" s="66"/>
      <c r="L37" s="96"/>
    </row>
    <row r="38" spans="1:12" ht="15" customHeight="1" x14ac:dyDescent="0.25">
      <c r="A38" s="97" t="s">
        <v>18</v>
      </c>
      <c r="B38" s="66"/>
      <c r="C38" s="98"/>
      <c r="D38" s="98"/>
      <c r="E38" s="98"/>
      <c r="F38" s="98"/>
      <c r="G38" s="98"/>
      <c r="H38" s="66"/>
      <c r="I38" s="66"/>
      <c r="J38" s="66"/>
      <c r="K38" s="66"/>
      <c r="L38" s="96"/>
    </row>
    <row r="39" spans="1:12" ht="15" customHeight="1" x14ac:dyDescent="0.25">
      <c r="A39" s="97" t="s">
        <v>174</v>
      </c>
      <c r="B39" s="66"/>
      <c r="C39" s="98"/>
      <c r="D39" s="98"/>
      <c r="E39" s="98"/>
      <c r="F39" s="98"/>
      <c r="G39" s="98"/>
      <c r="H39" s="66"/>
      <c r="I39" s="66"/>
      <c r="J39" s="66"/>
      <c r="K39" s="98"/>
      <c r="L39" s="67"/>
    </row>
    <row r="40" spans="1:12" ht="15" customHeight="1" x14ac:dyDescent="0.25">
      <c r="A40" s="99"/>
      <c r="B40" s="100"/>
      <c r="C40" s="101"/>
      <c r="D40" s="101"/>
      <c r="E40" s="101"/>
      <c r="F40" s="101"/>
      <c r="G40" s="101"/>
      <c r="H40" s="346" t="s">
        <v>79</v>
      </c>
      <c r="I40" s="346"/>
      <c r="J40" s="346"/>
      <c r="K40" s="346"/>
      <c r="L40" s="347"/>
    </row>
  </sheetData>
  <sheetProtection algorithmName="SHA-512" hashValue="qVLBLWkcWDyB+HRMyBmIAtqCH2DpbRhaZ+C4eesGS2bmcQHv+gi5DUbCsCCF8MPfIyIfO9loXDmXjZhNCX2fvQ==" saltValue="honkLoyNbZXQ29SdHP3JYA==" spinCount="100000" sheet="1" objects="1" scenarios="1"/>
  <mergeCells count="8">
    <mergeCell ref="A2:D2"/>
    <mergeCell ref="H40:L40"/>
    <mergeCell ref="B7:D7"/>
    <mergeCell ref="A3:B3"/>
    <mergeCell ref="A4:D4"/>
    <mergeCell ref="B10:D10"/>
    <mergeCell ref="A26:L30"/>
    <mergeCell ref="H13:J13"/>
  </mergeCells>
  <hyperlinks>
    <hyperlink ref="K10" location="'Anhang IV, Gesamtverfahren'!A1" display="Formlatt für Gesamtes Batterie-Recyclingverfahren (Blei-Säure-Batterien)" xr:uid="{54967985-C8D7-4AEF-BC18-1DF7AC209EB8}"/>
    <hyperlink ref="F13" location="'Recyclingschritt N_0'!A1" display="'Recyclingschritt N_0'!A1" xr:uid="{D4F14E24-F726-4622-A45C-689428017857}"/>
    <hyperlink ref="D16" location="'Recyclingschritt N_2'!A1" display="'Recyclingschritt N_2'!A1" xr:uid="{F397800D-471A-4EED-A9E6-F074AE82307F}"/>
    <hyperlink ref="B16" location="'Recyclingschritt N_1'!A1" display="'Recyclingschritt N_1'!A1" xr:uid="{5666278D-F276-460C-8F62-9DC4CBCF1BCF}"/>
    <hyperlink ref="H16" location="'Recyclingschritt N_4'!A1" display="'Recyclingschritt N_4'!A1" xr:uid="{DD8D6048-3AAF-4C7B-BCE2-67FA1D8CC586}"/>
    <hyperlink ref="F16" location="'Recyclingschritt N_3'!A1" display="'Recyclingschritt N_3'!A1" xr:uid="{E2A0702E-F98A-4F5A-9D3D-61ED461B4D38}"/>
    <hyperlink ref="F10" location="Gesamtergebnis!A1" display="Formblatt &quot;Gesamtergebnis&quot;" xr:uid="{93E351BD-98B5-473C-B507-212F1DACD6AD}"/>
    <hyperlink ref="J16" location="'Recyclingschritt N_5'!A1" display="'Recyclingschritt N_5'!A1" xr:uid="{4D6C3B3C-B907-43D3-8666-6C25713706E6}"/>
    <hyperlink ref="B19" location="'Recyclingschritt N_6'!A1" display="'Recyclingschritt N_6'!A1" xr:uid="{69981DDB-C4FC-4F92-A31B-8501611F081C}"/>
  </hyperlinks>
  <pageMargins left="0.70866141732283472" right="0.70866141732283472" top="0.78740157480314965" bottom="0.78740157480314965" header="0.31496062992125984" footer="0.31496062992125984"/>
  <pageSetup paperSize="9" scale="80" orientation="portrait" r:id="rId1"/>
  <headerFooter>
    <oddHeader xml:space="preserve">&amp;CBlatt - &amp;A
</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CAB6-D1F0-490D-BE6E-A71CF9DB6EB9}">
  <sheetPr codeName="Tabelle1">
    <tabColor theme="4" tint="-0.249977111117893"/>
  </sheetPr>
  <dimension ref="A1:M167"/>
  <sheetViews>
    <sheetView view="pageLayout" zoomScaleNormal="100" workbookViewId="0"/>
  </sheetViews>
  <sheetFormatPr baseColWidth="10" defaultColWidth="1.140625" defaultRowHeight="15" x14ac:dyDescent="0.25"/>
  <cols>
    <col min="1" max="1" width="26.85546875" customWidth="1"/>
    <col min="2" max="5" width="13.7109375" customWidth="1"/>
    <col min="6" max="7" width="10.7109375" customWidth="1"/>
    <col min="8" max="28" width="15.7109375" customWidth="1"/>
  </cols>
  <sheetData>
    <row r="1" spans="1:7" ht="24.95" customHeight="1" x14ac:dyDescent="0.25">
      <c r="A1" s="167"/>
      <c r="B1" s="1"/>
      <c r="C1" s="168"/>
      <c r="D1" s="169" t="s">
        <v>26</v>
      </c>
      <c r="E1" s="169"/>
      <c r="F1" s="380" t="str">
        <f>IF('Titelseite Pb-Altbatterien'!$F$7&lt;&gt;"",'Titelseite Pb-Altbatterien'!$F$7,"")</f>
        <v/>
      </c>
      <c r="G1" s="381"/>
    </row>
    <row r="2" spans="1:7" ht="17.25" x14ac:dyDescent="0.3">
      <c r="A2" s="102" t="s">
        <v>76</v>
      </c>
      <c r="B2" s="103"/>
      <c r="C2" s="104"/>
      <c r="D2" s="104"/>
      <c r="E2" s="104"/>
      <c r="F2" s="375"/>
      <c r="G2" s="376"/>
    </row>
    <row r="3" spans="1:7" ht="17.25" x14ac:dyDescent="0.3">
      <c r="A3" s="105" t="str" cm="1">
        <f t="array" ref="A3:B3">IF('Titelseite Pb-Altbatterien'!A3:B3&lt;&gt;"",'Titelseite Pb-Altbatterien'!A3:B3,"")</f>
        <v>Blei-Säure-Altbatterien</v>
      </c>
      <c r="B3" s="106" t="str">
        <v/>
      </c>
      <c r="C3" s="55"/>
      <c r="D3" s="55"/>
      <c r="E3" s="55"/>
      <c r="F3" s="55"/>
      <c r="G3" s="107"/>
    </row>
    <row r="4" spans="1:7" x14ac:dyDescent="0.25">
      <c r="A4" s="108"/>
      <c r="B4" s="109"/>
      <c r="C4" s="109"/>
      <c r="D4" s="109"/>
      <c r="E4" s="109"/>
      <c r="F4" s="109"/>
      <c r="G4" s="110"/>
    </row>
    <row r="5" spans="1:7" ht="30" customHeight="1" x14ac:dyDescent="0.25">
      <c r="A5" s="111" t="s">
        <v>86</v>
      </c>
      <c r="B5" s="388" t="s">
        <v>75</v>
      </c>
      <c r="C5" s="389"/>
      <c r="D5" s="389"/>
      <c r="E5" s="389"/>
      <c r="F5" s="389"/>
      <c r="G5" s="390"/>
    </row>
    <row r="6" spans="1:7" ht="66" customHeight="1" x14ac:dyDescent="0.25">
      <c r="A6" s="377" t="s">
        <v>142</v>
      </c>
      <c r="B6" s="378"/>
      <c r="C6" s="378"/>
      <c r="D6" s="378"/>
      <c r="E6" s="378"/>
      <c r="F6" s="378"/>
      <c r="G6" s="379"/>
    </row>
    <row r="7" spans="1:7" ht="15" customHeight="1" x14ac:dyDescent="0.25">
      <c r="A7" s="112"/>
      <c r="B7" s="113"/>
      <c r="C7" s="114"/>
      <c r="D7" s="114"/>
      <c r="E7" s="114"/>
      <c r="F7" s="114"/>
      <c r="G7" s="115"/>
    </row>
    <row r="8" spans="1:7" x14ac:dyDescent="0.25">
      <c r="A8" s="116" t="s">
        <v>24</v>
      </c>
      <c r="B8" s="117"/>
      <c r="C8" s="1"/>
      <c r="D8" s="1"/>
      <c r="E8" s="1"/>
      <c r="F8" s="1"/>
      <c r="G8" s="2"/>
    </row>
    <row r="9" spans="1:7" x14ac:dyDescent="0.25">
      <c r="A9" s="3"/>
      <c r="B9" s="4"/>
      <c r="C9" s="4"/>
      <c r="D9" s="4"/>
      <c r="E9" s="4"/>
      <c r="F9" s="4"/>
      <c r="G9" s="5"/>
    </row>
    <row r="10" spans="1:7" x14ac:dyDescent="0.25">
      <c r="A10" s="118" t="s">
        <v>0</v>
      </c>
      <c r="B10" s="4"/>
      <c r="C10" s="25">
        <f>IF('Titelseite Pb-Altbatterien'!$F$8&lt;&gt;"",'Titelseite Pb-Altbatterien'!$F$8,"")</f>
        <v>2026</v>
      </c>
      <c r="D10" s="4"/>
      <c r="E10" s="4"/>
      <c r="F10" s="4"/>
      <c r="G10" s="5"/>
    </row>
    <row r="11" spans="1:7" x14ac:dyDescent="0.25">
      <c r="A11" s="118"/>
      <c r="B11" s="4"/>
      <c r="C11" s="4"/>
      <c r="D11" s="4"/>
      <c r="E11" s="4"/>
      <c r="F11" s="4"/>
      <c r="G11" s="5"/>
    </row>
    <row r="12" spans="1:7" ht="17.25" x14ac:dyDescent="0.25">
      <c r="A12" s="119" t="s">
        <v>34</v>
      </c>
      <c r="B12" s="4"/>
      <c r="C12" s="4"/>
      <c r="D12" s="4"/>
      <c r="E12" s="4"/>
      <c r="F12" s="4"/>
      <c r="G12" s="5"/>
    </row>
    <row r="13" spans="1:7" x14ac:dyDescent="0.25">
      <c r="A13" s="120" t="s">
        <v>1</v>
      </c>
      <c r="B13" s="4"/>
      <c r="C13" s="382" t="str">
        <f>IF('Recyclingschritt N_0'!C11&lt;&gt;"",'Recyclingschritt N_0'!C11,"")</f>
        <v/>
      </c>
      <c r="D13" s="383"/>
      <c r="E13" s="383"/>
      <c r="F13" s="383"/>
      <c r="G13" s="384"/>
    </row>
    <row r="14" spans="1:7" x14ac:dyDescent="0.25">
      <c r="A14" s="120" t="s">
        <v>94</v>
      </c>
      <c r="B14" s="4"/>
      <c r="C14" s="382" t="str">
        <f>IF('Recyclingschritt N_0'!C12&lt;&gt;"",'Recyclingschritt N_0'!C12,"")</f>
        <v/>
      </c>
      <c r="D14" s="383"/>
      <c r="E14" s="383"/>
      <c r="F14" s="383"/>
      <c r="G14" s="384"/>
    </row>
    <row r="15" spans="1:7" x14ac:dyDescent="0.25">
      <c r="A15" s="120" t="s">
        <v>4</v>
      </c>
      <c r="B15" s="4"/>
      <c r="C15" s="385" t="str">
        <f>IF('Recyclingschritt N_0'!C13&lt;&gt;"",'Recyclingschritt N_0'!C13,"")</f>
        <v/>
      </c>
      <c r="D15" s="386"/>
      <c r="E15" s="386"/>
      <c r="F15" s="386"/>
      <c r="G15" s="387"/>
    </row>
    <row r="16" spans="1:7" x14ac:dyDescent="0.25">
      <c r="A16" s="120" t="s">
        <v>13</v>
      </c>
      <c r="B16" s="4"/>
      <c r="C16" s="382" t="str">
        <f>IF('Recyclingschritt N_0'!C14&lt;&gt;"",'Recyclingschritt N_0'!C14,"")</f>
        <v/>
      </c>
      <c r="D16" s="383"/>
      <c r="E16" s="383"/>
      <c r="F16" s="383"/>
      <c r="G16" s="384"/>
    </row>
    <row r="17" spans="1:13" x14ac:dyDescent="0.25">
      <c r="A17" s="120" t="s">
        <v>2</v>
      </c>
      <c r="B17" s="4"/>
      <c r="C17" s="382" t="str">
        <f>IF('Recyclingschritt N_0'!C15&lt;&gt;"",'Recyclingschritt N_0'!C15,"")</f>
        <v/>
      </c>
      <c r="D17" s="383"/>
      <c r="E17" s="383"/>
      <c r="F17" s="383"/>
      <c r="G17" s="384"/>
    </row>
    <row r="18" spans="1:13" x14ac:dyDescent="0.25">
      <c r="A18" s="120" t="s">
        <v>3</v>
      </c>
      <c r="B18" s="4"/>
      <c r="C18" s="382" t="str">
        <f>IF('Recyclingschritt N_0'!C16&lt;&gt;"",'Recyclingschritt N_0'!C16,"")</f>
        <v/>
      </c>
      <c r="D18" s="383"/>
      <c r="E18" s="383"/>
      <c r="F18" s="383"/>
      <c r="G18" s="384"/>
    </row>
    <row r="19" spans="1:13" x14ac:dyDescent="0.25">
      <c r="A19" s="120" t="s">
        <v>6</v>
      </c>
      <c r="B19" s="4"/>
      <c r="C19" s="385" t="str">
        <f>IF('Recyclingschritt N_0'!C17&lt;&gt;"",'Recyclingschritt N_0'!C17,"")</f>
        <v/>
      </c>
      <c r="D19" s="386"/>
      <c r="E19" s="386"/>
      <c r="F19" s="386"/>
      <c r="G19" s="387"/>
    </row>
    <row r="20" spans="1:13" x14ac:dyDescent="0.25">
      <c r="A20" s="120" t="s">
        <v>5</v>
      </c>
      <c r="B20" s="4"/>
      <c r="C20" s="382" t="str">
        <f>IF('Recyclingschritt N_0'!C18&lt;&gt;"",'Recyclingschritt N_0'!C18,"")</f>
        <v/>
      </c>
      <c r="D20" s="383"/>
      <c r="E20" s="383"/>
      <c r="F20" s="383"/>
      <c r="G20" s="384"/>
    </row>
    <row r="21" spans="1:13" x14ac:dyDescent="0.25">
      <c r="A21" s="120"/>
      <c r="B21" s="4"/>
      <c r="C21" s="93"/>
      <c r="D21" s="93"/>
      <c r="E21" s="93"/>
      <c r="F21" s="93"/>
      <c r="G21" s="94"/>
    </row>
    <row r="22" spans="1:13" ht="36" customHeight="1" x14ac:dyDescent="0.25">
      <c r="A22" s="391" t="s">
        <v>42</v>
      </c>
      <c r="B22" s="392"/>
      <c r="C22" s="393" t="s">
        <v>164</v>
      </c>
      <c r="D22" s="394"/>
      <c r="E22" s="394"/>
      <c r="F22" s="394"/>
      <c r="G22" s="395"/>
    </row>
    <row r="23" spans="1:13" ht="15" customHeight="1" x14ac:dyDescent="0.25">
      <c r="A23" s="30"/>
      <c r="B23" s="31"/>
      <c r="C23" s="121"/>
      <c r="D23" s="121"/>
      <c r="E23" s="121"/>
      <c r="F23" s="121"/>
      <c r="G23" s="122"/>
    </row>
    <row r="24" spans="1:13" ht="30" customHeight="1" x14ac:dyDescent="0.25">
      <c r="A24" s="366" t="s">
        <v>27</v>
      </c>
      <c r="B24" s="367"/>
      <c r="C24" s="367"/>
      <c r="D24" s="367"/>
      <c r="E24" s="367"/>
      <c r="F24" s="367"/>
      <c r="G24" s="367"/>
    </row>
    <row r="25" spans="1:13" ht="38.1" customHeight="1" x14ac:dyDescent="0.25">
      <c r="A25" s="412" t="s">
        <v>25</v>
      </c>
      <c r="B25" s="412"/>
      <c r="C25" s="412" t="s">
        <v>88</v>
      </c>
      <c r="D25" s="58" t="s">
        <v>72</v>
      </c>
      <c r="E25" s="58" t="s">
        <v>84</v>
      </c>
      <c r="F25" s="368" t="s">
        <v>71</v>
      </c>
      <c r="G25" s="369"/>
    </row>
    <row r="26" spans="1:13" ht="38.1" customHeight="1" x14ac:dyDescent="0.25">
      <c r="A26" s="412"/>
      <c r="B26" s="412"/>
      <c r="C26" s="412"/>
      <c r="D26" s="58" t="s">
        <v>8</v>
      </c>
      <c r="E26" s="123" t="s">
        <v>83</v>
      </c>
      <c r="F26" s="370"/>
      <c r="G26" s="371"/>
    </row>
    <row r="27" spans="1:13" x14ac:dyDescent="0.25">
      <c r="A27" s="374" t="str">
        <f>IF('Recyclingschritt N_0'!A26&lt;&gt;"",'Recyclingschritt N_0'!A26,"")</f>
        <v/>
      </c>
      <c r="B27" s="374"/>
      <c r="C27" s="300" t="str">
        <f>IF('Recyclingschritt N_0'!C26&lt;&gt;"",'Recyclingschritt N_0'!C26,"")</f>
        <v/>
      </c>
      <c r="D27" s="301" t="str">
        <f>IF('Recyclingschritt N_0'!D26&lt;&gt;"",'Recyclingschritt N_0'!D26,"")</f>
        <v/>
      </c>
      <c r="E27" s="302" t="str">
        <f>IF(D27&lt;&gt;"",D27/$D$33,"")</f>
        <v/>
      </c>
      <c r="F27" s="372" t="str">
        <f>IF('Recyclingschritt N_0'!E26&lt;&gt;"",'Recyclingschritt N_0'!E26,"")</f>
        <v/>
      </c>
      <c r="G27" s="373"/>
      <c r="I27" s="173"/>
      <c r="J27" s="173"/>
      <c r="K27" s="173"/>
      <c r="L27" s="173"/>
      <c r="M27" s="173"/>
    </row>
    <row r="28" spans="1:13" ht="15" customHeight="1" x14ac:dyDescent="0.25">
      <c r="A28" s="374" t="str">
        <f>IF('Recyclingschritt N_0'!A27&lt;&gt;"",'Recyclingschritt N_0'!A27,"")</f>
        <v/>
      </c>
      <c r="B28" s="374"/>
      <c r="C28" s="300" t="str">
        <f>IF('Recyclingschritt N_0'!C27&lt;&gt;"",'Recyclingschritt N_0'!C27,"")</f>
        <v/>
      </c>
      <c r="D28" s="301" t="str">
        <f>IF('Recyclingschritt N_0'!D27&lt;&gt;"",'Recyclingschritt N_0'!D27,"")</f>
        <v/>
      </c>
      <c r="E28" s="302" t="str">
        <f t="shared" ref="E28:E32" si="0">IF(D28&lt;&gt;"",D28/$D$33,"")</f>
        <v/>
      </c>
      <c r="F28" s="372" t="str">
        <f>IF('Recyclingschritt N_0'!E27&lt;&gt;"",'Recyclingschritt N_0'!E27,"")</f>
        <v/>
      </c>
      <c r="G28" s="373"/>
    </row>
    <row r="29" spans="1:13" ht="15" customHeight="1" x14ac:dyDescent="0.25">
      <c r="A29" s="374" t="str">
        <f>IF('Recyclingschritt N_0'!A28&lt;&gt;"",'Recyclingschritt N_0'!A28,"")</f>
        <v/>
      </c>
      <c r="B29" s="374"/>
      <c r="C29" s="300" t="str">
        <f>IF('Recyclingschritt N_0'!C28&lt;&gt;"",'Recyclingschritt N_0'!C28,"")</f>
        <v/>
      </c>
      <c r="D29" s="301" t="str">
        <f>IF('Recyclingschritt N_0'!D28&lt;&gt;"",'Recyclingschritt N_0'!D28,"")</f>
        <v/>
      </c>
      <c r="E29" s="302" t="str">
        <f t="shared" si="0"/>
        <v/>
      </c>
      <c r="F29" s="372" t="str">
        <f>IF('Recyclingschritt N_0'!E28&lt;&gt;"",'Recyclingschritt N_0'!E28,"")</f>
        <v/>
      </c>
      <c r="G29" s="373"/>
      <c r="I29" s="124"/>
    </row>
    <row r="30" spans="1:13" ht="15" customHeight="1" x14ac:dyDescent="0.25">
      <c r="A30" s="374" t="str">
        <f>IF('Recyclingschritt N_0'!A29&lt;&gt;"",'Recyclingschritt N_0'!A29,"")</f>
        <v/>
      </c>
      <c r="B30" s="374"/>
      <c r="C30" s="300" t="str">
        <f>IF('Recyclingschritt N_0'!C29&lt;&gt;"",'Recyclingschritt N_0'!C29,"")</f>
        <v/>
      </c>
      <c r="D30" s="301" t="str">
        <f>IF('Recyclingschritt N_0'!D29&lt;&gt;"",'Recyclingschritt N_0'!D29,"")</f>
        <v/>
      </c>
      <c r="E30" s="302" t="str">
        <f t="shared" si="0"/>
        <v/>
      </c>
      <c r="F30" s="372" t="str">
        <f>IF('Recyclingschritt N_0'!E29&lt;&gt;"",'Recyclingschritt N_0'!E29,"")</f>
        <v/>
      </c>
      <c r="G30" s="373"/>
      <c r="I30" s="124"/>
    </row>
    <row r="31" spans="1:13" ht="15" customHeight="1" x14ac:dyDescent="0.25">
      <c r="A31" s="374" t="str">
        <f>IF('Recyclingschritt N_0'!A30&lt;&gt;"",'Recyclingschritt N_0'!A30,"")</f>
        <v/>
      </c>
      <c r="B31" s="374"/>
      <c r="C31" s="300" t="str">
        <f>IF('Recyclingschritt N_0'!C30&lt;&gt;"",'Recyclingschritt N_0'!C30,"")</f>
        <v/>
      </c>
      <c r="D31" s="301" t="str">
        <f>IF('Recyclingschritt N_0'!D30&lt;&gt;"",'Recyclingschritt N_0'!D30,"")</f>
        <v/>
      </c>
      <c r="E31" s="302" t="str">
        <f t="shared" si="0"/>
        <v/>
      </c>
      <c r="F31" s="372" t="str">
        <f>IF('Recyclingschritt N_0'!E30&lt;&gt;"",'Recyclingschritt N_0'!E30,"")</f>
        <v/>
      </c>
      <c r="G31" s="373"/>
      <c r="I31" s="124"/>
    </row>
    <row r="32" spans="1:13" ht="15" customHeight="1" x14ac:dyDescent="0.25">
      <c r="A32" s="374" t="str">
        <f>IF('Recyclingschritt N_0'!A31&lt;&gt;"",'Recyclingschritt N_0'!A31,"")</f>
        <v/>
      </c>
      <c r="B32" s="374"/>
      <c r="C32" s="300" t="str">
        <f>IF('Recyclingschritt N_0'!C31&lt;&gt;"",'Recyclingschritt N_0'!C31,"")</f>
        <v/>
      </c>
      <c r="D32" s="301" t="str">
        <f>IF('Recyclingschritt N_0'!D31&lt;&gt;"",'Recyclingschritt N_0'!D31,"")</f>
        <v/>
      </c>
      <c r="E32" s="302" t="str">
        <f t="shared" si="0"/>
        <v/>
      </c>
      <c r="F32" s="372" t="str">
        <f>IF('Recyclingschritt N_0'!E31&lt;&gt;"",'Recyclingschritt N_0'!E31,"")</f>
        <v/>
      </c>
      <c r="G32" s="373"/>
      <c r="I32" s="124"/>
    </row>
    <row r="33" spans="1:8" x14ac:dyDescent="0.25">
      <c r="A33" s="374" t="s">
        <v>85</v>
      </c>
      <c r="B33" s="374"/>
      <c r="C33" s="300" t="str">
        <f>IF('Recyclingschritt N_0'!C32&lt;&gt;"",'Recyclingschritt N_0'!C32,"")</f>
        <v/>
      </c>
      <c r="D33" s="301">
        <f>SUM(D27:D32)</f>
        <v>0</v>
      </c>
      <c r="E33" s="302">
        <f>SUM(E27:E32)</f>
        <v>0</v>
      </c>
      <c r="F33" s="410"/>
      <c r="G33" s="411"/>
    </row>
    <row r="34" spans="1:8" x14ac:dyDescent="0.25">
      <c r="A34" s="30"/>
      <c r="B34" s="31"/>
      <c r="C34" s="31"/>
      <c r="D34" s="31"/>
      <c r="E34" s="26" t="str">
        <f>IF('Recyclingschritt N_0'!E33&lt;&gt;"",'Recyclingschritt N_0'!E33,"")</f>
        <v/>
      </c>
      <c r="F34" s="125"/>
      <c r="G34" s="126"/>
    </row>
    <row r="35" spans="1:8" ht="50.1" customHeight="1" x14ac:dyDescent="0.25">
      <c r="A35" s="366" t="s">
        <v>183</v>
      </c>
      <c r="B35" s="367"/>
      <c r="C35" s="367"/>
      <c r="D35" s="367"/>
      <c r="E35" s="367"/>
      <c r="F35" s="367"/>
      <c r="G35" s="367"/>
    </row>
    <row r="36" spans="1:8" ht="45" customHeight="1" x14ac:dyDescent="0.25">
      <c r="A36" s="331" t="s">
        <v>185</v>
      </c>
      <c r="B36" s="408" t="str">
        <f>D27</f>
        <v/>
      </c>
      <c r="C36" s="409"/>
      <c r="D36" s="332"/>
      <c r="E36" s="324"/>
      <c r="F36" s="324"/>
      <c r="G36" s="333"/>
      <c r="H36" s="328"/>
    </row>
    <row r="37" spans="1:8" ht="20.100000000000001" customHeight="1" x14ac:dyDescent="0.25">
      <c r="A37" s="413" t="s">
        <v>113</v>
      </c>
      <c r="B37" s="414"/>
      <c r="C37" s="414"/>
      <c r="D37" s="404" t="str">
        <f>IF('Recyclingschritt N_0'!E26&lt;&gt;"",'Recyclingschritt N_0'!E26,"")</f>
        <v/>
      </c>
      <c r="E37" s="404"/>
      <c r="F37" s="404"/>
      <c r="G37" s="404"/>
    </row>
    <row r="38" spans="1:8" ht="80.099999999999994" customHeight="1" x14ac:dyDescent="0.25">
      <c r="A38" s="127" t="s">
        <v>7</v>
      </c>
      <c r="B38" s="14" t="s">
        <v>37</v>
      </c>
      <c r="C38" s="14" t="s">
        <v>35</v>
      </c>
      <c r="D38" s="14" t="s">
        <v>146</v>
      </c>
      <c r="E38" s="15" t="s">
        <v>36</v>
      </c>
      <c r="F38" s="16" t="s">
        <v>136</v>
      </c>
      <c r="G38" s="16" t="s">
        <v>137</v>
      </c>
    </row>
    <row r="39" spans="1:8" ht="24.95" customHeight="1" x14ac:dyDescent="0.25">
      <c r="A39" s="128"/>
      <c r="B39" s="58" t="s">
        <v>8</v>
      </c>
      <c r="C39" s="58" t="s">
        <v>8</v>
      </c>
      <c r="D39" s="58" t="s">
        <v>8</v>
      </c>
      <c r="E39" s="58" t="s">
        <v>8</v>
      </c>
      <c r="F39" s="58" t="s">
        <v>30</v>
      </c>
      <c r="G39" s="58" t="s">
        <v>30</v>
      </c>
    </row>
    <row r="40" spans="1:8" ht="24.95" customHeight="1" x14ac:dyDescent="0.25">
      <c r="A40" s="294" t="s">
        <v>28</v>
      </c>
      <c r="B40" s="303" t="str">
        <f>'Recyclingschritt N_0'!B66</f>
        <v/>
      </c>
      <c r="C40" s="304" t="str">
        <f>IFERROR('Recyclingschritt N_0'!C66+('Recyclingschritt N_1'!C45+'Recyclingschritt N_2'!C45+'Recyclingschritt N_3'!C45+'Recyclingschritt N_4'!C45+'Recyclingschritt N_5'!C45+'Recyclingschritt N_6'!C45)*$E$27,"")</f>
        <v/>
      </c>
      <c r="D40" s="304" t="str">
        <f>IFERROR('Recyclingschritt N_0'!D66+('Recyclingschritt N_1'!D45+'Recyclingschritt N_2'!D45+'Recyclingschritt N_3'!D45+'Recyclingschritt N_4'!D45+'Recyclingschritt N_5'!D45+'Recyclingschritt N_6'!D45)*$E$27,"")</f>
        <v/>
      </c>
      <c r="E40" s="305" t="str">
        <f>IFERROR(C40+D40,"")</f>
        <v/>
      </c>
      <c r="F40" s="405"/>
      <c r="G40" s="321" t="str">
        <f>IFERROR(E40/B40, "ggf. Pflichtfeld!")</f>
        <v>ggf. Pflichtfeld!</v>
      </c>
    </row>
    <row r="41" spans="1:8" ht="32.1" customHeight="1" x14ac:dyDescent="0.25">
      <c r="A41" s="294" t="s">
        <v>89</v>
      </c>
      <c r="B41" s="303" t="str">
        <f>'Recyclingschritt N_0'!B67</f>
        <v/>
      </c>
      <c r="C41" s="304" t="str">
        <f>IFERROR('Recyclingschritt N_0'!C67+('Recyclingschritt N_1'!C46+'Recyclingschritt N_2'!C46+'Recyclingschritt N_3'!C46+'Recyclingschritt N_4'!C46+'Recyclingschritt N_5'!C46+'Recyclingschritt N_6'!C46)*$E$27,"")</f>
        <v/>
      </c>
      <c r="D41" s="304" t="str">
        <f>IFERROR('Recyclingschritt N_0'!D67+('Recyclingschritt N_1'!D46+'Recyclingschritt N_2'!D46+'Recyclingschritt N_3'!D46+'Recyclingschritt N_4'!D46+'Recyclingschritt N_5'!D46+'Recyclingschritt N_6'!D46)*$E$27,"")</f>
        <v/>
      </c>
      <c r="E41" s="305" t="str">
        <f t="shared" ref="E41:E48" si="1">IFERROR(C41+D41,"")</f>
        <v/>
      </c>
      <c r="F41" s="406"/>
      <c r="G41" s="405"/>
    </row>
    <row r="42" spans="1:8" ht="15" customHeight="1" x14ac:dyDescent="0.25">
      <c r="A42" s="294" t="s">
        <v>138</v>
      </c>
      <c r="B42" s="303" t="str">
        <f>'Recyclingschritt N_0'!B68</f>
        <v/>
      </c>
      <c r="C42" s="304" t="str">
        <f>IFERROR('Recyclingschritt N_0'!C68+('Recyclingschritt N_1'!C47+'Recyclingschritt N_2'!C47+'Recyclingschritt N_3'!C47+'Recyclingschritt N_4'!C47+'Recyclingschritt N_5'!C47+'Recyclingschritt N_6'!C47)*$E$27,"")</f>
        <v/>
      </c>
      <c r="D42" s="304" t="str">
        <f>IFERROR('Recyclingschritt N_0'!D68+('Recyclingschritt N_1'!D47+'Recyclingschritt N_2'!D47+'Recyclingschritt N_3'!D47+'Recyclingschritt N_4'!D47+'Recyclingschritt N_5'!D47+'Recyclingschritt N_6'!D47)*$E$27,"")</f>
        <v/>
      </c>
      <c r="E42" s="305" t="str">
        <f t="shared" si="1"/>
        <v/>
      </c>
      <c r="F42" s="406"/>
      <c r="G42" s="406"/>
    </row>
    <row r="43" spans="1:8" ht="15" customHeight="1" x14ac:dyDescent="0.25">
      <c r="A43" s="294" t="s">
        <v>29</v>
      </c>
      <c r="B43" s="303" t="str">
        <f>'Recyclingschritt N_0'!B69</f>
        <v/>
      </c>
      <c r="C43" s="304" t="str">
        <f>IFERROR('Recyclingschritt N_0'!C69+('Recyclingschritt N_1'!C48+'Recyclingschritt N_2'!C48+'Recyclingschritt N_3'!C48+'Recyclingschritt N_4'!C48+'Recyclingschritt N_5'!C48+'Recyclingschritt N_6'!C48)*$E$27,"")</f>
        <v/>
      </c>
      <c r="D43" s="304" t="str">
        <f>IFERROR('Recyclingschritt N_0'!D69+('Recyclingschritt N_1'!D48+'Recyclingschritt N_2'!D48+'Recyclingschritt N_3'!D48+'Recyclingschritt N_4'!D48+'Recyclingschritt N_5'!D48+'Recyclingschritt N_6'!D48)*$E$27,"")</f>
        <v/>
      </c>
      <c r="E43" s="305" t="str">
        <f t="shared" si="1"/>
        <v/>
      </c>
      <c r="F43" s="406"/>
      <c r="G43" s="406"/>
    </row>
    <row r="44" spans="1:8" ht="15" customHeight="1" x14ac:dyDescent="0.25">
      <c r="A44" s="307" t="str">
        <f>IF('Recyclingschritt N_0'!A70&lt;&gt;"",'Recyclingschritt N_0'!A70,"")</f>
        <v/>
      </c>
      <c r="B44" s="303" t="str">
        <f>'Recyclingschritt N_0'!B70</f>
        <v/>
      </c>
      <c r="C44" s="304" t="str">
        <f>IFERROR('Recyclingschritt N_0'!C70+('Recyclingschritt N_1'!C49+'Recyclingschritt N_2'!C49+'Recyclingschritt N_3'!C49+'Recyclingschritt N_4'!C49+'Recyclingschritt N_5'!C49+'Recyclingschritt N_6'!C49)*$E$27,"")</f>
        <v/>
      </c>
      <c r="D44" s="304" t="str">
        <f>IFERROR('Recyclingschritt N_0'!D70+('Recyclingschritt N_1'!D49+'Recyclingschritt N_2'!D49+'Recyclingschritt N_3'!D49+'Recyclingschritt N_4'!D49+'Recyclingschritt N_5'!D49+'Recyclingschritt N_6'!D49)*$E$27,"")</f>
        <v/>
      </c>
      <c r="E44" s="305" t="str">
        <f t="shared" si="1"/>
        <v/>
      </c>
      <c r="F44" s="406"/>
      <c r="G44" s="406"/>
    </row>
    <row r="45" spans="1:8" ht="15" customHeight="1" x14ac:dyDescent="0.25">
      <c r="A45" s="307" t="str">
        <f>IF('Recyclingschritt N_0'!A71&lt;&gt;"",'Recyclingschritt N_0'!A71,"")</f>
        <v/>
      </c>
      <c r="B45" s="303" t="str">
        <f>'Recyclingschritt N_0'!B71</f>
        <v/>
      </c>
      <c r="C45" s="304" t="str">
        <f>IFERROR('Recyclingschritt N_0'!C71+('Recyclingschritt N_1'!C50+'Recyclingschritt N_2'!C50+'Recyclingschritt N_3'!C50+'Recyclingschritt N_4'!C50+'Recyclingschritt N_5'!C50+'Recyclingschritt N_6'!C50)*$E$27,"")</f>
        <v/>
      </c>
      <c r="D45" s="304" t="str">
        <f>IFERROR('Recyclingschritt N_0'!D71+('Recyclingschritt N_1'!D50+'Recyclingschritt N_2'!D50+'Recyclingschritt N_3'!D50+'Recyclingschritt N_4'!D50+'Recyclingschritt N_5'!D50+'Recyclingschritt N_6'!D50)*$E$27,"")</f>
        <v/>
      </c>
      <c r="E45" s="305" t="str">
        <f t="shared" si="1"/>
        <v/>
      </c>
      <c r="F45" s="406"/>
      <c r="G45" s="406"/>
    </row>
    <row r="46" spans="1:8" ht="15" customHeight="1" x14ac:dyDescent="0.25">
      <c r="A46" s="307" t="str">
        <f>IF('Recyclingschritt N_0'!A72&lt;&gt;"",'Recyclingschritt N_0'!A72,"")</f>
        <v/>
      </c>
      <c r="B46" s="303" t="str">
        <f>'Recyclingschritt N_0'!B72</f>
        <v/>
      </c>
      <c r="C46" s="304" t="str">
        <f>IFERROR('Recyclingschritt N_0'!C72+('Recyclingschritt N_1'!C51+'Recyclingschritt N_2'!C51+'Recyclingschritt N_3'!C51+'Recyclingschritt N_4'!C51+'Recyclingschritt N_5'!C51+'Recyclingschritt N_6'!C51)*$E$27,"")</f>
        <v/>
      </c>
      <c r="D46" s="304" t="str">
        <f>IFERROR('Recyclingschritt N_0'!D72+('Recyclingschritt N_1'!D51+'Recyclingschritt N_2'!D51+'Recyclingschritt N_3'!D51+'Recyclingschritt N_4'!D51+'Recyclingschritt N_5'!D51+'Recyclingschritt N_6'!D51)*$E$27,"")</f>
        <v/>
      </c>
      <c r="E46" s="305" t="str">
        <f t="shared" si="1"/>
        <v/>
      </c>
      <c r="F46" s="406"/>
      <c r="G46" s="406"/>
    </row>
    <row r="47" spans="1:8" ht="15" customHeight="1" x14ac:dyDescent="0.25">
      <c r="A47" s="307" t="str">
        <f>IF('Recyclingschritt N_0'!A73&lt;&gt;"",'Recyclingschritt N_0'!A73,"")</f>
        <v/>
      </c>
      <c r="B47" s="303" t="str">
        <f>'Recyclingschritt N_0'!B73</f>
        <v/>
      </c>
      <c r="C47" s="304" t="str">
        <f>IFERROR('Recyclingschritt N_0'!C73+('Recyclingschritt N_1'!C52+'Recyclingschritt N_2'!C52+'Recyclingschritt N_3'!C52+'Recyclingschritt N_4'!C52+'Recyclingschritt N_5'!C52+'Recyclingschritt N_6'!C52)*$E$27,"")</f>
        <v/>
      </c>
      <c r="D47" s="304" t="str">
        <f>IFERROR('Recyclingschritt N_0'!D73+('Recyclingschritt N_1'!D52+'Recyclingschritt N_2'!D52+'Recyclingschritt N_3'!D52+'Recyclingschritt N_4'!D52+'Recyclingschritt N_5'!D52+'Recyclingschritt N_6'!D52)*$E$27,"")</f>
        <v/>
      </c>
      <c r="E47" s="305" t="str">
        <f t="shared" si="1"/>
        <v/>
      </c>
      <c r="F47" s="406"/>
      <c r="G47" s="406"/>
    </row>
    <row r="48" spans="1:8" ht="15" customHeight="1" x14ac:dyDescent="0.25">
      <c r="A48" s="307" t="str">
        <f>IF('Recyclingschritt N_0'!A74&lt;&gt;"",'Recyclingschritt N_0'!A74,"")</f>
        <v/>
      </c>
      <c r="B48" s="303" t="str">
        <f>'Recyclingschritt N_0'!B74</f>
        <v/>
      </c>
      <c r="C48" s="304" t="str">
        <f>IFERROR('Recyclingschritt N_0'!C74+('Recyclingschritt N_1'!C53+'Recyclingschritt N_2'!C53+'Recyclingschritt N_3'!C53+'Recyclingschritt N_4'!C53+'Recyclingschritt N_5'!C53+'Recyclingschritt N_6'!C53)*$E$27,"")</f>
        <v/>
      </c>
      <c r="D48" s="304" t="str">
        <f>IFERROR('Recyclingschritt N_0'!D74+('Recyclingschritt N_1'!D53+'Recyclingschritt N_2'!D53+'Recyclingschritt N_3'!D53+'Recyclingschritt N_4'!D53+'Recyclingschritt N_5'!D53+'Recyclingschritt N_6'!D53)*$E$27,"")</f>
        <v/>
      </c>
      <c r="E48" s="305" t="str">
        <f t="shared" si="1"/>
        <v/>
      </c>
      <c r="F48" s="407"/>
      <c r="G48" s="407"/>
    </row>
    <row r="49" spans="1:11" ht="15" customHeight="1" x14ac:dyDescent="0.25">
      <c r="A49" s="308" t="s">
        <v>33</v>
      </c>
      <c r="B49" s="309">
        <f>SUM(B40:B48)</f>
        <v>0</v>
      </c>
      <c r="C49" s="310">
        <f>SUM(C40:C48)</f>
        <v>0</v>
      </c>
      <c r="D49" s="310">
        <f>SUM(D40:D48)</f>
        <v>0</v>
      </c>
      <c r="E49" s="311">
        <f t="shared" ref="E49" si="2">C49+D49</f>
        <v>0</v>
      </c>
      <c r="F49" s="306" t="str">
        <f>IFERROR(E49/B49,"")</f>
        <v/>
      </c>
      <c r="G49" s="312"/>
    </row>
    <row r="50" spans="1:11" x14ac:dyDescent="0.25">
      <c r="A50" s="131"/>
      <c r="B50" s="131"/>
      <c r="C50" s="132"/>
      <c r="D50" s="133"/>
      <c r="E50" s="133"/>
      <c r="F50" s="133"/>
      <c r="G50" s="134"/>
      <c r="I50" s="322"/>
      <c r="J50" s="322"/>
      <c r="K50" s="323"/>
    </row>
    <row r="51" spans="1:11" ht="50.1" customHeight="1" x14ac:dyDescent="0.25">
      <c r="A51" s="400" t="s">
        <v>186</v>
      </c>
      <c r="B51" s="401"/>
      <c r="C51" s="401"/>
      <c r="D51" s="401"/>
      <c r="E51" s="401"/>
      <c r="F51" s="401"/>
      <c r="G51" s="401"/>
      <c r="I51" s="327"/>
      <c r="J51" s="327"/>
    </row>
    <row r="52" spans="1:11" ht="20.100000000000001" customHeight="1" x14ac:dyDescent="0.25">
      <c r="A52" s="331" t="s">
        <v>185</v>
      </c>
      <c r="B52" s="408" t="str">
        <f>D28</f>
        <v/>
      </c>
      <c r="C52" s="409"/>
      <c r="D52" s="332"/>
      <c r="E52" s="324"/>
      <c r="F52" s="324"/>
      <c r="G52" s="333"/>
      <c r="I52" s="327"/>
    </row>
    <row r="53" spans="1:11" x14ac:dyDescent="0.25">
      <c r="A53" s="388" t="s">
        <v>113</v>
      </c>
      <c r="B53" s="402"/>
      <c r="C53" s="403"/>
      <c r="D53" s="404" t="str">
        <f>IF('Recyclingschritt N_0'!E27&lt;&gt;"",'Recyclingschritt N_0'!E27,"")</f>
        <v/>
      </c>
      <c r="E53" s="404"/>
      <c r="F53" s="404"/>
      <c r="G53" s="404"/>
    </row>
    <row r="54" spans="1:11" ht="78.75" x14ac:dyDescent="0.25">
      <c r="A54" s="127" t="s">
        <v>7</v>
      </c>
      <c r="B54" s="14" t="s">
        <v>37</v>
      </c>
      <c r="C54" s="14" t="s">
        <v>35</v>
      </c>
      <c r="D54" s="14" t="s">
        <v>146</v>
      </c>
      <c r="E54" s="15" t="s">
        <v>36</v>
      </c>
      <c r="F54" s="16" t="s">
        <v>31</v>
      </c>
      <c r="G54" s="16" t="s">
        <v>32</v>
      </c>
    </row>
    <row r="55" spans="1:11" x14ac:dyDescent="0.25">
      <c r="A55" s="128"/>
      <c r="B55" s="58" t="s">
        <v>8</v>
      </c>
      <c r="C55" s="58" t="s">
        <v>8</v>
      </c>
      <c r="D55" s="58" t="s">
        <v>8</v>
      </c>
      <c r="E55" s="58" t="s">
        <v>8</v>
      </c>
      <c r="F55" s="58" t="s">
        <v>30</v>
      </c>
      <c r="G55" s="58" t="s">
        <v>30</v>
      </c>
    </row>
    <row r="56" spans="1:11" ht="24.95" customHeight="1" x14ac:dyDescent="0.25">
      <c r="A56" s="294" t="s">
        <v>28</v>
      </c>
      <c r="B56" s="303" t="str">
        <f>'Recyclingschritt N_0'!B82</f>
        <v/>
      </c>
      <c r="C56" s="303" t="str">
        <f>IFERROR('Recyclingschritt N_0'!C82+('Recyclingschritt N_1'!C45+'Recyclingschritt N_2'!C45+'Recyclingschritt N_3'!C45+'Recyclingschritt N_4'!C45+'Recyclingschritt N_5'!C45+'Recyclingschritt N_6'!C45)*$E$28,"")</f>
        <v/>
      </c>
      <c r="D56" s="303" t="str">
        <f>IFERROR('Recyclingschritt N_0'!D82+('Recyclingschritt N_1'!D45+'Recyclingschritt N_2'!D45+'Recyclingschritt N_3'!D45+'Recyclingschritt N_4'!D45+'Recyclingschritt N_5'!D45+'Recyclingschritt N_6'!D45)*$E$28,"")</f>
        <v/>
      </c>
      <c r="E56" s="305" t="str">
        <f>IFERROR(C56+D56,"")</f>
        <v/>
      </c>
      <c r="F56" s="405"/>
      <c r="G56" s="321" t="str">
        <f>IFERROR(E56/B56, "ggf. Pflichtfeld!")</f>
        <v>ggf. Pflichtfeld!</v>
      </c>
    </row>
    <row r="57" spans="1:11" ht="33" x14ac:dyDescent="0.25">
      <c r="A57" s="294" t="s">
        <v>89</v>
      </c>
      <c r="B57" s="303" t="str">
        <f>'Recyclingschritt N_0'!B83</f>
        <v/>
      </c>
      <c r="C57" s="303" t="str">
        <f>IFERROR('Recyclingschritt N_0'!C83+('Recyclingschritt N_1'!C46+'Recyclingschritt N_2'!C46+'Recyclingschritt N_3'!C46+'Recyclingschritt N_4'!C46+'Recyclingschritt N_5'!C46+'Recyclingschritt N_6'!C46)*$E$28,"")</f>
        <v/>
      </c>
      <c r="D57" s="303" t="str">
        <f>IFERROR('Recyclingschritt N_0'!D83+('Recyclingschritt N_1'!D46+'Recyclingschritt N_2'!D46+'Recyclingschritt N_3'!D46+'Recyclingschritt N_4'!D46+'Recyclingschritt N_5'!D46+'Recyclingschritt N_6'!D46)*$E$28,"")</f>
        <v/>
      </c>
      <c r="E57" s="305" t="str">
        <f t="shared" ref="E57:E64" si="3">IFERROR(C57+D57,"")</f>
        <v/>
      </c>
      <c r="F57" s="406"/>
      <c r="G57" s="405"/>
    </row>
    <row r="58" spans="1:11" ht="15" customHeight="1" x14ac:dyDescent="0.25">
      <c r="A58" s="294" t="s">
        <v>90</v>
      </c>
      <c r="B58" s="303" t="str">
        <f>'Recyclingschritt N_0'!B84</f>
        <v/>
      </c>
      <c r="C58" s="303" t="str">
        <f>IFERROR('Recyclingschritt N_0'!C84+('Recyclingschritt N_1'!C47+'Recyclingschritt N_2'!C47+'Recyclingschritt N_3'!C47+'Recyclingschritt N_4'!C47+'Recyclingschritt N_5'!C47+'Recyclingschritt N_6'!C47)*$E$28,"")</f>
        <v/>
      </c>
      <c r="D58" s="303" t="str">
        <f>IFERROR('Recyclingschritt N_0'!D84+('Recyclingschritt N_1'!D47+'Recyclingschritt N_2'!D47+'Recyclingschritt N_3'!D47+'Recyclingschritt N_4'!D47+'Recyclingschritt N_5'!D47+'Recyclingschritt N_6'!D47)*$E$28,"")</f>
        <v/>
      </c>
      <c r="E58" s="305" t="str">
        <f t="shared" si="3"/>
        <v/>
      </c>
      <c r="F58" s="406"/>
      <c r="G58" s="406"/>
    </row>
    <row r="59" spans="1:11" x14ac:dyDescent="0.25">
      <c r="A59" s="294" t="s">
        <v>29</v>
      </c>
      <c r="B59" s="303" t="str">
        <f>'Recyclingschritt N_0'!B85</f>
        <v/>
      </c>
      <c r="C59" s="303" t="str">
        <f>IFERROR('Recyclingschritt N_0'!C85+('Recyclingschritt N_1'!C48+'Recyclingschritt N_2'!C48+'Recyclingschritt N_3'!C48+'Recyclingschritt N_4'!C48+'Recyclingschritt N_5'!C48+'Recyclingschritt N_6'!C48)*$E$28,"")</f>
        <v/>
      </c>
      <c r="D59" s="303" t="str">
        <f>IFERROR('Recyclingschritt N_0'!D85+('Recyclingschritt N_1'!D48+'Recyclingschritt N_2'!D48+'Recyclingschritt N_3'!D48+'Recyclingschritt N_4'!D48+'Recyclingschritt N_5'!D48+'Recyclingschritt N_6'!D48)*$E$28,"")</f>
        <v/>
      </c>
      <c r="E59" s="305" t="str">
        <f t="shared" si="3"/>
        <v/>
      </c>
      <c r="F59" s="406"/>
      <c r="G59" s="406"/>
    </row>
    <row r="60" spans="1:11" x14ac:dyDescent="0.25">
      <c r="A60" s="307" t="str">
        <f>IF('Recyclingschritt N_0'!A86&lt;&gt;"",'Recyclingschritt N_0'!A86,"")</f>
        <v/>
      </c>
      <c r="B60" s="303" t="str">
        <f>'Recyclingschritt N_0'!B86</f>
        <v/>
      </c>
      <c r="C60" s="303" t="str">
        <f>IFERROR('Recyclingschritt N_0'!C86+('Recyclingschritt N_1'!C49+'Recyclingschritt N_2'!C49+'Recyclingschritt N_3'!C49+'Recyclingschritt N_4'!C49+'Recyclingschritt N_5'!C49+'Recyclingschritt N_6'!C49)*$E$28,"")</f>
        <v/>
      </c>
      <c r="D60" s="303" t="str">
        <f>IFERROR('Recyclingschritt N_0'!D86+('Recyclingschritt N_1'!D49+'Recyclingschritt N_2'!D49+'Recyclingschritt N_3'!D49+'Recyclingschritt N_4'!D49+'Recyclingschritt N_5'!D49+'Recyclingschritt N_6'!D49)*$E$28,"")</f>
        <v/>
      </c>
      <c r="E60" s="305" t="str">
        <f t="shared" si="3"/>
        <v/>
      </c>
      <c r="F60" s="406"/>
      <c r="G60" s="406"/>
    </row>
    <row r="61" spans="1:11" x14ac:dyDescent="0.25">
      <c r="A61" s="307" t="str">
        <f>IF('Recyclingschritt N_0'!A87&lt;&gt;"",'Recyclingschritt N_0'!A87,"")</f>
        <v/>
      </c>
      <c r="B61" s="303" t="str">
        <f>'Recyclingschritt N_0'!B87</f>
        <v/>
      </c>
      <c r="C61" s="303" t="str">
        <f>IFERROR('Recyclingschritt N_0'!C87+('Recyclingschritt N_1'!C50+'Recyclingschritt N_2'!C50+'Recyclingschritt N_3'!C50+'Recyclingschritt N_4'!C50+'Recyclingschritt N_5'!C50+'Recyclingschritt N_6'!C50)*$E$28,"")</f>
        <v/>
      </c>
      <c r="D61" s="303" t="str">
        <f>IFERROR('Recyclingschritt N_0'!D87+('Recyclingschritt N_1'!D50+'Recyclingschritt N_2'!D50+'Recyclingschritt N_3'!D50+'Recyclingschritt N_4'!D50+'Recyclingschritt N_5'!D50+'Recyclingschritt N_6'!D50)*$E$28,"")</f>
        <v/>
      </c>
      <c r="E61" s="305" t="str">
        <f t="shared" si="3"/>
        <v/>
      </c>
      <c r="F61" s="406"/>
      <c r="G61" s="406"/>
    </row>
    <row r="62" spans="1:11" x14ac:dyDescent="0.25">
      <c r="A62" s="307" t="str">
        <f>IF('Recyclingschritt N_0'!A88&lt;&gt;"",'Recyclingschritt N_0'!A88,"")</f>
        <v/>
      </c>
      <c r="B62" s="303" t="str">
        <f>'Recyclingschritt N_0'!B88</f>
        <v/>
      </c>
      <c r="C62" s="303" t="str">
        <f>IFERROR('Recyclingschritt N_0'!C88+('Recyclingschritt N_1'!C51+'Recyclingschritt N_2'!C51+'Recyclingschritt N_3'!C51+'Recyclingschritt N_4'!C51+'Recyclingschritt N_5'!C51+'Recyclingschritt N_6'!C51)*$E$28,"")</f>
        <v/>
      </c>
      <c r="D62" s="303" t="str">
        <f>IFERROR('Recyclingschritt N_0'!D88+('Recyclingschritt N_1'!D51+'Recyclingschritt N_2'!D51+'Recyclingschritt N_3'!D51+'Recyclingschritt N_4'!D51+'Recyclingschritt N_5'!D51+'Recyclingschritt N_6'!D51)*$E$28,"")</f>
        <v/>
      </c>
      <c r="E62" s="305" t="str">
        <f t="shared" si="3"/>
        <v/>
      </c>
      <c r="F62" s="406"/>
      <c r="G62" s="406"/>
    </row>
    <row r="63" spans="1:11" x14ac:dyDescent="0.25">
      <c r="A63" s="307" t="str">
        <f>IF('Recyclingschritt N_0'!A89&lt;&gt;"",'Recyclingschritt N_0'!A89,"")</f>
        <v/>
      </c>
      <c r="B63" s="303" t="str">
        <f>'Recyclingschritt N_0'!B89</f>
        <v/>
      </c>
      <c r="C63" s="303" t="str">
        <f>IFERROR('Recyclingschritt N_0'!C89+('Recyclingschritt N_1'!C52+'Recyclingschritt N_2'!C52+'Recyclingschritt N_3'!C52+'Recyclingschritt N_4'!C52+'Recyclingschritt N_5'!C52+'Recyclingschritt N_6'!C52)*$E$28,"")</f>
        <v/>
      </c>
      <c r="D63" s="303" t="str">
        <f>IFERROR('Recyclingschritt N_0'!D89+('Recyclingschritt N_1'!D52+'Recyclingschritt N_2'!D52+'Recyclingschritt N_3'!D52+'Recyclingschritt N_4'!D52+'Recyclingschritt N_5'!D52+'Recyclingschritt N_6'!D52)*$E$28,"")</f>
        <v/>
      </c>
      <c r="E63" s="305" t="str">
        <f t="shared" si="3"/>
        <v/>
      </c>
      <c r="F63" s="406"/>
      <c r="G63" s="406"/>
    </row>
    <row r="64" spans="1:11" x14ac:dyDescent="0.25">
      <c r="A64" s="307" t="str">
        <f>IF('Recyclingschritt N_0'!A90&lt;&gt;"",'Recyclingschritt N_0'!A90,"")</f>
        <v/>
      </c>
      <c r="B64" s="303" t="str">
        <f>'Recyclingschritt N_0'!B90</f>
        <v/>
      </c>
      <c r="C64" s="303" t="str">
        <f>IFERROR('Recyclingschritt N_0'!C90+('Recyclingschritt N_1'!C53+'Recyclingschritt N_2'!C53+'Recyclingschritt N_3'!C53+'Recyclingschritt N_4'!C53+'Recyclingschritt N_5'!C53+'Recyclingschritt N_6'!C53)*$E$28,"")</f>
        <v/>
      </c>
      <c r="D64" s="303" t="str">
        <f>IFERROR('Recyclingschritt N_0'!D90+('Recyclingschritt N_1'!D53+'Recyclingschritt N_2'!D53+'Recyclingschritt N_3'!D53+'Recyclingschritt N_4'!D53+'Recyclingschritt N_5'!D53+'Recyclingschritt N_6'!D53)*$E$28,"")</f>
        <v/>
      </c>
      <c r="E64" s="305" t="str">
        <f t="shared" si="3"/>
        <v/>
      </c>
      <c r="F64" s="407"/>
      <c r="G64" s="407"/>
    </row>
    <row r="65" spans="1:7" x14ac:dyDescent="0.25">
      <c r="A65" s="308" t="s">
        <v>33</v>
      </c>
      <c r="B65" s="309">
        <f>'Recyclingschritt N_0'!B91</f>
        <v>0</v>
      </c>
      <c r="C65" s="309">
        <f>SUM(C56:C64)</f>
        <v>0</v>
      </c>
      <c r="D65" s="309">
        <f>SUM(D56:D64)</f>
        <v>0</v>
      </c>
      <c r="E65" s="311">
        <f t="shared" ref="E65" si="4">C65+D65</f>
        <v>0</v>
      </c>
      <c r="F65" s="306" t="str">
        <f>IFERROR(E65/B65,"")</f>
        <v/>
      </c>
      <c r="G65" s="312"/>
    </row>
    <row r="66" spans="1:7" x14ac:dyDescent="0.25">
      <c r="A66" s="135"/>
      <c r="B66" s="27"/>
      <c r="C66" s="27"/>
      <c r="D66" s="27"/>
      <c r="E66" s="27"/>
      <c r="F66" s="136"/>
      <c r="G66" s="134"/>
    </row>
    <row r="67" spans="1:7" ht="50.1" customHeight="1" x14ac:dyDescent="0.25">
      <c r="A67" s="400" t="s">
        <v>186</v>
      </c>
      <c r="B67" s="401"/>
      <c r="C67" s="401"/>
      <c r="D67" s="401"/>
      <c r="E67" s="401"/>
      <c r="F67" s="401"/>
      <c r="G67" s="401"/>
    </row>
    <row r="68" spans="1:7" ht="20.100000000000001" customHeight="1" x14ac:dyDescent="0.25">
      <c r="A68" s="331" t="s">
        <v>185</v>
      </c>
      <c r="B68" s="408" t="str">
        <f>D29</f>
        <v/>
      </c>
      <c r="C68" s="409"/>
      <c r="D68" s="332"/>
      <c r="E68" s="324"/>
      <c r="F68" s="324"/>
      <c r="G68" s="333"/>
    </row>
    <row r="69" spans="1:7" x14ac:dyDescent="0.25">
      <c r="A69" s="388" t="s">
        <v>113</v>
      </c>
      <c r="B69" s="402"/>
      <c r="C69" s="403"/>
      <c r="D69" s="404" t="str">
        <f>IF('Recyclingschritt N_0'!E28&lt;&gt;"",'Recyclingschritt N_0'!E28,"")</f>
        <v/>
      </c>
      <c r="E69" s="404"/>
      <c r="F69" s="404"/>
      <c r="G69" s="404"/>
    </row>
    <row r="70" spans="1:7" ht="78.75" x14ac:dyDescent="0.25">
      <c r="A70" s="127" t="s">
        <v>7</v>
      </c>
      <c r="B70" s="14" t="s">
        <v>37</v>
      </c>
      <c r="C70" s="14" t="s">
        <v>35</v>
      </c>
      <c r="D70" s="14" t="s">
        <v>146</v>
      </c>
      <c r="E70" s="15" t="s">
        <v>36</v>
      </c>
      <c r="F70" s="213" t="s">
        <v>136</v>
      </c>
      <c r="G70" s="213" t="s">
        <v>137</v>
      </c>
    </row>
    <row r="71" spans="1:7" x14ac:dyDescent="0.25">
      <c r="A71" s="212"/>
      <c r="B71" s="209" t="s">
        <v>8</v>
      </c>
      <c r="C71" s="209" t="s">
        <v>8</v>
      </c>
      <c r="D71" s="209" t="s">
        <v>8</v>
      </c>
      <c r="E71" s="209" t="s">
        <v>8</v>
      </c>
      <c r="F71" s="209" t="s">
        <v>30</v>
      </c>
      <c r="G71" s="209" t="s">
        <v>30</v>
      </c>
    </row>
    <row r="72" spans="1:7" ht="24.95" customHeight="1" x14ac:dyDescent="0.25">
      <c r="A72" s="294" t="s">
        <v>28</v>
      </c>
      <c r="B72" s="303" t="str">
        <f>'Recyclingschritt N_0'!B98</f>
        <v/>
      </c>
      <c r="C72" s="303" t="str">
        <f>IFERROR('Recyclingschritt N_0'!C98+('Recyclingschritt N_1'!C45+'Recyclingschritt N_2'!C45+'Recyclingschritt N_3'!C45+'Recyclingschritt N_4'!C45+'Recyclingschritt N_5'!C45+'Recyclingschritt N_6'!C45)*$E$29,"")</f>
        <v/>
      </c>
      <c r="D72" s="303" t="str">
        <f>IFERROR('Recyclingschritt N_0'!D98+('Recyclingschritt N_1'!D45+'Recyclingschritt N_2'!D45+'Recyclingschritt N_3'!D45+'Recyclingschritt N_4'!D45+'Recyclingschritt N_5'!D45+'Recyclingschritt N_6'!D45)*$E$29,"")</f>
        <v/>
      </c>
      <c r="E72" s="305" t="str">
        <f>IFERROR(C72+D72,"")</f>
        <v/>
      </c>
      <c r="F72" s="405"/>
      <c r="G72" s="321" t="str">
        <f>IFERROR(E72/B72, "ggf. Pflichtfeld!")</f>
        <v>ggf. Pflichtfeld!</v>
      </c>
    </row>
    <row r="73" spans="1:7" ht="33" x14ac:dyDescent="0.25">
      <c r="A73" s="294" t="s">
        <v>89</v>
      </c>
      <c r="B73" s="303" t="str">
        <f>'Recyclingschritt N_0'!B99</f>
        <v/>
      </c>
      <c r="C73" s="303" t="str">
        <f>IFERROR('Recyclingschritt N_0'!C99+('Recyclingschritt N_1'!C46+'Recyclingschritt N_2'!C46+'Recyclingschritt N_3'!C46+'Recyclingschritt N_4'!C46+'Recyclingschritt N_5'!C46+'Recyclingschritt N_6'!C46)*$E$29,"")</f>
        <v/>
      </c>
      <c r="D73" s="303" t="str">
        <f>IFERROR('Recyclingschritt N_0'!D99+('Recyclingschritt N_1'!D46+'Recyclingschritt N_2'!D46+'Recyclingschritt N_3'!D46+'Recyclingschritt N_4'!D46+'Recyclingschritt N_5'!D46+'Recyclingschritt N_6'!D46)*$E$29,"")</f>
        <v/>
      </c>
      <c r="E73" s="305" t="str">
        <f t="shared" ref="E73:E80" si="5">IFERROR(C73+D73,"")</f>
        <v/>
      </c>
      <c r="F73" s="406"/>
      <c r="G73" s="405"/>
    </row>
    <row r="74" spans="1:7" ht="17.25" x14ac:dyDescent="0.25">
      <c r="A74" s="294" t="s">
        <v>138</v>
      </c>
      <c r="B74" s="303" t="str">
        <f>'Recyclingschritt N_0'!B100</f>
        <v/>
      </c>
      <c r="C74" s="303" t="str">
        <f>IFERROR('Recyclingschritt N_0'!C100+('Recyclingschritt N_1'!C47+'Recyclingschritt N_2'!C47+'Recyclingschritt N_3'!C47+'Recyclingschritt N_4'!C47+'Recyclingschritt N_5'!C47+'Recyclingschritt N_6'!C47)*$E$29,"")</f>
        <v/>
      </c>
      <c r="D74" s="303" t="str">
        <f>IFERROR('Recyclingschritt N_0'!D100+('Recyclingschritt N_1'!D47+'Recyclingschritt N_2'!D47+'Recyclingschritt N_3'!D47+'Recyclingschritt N_4'!D47+'Recyclingschritt N_5'!D47+'Recyclingschritt N_6'!D47)*$E$29,"")</f>
        <v/>
      </c>
      <c r="E74" s="305" t="str">
        <f t="shared" si="5"/>
        <v/>
      </c>
      <c r="F74" s="406"/>
      <c r="G74" s="406"/>
    </row>
    <row r="75" spans="1:7" x14ac:dyDescent="0.25">
      <c r="A75" s="294" t="s">
        <v>29</v>
      </c>
      <c r="B75" s="303" t="str">
        <f>'Recyclingschritt N_0'!B101</f>
        <v/>
      </c>
      <c r="C75" s="303" t="str">
        <f>IFERROR('Recyclingschritt N_0'!C101+('Recyclingschritt N_1'!C48+'Recyclingschritt N_2'!C48+'Recyclingschritt N_3'!C48+'Recyclingschritt N_4'!C48+'Recyclingschritt N_5'!C48+'Recyclingschritt N_6'!C48)*$E$29,"")</f>
        <v/>
      </c>
      <c r="D75" s="303" t="str">
        <f>IFERROR('Recyclingschritt N_0'!D101+('Recyclingschritt N_1'!D48+'Recyclingschritt N_2'!D48+'Recyclingschritt N_3'!D48+'Recyclingschritt N_4'!D48+'Recyclingschritt N_5'!D48+'Recyclingschritt N_6'!D48)*$E$29,"")</f>
        <v/>
      </c>
      <c r="E75" s="305" t="str">
        <f t="shared" si="5"/>
        <v/>
      </c>
      <c r="F75" s="406"/>
      <c r="G75" s="406"/>
    </row>
    <row r="76" spans="1:7" x14ac:dyDescent="0.25">
      <c r="A76" s="307" t="str">
        <f>IF('Recyclingschritt N_0'!A102&lt;&gt;"",'Recyclingschritt N_0'!A102,"")</f>
        <v/>
      </c>
      <c r="B76" s="303" t="str">
        <f>'Recyclingschritt N_0'!B102</f>
        <v/>
      </c>
      <c r="C76" s="303" t="str">
        <f>IFERROR('Recyclingschritt N_0'!C102+('Recyclingschritt N_1'!C49+'Recyclingschritt N_2'!C49+'Recyclingschritt N_3'!C49+'Recyclingschritt N_4'!C49+'Recyclingschritt N_5'!C49+'Recyclingschritt N_6'!C49)*$E$29,"")</f>
        <v/>
      </c>
      <c r="D76" s="303" t="str">
        <f>IFERROR('Recyclingschritt N_0'!D102+('Recyclingschritt N_1'!D49+'Recyclingschritt N_2'!D49+'Recyclingschritt N_3'!D49+'Recyclingschritt N_4'!D49+'Recyclingschritt N_5'!D49+'Recyclingschritt N_6'!D49)*$E$29,"")</f>
        <v/>
      </c>
      <c r="E76" s="305" t="str">
        <f t="shared" si="5"/>
        <v/>
      </c>
      <c r="F76" s="406"/>
      <c r="G76" s="406"/>
    </row>
    <row r="77" spans="1:7" x14ac:dyDescent="0.25">
      <c r="A77" s="307" t="str">
        <f>IF('Recyclingschritt N_0'!A103&lt;&gt;"",'Recyclingschritt N_0'!A103,"")</f>
        <v/>
      </c>
      <c r="B77" s="303" t="str">
        <f>'Recyclingschritt N_0'!B103</f>
        <v/>
      </c>
      <c r="C77" s="303" t="str">
        <f>IFERROR('Recyclingschritt N_0'!C103+('Recyclingschritt N_1'!C50+'Recyclingschritt N_2'!C50+'Recyclingschritt N_3'!C50+'Recyclingschritt N_4'!C50+'Recyclingschritt N_5'!C50+'Recyclingschritt N_6'!C50)*$E$29,"")</f>
        <v/>
      </c>
      <c r="D77" s="303" t="str">
        <f>IFERROR('Recyclingschritt N_0'!D103+('Recyclingschritt N_1'!D50+'Recyclingschritt N_2'!D50+'Recyclingschritt N_3'!D50+'Recyclingschritt N_4'!D50+'Recyclingschritt N_5'!D50+'Recyclingschritt N_6'!D50)*$E$29,"")</f>
        <v/>
      </c>
      <c r="E77" s="305" t="str">
        <f t="shared" si="5"/>
        <v/>
      </c>
      <c r="F77" s="406"/>
      <c r="G77" s="406"/>
    </row>
    <row r="78" spans="1:7" x14ac:dyDescent="0.25">
      <c r="A78" s="307" t="str">
        <f>IF('Recyclingschritt N_0'!A104&lt;&gt;"",'Recyclingschritt N_0'!A104,"")</f>
        <v/>
      </c>
      <c r="B78" s="303" t="str">
        <f>'Recyclingschritt N_0'!B104</f>
        <v/>
      </c>
      <c r="C78" s="303" t="str">
        <f>IFERROR('Recyclingschritt N_0'!C104+('Recyclingschritt N_1'!C51+'Recyclingschritt N_2'!C51+'Recyclingschritt N_3'!C51+'Recyclingschritt N_4'!C51+'Recyclingschritt N_5'!C51+'Recyclingschritt N_6'!C51)*$E$29,"")</f>
        <v/>
      </c>
      <c r="D78" s="303" t="str">
        <f>IFERROR('Recyclingschritt N_0'!D104+('Recyclingschritt N_1'!D51+'Recyclingschritt N_2'!D51+'Recyclingschritt N_3'!D51+'Recyclingschritt N_4'!D51+'Recyclingschritt N_5'!D51+'Recyclingschritt N_6'!D51)*$E$29,"")</f>
        <v/>
      </c>
      <c r="E78" s="305" t="str">
        <f t="shared" si="5"/>
        <v/>
      </c>
      <c r="F78" s="406"/>
      <c r="G78" s="406"/>
    </row>
    <row r="79" spans="1:7" x14ac:dyDescent="0.25">
      <c r="A79" s="307" t="str">
        <f>IF('Recyclingschritt N_0'!A105&lt;&gt;"",'Recyclingschritt N_0'!A105,"")</f>
        <v/>
      </c>
      <c r="B79" s="303" t="str">
        <f>'Recyclingschritt N_0'!B105</f>
        <v/>
      </c>
      <c r="C79" s="303" t="str">
        <f>IFERROR('Recyclingschritt N_0'!C105+('Recyclingschritt N_1'!C52+'Recyclingschritt N_2'!C52+'Recyclingschritt N_3'!C52+'Recyclingschritt N_4'!C52+'Recyclingschritt N_5'!C52+'Recyclingschritt N_6'!C52)*$E$29,"")</f>
        <v/>
      </c>
      <c r="D79" s="303" t="str">
        <f>IFERROR('Recyclingschritt N_0'!D105+('Recyclingschritt N_1'!D52+'Recyclingschritt N_2'!D52+'Recyclingschritt N_3'!D52+'Recyclingschritt N_4'!D52+'Recyclingschritt N_5'!D52+'Recyclingschritt N_6'!D52)*$E$29,"")</f>
        <v/>
      </c>
      <c r="E79" s="305" t="str">
        <f t="shared" si="5"/>
        <v/>
      </c>
      <c r="F79" s="407"/>
      <c r="G79" s="407"/>
    </row>
    <row r="80" spans="1:7" x14ac:dyDescent="0.25">
      <c r="A80" s="307" t="str">
        <f>IF('Recyclingschritt N_0'!A106&lt;&gt;"",'Recyclingschritt N_0'!A106,"")</f>
        <v/>
      </c>
      <c r="B80" s="303" t="str">
        <f>'Recyclingschritt N_0'!B106</f>
        <v/>
      </c>
      <c r="C80" s="303" t="str">
        <f>IFERROR('Recyclingschritt N_0'!C106+('Recyclingschritt N_1'!C53+'Recyclingschritt N_2'!C53+'Recyclingschritt N_3'!C53+'Recyclingschritt N_4'!C53+'Recyclingschritt N_5'!C53+'Recyclingschritt N_6'!C53)*$E$29,"")</f>
        <v/>
      </c>
      <c r="D80" s="303" t="str">
        <f>IFERROR('Recyclingschritt N_0'!D106+('Recyclingschritt N_1'!D53+'Recyclingschritt N_2'!D53+'Recyclingschritt N_3'!D53+'Recyclingschritt N_4'!D53+'Recyclingschritt N_5'!D53+'Recyclingschritt N_6'!D53)*$E$29,"")</f>
        <v/>
      </c>
      <c r="E80" s="305" t="str">
        <f t="shared" si="5"/>
        <v/>
      </c>
      <c r="F80" s="313"/>
      <c r="G80" s="313"/>
    </row>
    <row r="81" spans="1:7" x14ac:dyDescent="0.25">
      <c r="A81" s="308" t="s">
        <v>33</v>
      </c>
      <c r="B81" s="309">
        <f>SUM(B72:B80)</f>
        <v>0</v>
      </c>
      <c r="C81" s="309">
        <f t="shared" ref="C81:D81" si="6">SUM(C72:C80)</f>
        <v>0</v>
      </c>
      <c r="D81" s="309">
        <f t="shared" si="6"/>
        <v>0</v>
      </c>
      <c r="E81" s="311">
        <f t="shared" ref="E81" si="7">C81+D81</f>
        <v>0</v>
      </c>
      <c r="F81" s="306" t="str">
        <f>IFERROR(E81/B81,"")</f>
        <v/>
      </c>
      <c r="G81" s="312"/>
    </row>
    <row r="82" spans="1:7" x14ac:dyDescent="0.25">
      <c r="A82" s="318"/>
      <c r="B82" s="319"/>
      <c r="C82" s="319"/>
      <c r="D82" s="319"/>
      <c r="E82" s="319"/>
      <c r="F82" s="320"/>
      <c r="G82" s="134"/>
    </row>
    <row r="83" spans="1:7" ht="50.1" customHeight="1" x14ac:dyDescent="0.25">
      <c r="A83" s="400" t="s">
        <v>186</v>
      </c>
      <c r="B83" s="401"/>
      <c r="C83" s="401"/>
      <c r="D83" s="401"/>
      <c r="E83" s="401"/>
      <c r="F83" s="401"/>
      <c r="G83" s="401"/>
    </row>
    <row r="84" spans="1:7" ht="20.100000000000001" customHeight="1" x14ac:dyDescent="0.25">
      <c r="A84" s="331" t="s">
        <v>185</v>
      </c>
      <c r="B84" s="408" t="str">
        <f>D30</f>
        <v/>
      </c>
      <c r="C84" s="409"/>
      <c r="D84" s="332"/>
      <c r="E84" s="324"/>
      <c r="F84" s="324"/>
      <c r="G84" s="333"/>
    </row>
    <row r="85" spans="1:7" x14ac:dyDescent="0.25">
      <c r="A85" s="388" t="s">
        <v>113</v>
      </c>
      <c r="B85" s="402"/>
      <c r="C85" s="403"/>
      <c r="D85" s="404" t="str">
        <f>IF('Recyclingschritt N_0'!E29&lt;&gt;"",'Recyclingschritt N_0'!E29,"")</f>
        <v/>
      </c>
      <c r="E85" s="404"/>
      <c r="F85" s="404"/>
      <c r="G85" s="404"/>
    </row>
    <row r="86" spans="1:7" ht="78.75" x14ac:dyDescent="0.25">
      <c r="A86" s="127" t="s">
        <v>7</v>
      </c>
      <c r="B86" s="14" t="s">
        <v>37</v>
      </c>
      <c r="C86" s="14" t="s">
        <v>35</v>
      </c>
      <c r="D86" s="14" t="s">
        <v>146</v>
      </c>
      <c r="E86" s="15" t="s">
        <v>36</v>
      </c>
      <c r="F86" s="260" t="s">
        <v>136</v>
      </c>
      <c r="G86" s="260" t="s">
        <v>137</v>
      </c>
    </row>
    <row r="87" spans="1:7" x14ac:dyDescent="0.25">
      <c r="A87" s="259"/>
      <c r="B87" s="258" t="s">
        <v>8</v>
      </c>
      <c r="C87" s="258" t="s">
        <v>8</v>
      </c>
      <c r="D87" s="258" t="s">
        <v>8</v>
      </c>
      <c r="E87" s="258" t="s">
        <v>8</v>
      </c>
      <c r="F87" s="258" t="s">
        <v>30</v>
      </c>
      <c r="G87" s="258" t="s">
        <v>30</v>
      </c>
    </row>
    <row r="88" spans="1:7" ht="24.95" customHeight="1" x14ac:dyDescent="0.25">
      <c r="A88" s="294" t="s">
        <v>28</v>
      </c>
      <c r="B88" s="303" t="str">
        <f>'Recyclingschritt N_0'!B114</f>
        <v/>
      </c>
      <c r="C88" s="303" t="str">
        <f>IFERROR('Recyclingschritt N_0'!C114+('Recyclingschritt N_1'!C45+'Recyclingschritt N_2'!C45+'Recyclingschritt N_3'!C45+'Recyclingschritt N_4'!C45+'Recyclingschritt N_5'!C45+'Recyclingschritt N_6'!C45)*$E$30,"")</f>
        <v/>
      </c>
      <c r="D88" s="303" t="str">
        <f>IFERROR('Recyclingschritt N_0'!D114+('Recyclingschritt N_1'!D45+'Recyclingschritt N_2'!D45+'Recyclingschritt N_3'!D45+'Recyclingschritt N_4'!D45+'Recyclingschritt N_5'!D45+'Recyclingschritt N_6'!D45)*$E$30,"")</f>
        <v/>
      </c>
      <c r="E88" s="305" t="str">
        <f>IFERROR(C88+D88,"")</f>
        <v/>
      </c>
      <c r="F88" s="405"/>
      <c r="G88" s="321" t="str">
        <f>IFERROR(E88/B88, "ggf. Pflichtfeld!")</f>
        <v>ggf. Pflichtfeld!</v>
      </c>
    </row>
    <row r="89" spans="1:7" ht="33" x14ac:dyDescent="0.25">
      <c r="A89" s="294" t="s">
        <v>89</v>
      </c>
      <c r="B89" s="303" t="str">
        <f>'Recyclingschritt N_0'!B115</f>
        <v/>
      </c>
      <c r="C89" s="303" t="str">
        <f>IFERROR('Recyclingschritt N_0'!C115+('Recyclingschritt N_1'!C46+'Recyclingschritt N_2'!C46+'Recyclingschritt N_3'!C46+'Recyclingschritt N_4'!C46+'Recyclingschritt N_5'!C46+'Recyclingschritt N_6'!C46)*$E$30,"")</f>
        <v/>
      </c>
      <c r="D89" s="303" t="str">
        <f>IFERROR('Recyclingschritt N_0'!D115+('Recyclingschritt N_1'!D46+'Recyclingschritt N_2'!D46+'Recyclingschritt N_3'!D46+'Recyclingschritt N_4'!D46+'Recyclingschritt N_5'!D46+'Recyclingschritt N_6'!D46)*$E$30,"")</f>
        <v/>
      </c>
      <c r="E89" s="305" t="str">
        <f t="shared" ref="E89:E96" si="8">IFERROR(C89+D89,"")</f>
        <v/>
      </c>
      <c r="F89" s="406"/>
      <c r="G89" s="405"/>
    </row>
    <row r="90" spans="1:7" ht="17.25" x14ac:dyDescent="0.25">
      <c r="A90" s="294" t="s">
        <v>138</v>
      </c>
      <c r="B90" s="303" t="str">
        <f>'Recyclingschritt N_0'!B116</f>
        <v/>
      </c>
      <c r="C90" s="303" t="str">
        <f>IFERROR('Recyclingschritt N_0'!C116+('Recyclingschritt N_1'!C47+'Recyclingschritt N_2'!C47+'Recyclingschritt N_3'!C47+'Recyclingschritt N_4'!C47+'Recyclingschritt N_5'!C47+'Recyclingschritt N_6'!C47)*$E$30,"")</f>
        <v/>
      </c>
      <c r="D90" s="303" t="str">
        <f>IFERROR('Recyclingschritt N_0'!D116+('Recyclingschritt N_1'!D47+'Recyclingschritt N_2'!D47+'Recyclingschritt N_3'!D47+'Recyclingschritt N_4'!D47+'Recyclingschritt N_5'!D47+'Recyclingschritt N_6'!D47)*$E$30,"")</f>
        <v/>
      </c>
      <c r="E90" s="305" t="str">
        <f t="shared" si="8"/>
        <v/>
      </c>
      <c r="F90" s="406"/>
      <c r="G90" s="406"/>
    </row>
    <row r="91" spans="1:7" x14ac:dyDescent="0.25">
      <c r="A91" s="294" t="s">
        <v>29</v>
      </c>
      <c r="B91" s="303" t="str">
        <f>'Recyclingschritt N_0'!B117</f>
        <v/>
      </c>
      <c r="C91" s="303" t="str">
        <f>IFERROR('Recyclingschritt N_0'!C117+('Recyclingschritt N_1'!C48+'Recyclingschritt N_2'!C48+'Recyclingschritt N_3'!C48+'Recyclingschritt N_4'!C48+'Recyclingschritt N_5'!C48+'Recyclingschritt N_6'!C48)*$E$30,"")</f>
        <v/>
      </c>
      <c r="D91" s="303" t="str">
        <f>IFERROR('Recyclingschritt N_0'!D117+('Recyclingschritt N_1'!D48+'Recyclingschritt N_2'!D48+'Recyclingschritt N_3'!D48+'Recyclingschritt N_4'!D48+'Recyclingschritt N_5'!D48+'Recyclingschritt N_6'!D48)*$E$30,"")</f>
        <v/>
      </c>
      <c r="E91" s="305" t="str">
        <f t="shared" si="8"/>
        <v/>
      </c>
      <c r="F91" s="406"/>
      <c r="G91" s="406"/>
    </row>
    <row r="92" spans="1:7" x14ac:dyDescent="0.25">
      <c r="A92" s="307" t="str">
        <f>IF('Recyclingschritt N_0'!A118&lt;&gt;"",'Recyclingschritt N_0'!A118,"")</f>
        <v/>
      </c>
      <c r="B92" s="303" t="str">
        <f>'Recyclingschritt N_0'!B118</f>
        <v/>
      </c>
      <c r="C92" s="303" t="str">
        <f>IFERROR('Recyclingschritt N_0'!C118+('Recyclingschritt N_1'!C49+'Recyclingschritt N_2'!C49+'Recyclingschritt N_3'!C49+'Recyclingschritt N_4'!C49+'Recyclingschritt N_5'!C49+'Recyclingschritt N_6'!C49)*$E$30,"")</f>
        <v/>
      </c>
      <c r="D92" s="303" t="str">
        <f>IFERROR('Recyclingschritt N_0'!D118+('Recyclingschritt N_1'!D49+'Recyclingschritt N_2'!D49+'Recyclingschritt N_3'!D49+'Recyclingschritt N_4'!D49+'Recyclingschritt N_5'!D49+'Recyclingschritt N_6'!D49)*$E$30,"")</f>
        <v/>
      </c>
      <c r="E92" s="305" t="str">
        <f t="shared" si="8"/>
        <v/>
      </c>
      <c r="F92" s="406"/>
      <c r="G92" s="406"/>
    </row>
    <row r="93" spans="1:7" x14ac:dyDescent="0.25">
      <c r="A93" s="307" t="str">
        <f>IF('Recyclingschritt N_0'!A119&lt;&gt;"",'Recyclingschritt N_0'!A119,"")</f>
        <v/>
      </c>
      <c r="B93" s="303" t="str">
        <f>'Recyclingschritt N_0'!B119</f>
        <v/>
      </c>
      <c r="C93" s="303" t="str">
        <f>IFERROR('Recyclingschritt N_0'!C119+('Recyclingschritt N_1'!C50+'Recyclingschritt N_2'!C50+'Recyclingschritt N_3'!C50+'Recyclingschritt N_4'!C50+'Recyclingschritt N_5'!C50+'Recyclingschritt N_6'!C50)*$E$30,"")</f>
        <v/>
      </c>
      <c r="D93" s="303" t="str">
        <f>IFERROR('Recyclingschritt N_0'!D119+('Recyclingschritt N_1'!D50+'Recyclingschritt N_2'!D50+'Recyclingschritt N_3'!D50+'Recyclingschritt N_4'!D50+'Recyclingschritt N_5'!D50+'Recyclingschritt N_6'!D50)*$E$30,"")</f>
        <v/>
      </c>
      <c r="E93" s="305" t="str">
        <f t="shared" si="8"/>
        <v/>
      </c>
      <c r="F93" s="406"/>
      <c r="G93" s="406"/>
    </row>
    <row r="94" spans="1:7" x14ac:dyDescent="0.25">
      <c r="A94" s="307" t="str">
        <f>IF('Recyclingschritt N_0'!A120&lt;&gt;"",'Recyclingschritt N_0'!A120,"")</f>
        <v/>
      </c>
      <c r="B94" s="303" t="str">
        <f>'Recyclingschritt N_0'!B120</f>
        <v/>
      </c>
      <c r="C94" s="303" t="str">
        <f>IFERROR('Recyclingschritt N_0'!C120+('Recyclingschritt N_1'!C51+'Recyclingschritt N_2'!C51+'Recyclingschritt N_3'!C51+'Recyclingschritt N_4'!C51+'Recyclingschritt N_5'!C51+'Recyclingschritt N_6'!C51)*$E$30,"")</f>
        <v/>
      </c>
      <c r="D94" s="303" t="str">
        <f>IFERROR('Recyclingschritt N_0'!D120+('Recyclingschritt N_1'!D51+'Recyclingschritt N_2'!D51+'Recyclingschritt N_3'!D51+'Recyclingschritt N_4'!D51+'Recyclingschritt N_5'!D51+'Recyclingschritt N_6'!D51)*$E$30,"")</f>
        <v/>
      </c>
      <c r="E94" s="305" t="str">
        <f t="shared" si="8"/>
        <v/>
      </c>
      <c r="F94" s="406"/>
      <c r="G94" s="406"/>
    </row>
    <row r="95" spans="1:7" x14ac:dyDescent="0.25">
      <c r="A95" s="307" t="str">
        <f>IF('Recyclingschritt N_0'!A121&lt;&gt;"",'Recyclingschritt N_0'!A121,"")</f>
        <v/>
      </c>
      <c r="B95" s="303" t="str">
        <f>'Recyclingschritt N_0'!B121</f>
        <v/>
      </c>
      <c r="C95" s="303" t="str">
        <f>IFERROR('Recyclingschritt N_0'!C121+('Recyclingschritt N_1'!C52+'Recyclingschritt N_2'!C52+'Recyclingschritt N_3'!C52+'Recyclingschritt N_4'!C52+'Recyclingschritt N_5'!C52+'Recyclingschritt N_6'!C52)*$E$30,"")</f>
        <v/>
      </c>
      <c r="D95" s="303" t="str">
        <f>IFERROR('Recyclingschritt N_0'!D121+('Recyclingschritt N_1'!D52+'Recyclingschritt N_2'!D52+'Recyclingschritt N_3'!D52+'Recyclingschritt N_4'!D52+'Recyclingschritt N_5'!D52+'Recyclingschritt N_6'!D52)*$E$30,"")</f>
        <v/>
      </c>
      <c r="E95" s="305" t="str">
        <f t="shared" si="8"/>
        <v/>
      </c>
      <c r="F95" s="407"/>
      <c r="G95" s="407"/>
    </row>
    <row r="96" spans="1:7" x14ac:dyDescent="0.25">
      <c r="A96" s="307" t="str">
        <f>IF('Recyclingschritt N_0'!A122&lt;&gt;"",'Recyclingschritt N_0'!A122,"")</f>
        <v/>
      </c>
      <c r="B96" s="303" t="str">
        <f>'Recyclingschritt N_0'!B122</f>
        <v/>
      </c>
      <c r="C96" s="303" t="str">
        <f>IFERROR('Recyclingschritt N_0'!C122+('Recyclingschritt N_1'!C53+'Recyclingschritt N_2'!C53+'Recyclingschritt N_3'!C53+'Recyclingschritt N_4'!C53+'Recyclingschritt N_5'!C53+'Recyclingschritt N_6'!C53)*$E$30,"")</f>
        <v/>
      </c>
      <c r="D96" s="303" t="str">
        <f>IFERROR('Recyclingschritt N_0'!D122+('Recyclingschritt N_1'!D53+'Recyclingschritt N_2'!D53+'Recyclingschritt N_3'!D53+'Recyclingschritt N_4'!D53+'Recyclingschritt N_5'!D53+'Recyclingschritt N_6'!D53)*$E$30,"")</f>
        <v/>
      </c>
      <c r="E96" s="305" t="str">
        <f t="shared" si="8"/>
        <v/>
      </c>
      <c r="F96" s="313"/>
      <c r="G96" s="313"/>
    </row>
    <row r="97" spans="1:7" x14ac:dyDescent="0.25">
      <c r="A97" s="308" t="s">
        <v>33</v>
      </c>
      <c r="B97" s="309">
        <f>SUM(B88:B96)</f>
        <v>0</v>
      </c>
      <c r="C97" s="309">
        <f t="shared" ref="C97:D97" si="9">SUM(C88:C96)</f>
        <v>0</v>
      </c>
      <c r="D97" s="309">
        <f t="shared" si="9"/>
        <v>0</v>
      </c>
      <c r="E97" s="311">
        <f t="shared" ref="E97" si="10">C97+D97</f>
        <v>0</v>
      </c>
      <c r="F97" s="306" t="str">
        <f>IFERROR(E97/B97,"")</f>
        <v/>
      </c>
      <c r="G97" s="312"/>
    </row>
    <row r="98" spans="1:7" x14ac:dyDescent="0.25">
      <c r="A98" s="318"/>
      <c r="B98" s="319"/>
      <c r="C98" s="319"/>
      <c r="D98" s="319"/>
      <c r="E98" s="319"/>
      <c r="F98" s="320"/>
      <c r="G98" s="134"/>
    </row>
    <row r="99" spans="1:7" ht="50.1" customHeight="1" x14ac:dyDescent="0.25">
      <c r="A99" s="400" t="s">
        <v>186</v>
      </c>
      <c r="B99" s="401"/>
      <c r="C99" s="401"/>
      <c r="D99" s="401"/>
      <c r="E99" s="401"/>
      <c r="F99" s="401"/>
      <c r="G99" s="401"/>
    </row>
    <row r="100" spans="1:7" ht="20.100000000000001" customHeight="1" x14ac:dyDescent="0.25">
      <c r="A100" s="331" t="s">
        <v>185</v>
      </c>
      <c r="B100" s="408" t="str">
        <f>D31</f>
        <v/>
      </c>
      <c r="C100" s="409"/>
      <c r="D100" s="332"/>
      <c r="E100" s="324"/>
      <c r="F100" s="324"/>
      <c r="G100" s="333"/>
    </row>
    <row r="101" spans="1:7" x14ac:dyDescent="0.25">
      <c r="A101" s="388" t="s">
        <v>113</v>
      </c>
      <c r="B101" s="402"/>
      <c r="C101" s="403"/>
      <c r="D101" s="404" t="str">
        <f>IF('Recyclingschritt N_0'!E30&lt;&gt;"",'Recyclingschritt N_0'!E30,"")</f>
        <v/>
      </c>
      <c r="E101" s="404"/>
      <c r="F101" s="404"/>
      <c r="G101" s="404"/>
    </row>
    <row r="102" spans="1:7" ht="78.75" x14ac:dyDescent="0.25">
      <c r="A102" s="127" t="s">
        <v>7</v>
      </c>
      <c r="B102" s="14" t="s">
        <v>37</v>
      </c>
      <c r="C102" s="14" t="s">
        <v>35</v>
      </c>
      <c r="D102" s="14" t="s">
        <v>146</v>
      </c>
      <c r="E102" s="15" t="s">
        <v>36</v>
      </c>
      <c r="F102" s="260" t="s">
        <v>136</v>
      </c>
      <c r="G102" s="260" t="s">
        <v>137</v>
      </c>
    </row>
    <row r="103" spans="1:7" x14ac:dyDescent="0.25">
      <c r="A103" s="259"/>
      <c r="B103" s="258" t="s">
        <v>8</v>
      </c>
      <c r="C103" s="258" t="s">
        <v>8</v>
      </c>
      <c r="D103" s="258" t="s">
        <v>8</v>
      </c>
      <c r="E103" s="258" t="s">
        <v>8</v>
      </c>
      <c r="F103" s="258" t="s">
        <v>30</v>
      </c>
      <c r="G103" s="258" t="s">
        <v>30</v>
      </c>
    </row>
    <row r="104" spans="1:7" ht="24.95" customHeight="1" x14ac:dyDescent="0.25">
      <c r="A104" s="294" t="s">
        <v>28</v>
      </c>
      <c r="B104" s="303" t="str">
        <f>'Recyclingschritt N_0'!B130</f>
        <v/>
      </c>
      <c r="C104" s="303" t="str">
        <f>IFERROR('Recyclingschritt N_0'!C130+('Recyclingschritt N_1'!C45+'Recyclingschritt N_2'!C45+'Recyclingschritt N_3'!C45+'Recyclingschritt N_4'!C45+'Recyclingschritt N_5'!C45+'Recyclingschritt N_6'!C45)*$E$31,"")</f>
        <v/>
      </c>
      <c r="D104" s="303" t="str">
        <f>IFERROR('Recyclingschritt N_0'!D130+('Recyclingschritt N_1'!D45+'Recyclingschritt N_2'!D45+'Recyclingschritt N_3'!D45+'Recyclingschritt N_4'!D45+'Recyclingschritt N_5'!D45+'Recyclingschritt N_6'!D45)*$E$31,"")</f>
        <v/>
      </c>
      <c r="E104" s="305" t="str">
        <f>IFERROR(C104+D104,"")</f>
        <v/>
      </c>
      <c r="F104" s="405"/>
      <c r="G104" s="321" t="str">
        <f>IFERROR(E104/B104, "ggf. Pflichtfeld!")</f>
        <v>ggf. Pflichtfeld!</v>
      </c>
    </row>
    <row r="105" spans="1:7" ht="33" x14ac:dyDescent="0.25">
      <c r="A105" s="294" t="s">
        <v>89</v>
      </c>
      <c r="B105" s="303" t="str">
        <f>'Recyclingschritt N_0'!B131</f>
        <v/>
      </c>
      <c r="C105" s="303" t="str">
        <f>IFERROR('Recyclingschritt N_0'!C131+('Recyclingschritt N_1'!C46+'Recyclingschritt N_2'!C46+'Recyclingschritt N_3'!C46+'Recyclingschritt N_4'!C46+'Recyclingschritt N_5'!C46+'Recyclingschritt N_6'!C46)*$E$31,"")</f>
        <v/>
      </c>
      <c r="D105" s="303" t="str">
        <f>IFERROR('Recyclingschritt N_0'!D131+('Recyclingschritt N_1'!D46+'Recyclingschritt N_2'!D46+'Recyclingschritt N_3'!D46+'Recyclingschritt N_4'!D46+'Recyclingschritt N_5'!D46+'Recyclingschritt N_6'!D46)*$E$31,"")</f>
        <v/>
      </c>
      <c r="E105" s="305" t="str">
        <f t="shared" ref="E105:E112" si="11">IFERROR(C105+D105,"")</f>
        <v/>
      </c>
      <c r="F105" s="406"/>
      <c r="G105" s="405"/>
    </row>
    <row r="106" spans="1:7" ht="17.25" x14ac:dyDescent="0.25">
      <c r="A106" s="294" t="s">
        <v>138</v>
      </c>
      <c r="B106" s="303" t="str">
        <f>'Recyclingschritt N_0'!B132</f>
        <v/>
      </c>
      <c r="C106" s="303" t="str">
        <f>IFERROR('Recyclingschritt N_0'!C132+('Recyclingschritt N_1'!C47+'Recyclingschritt N_2'!C47+'Recyclingschritt N_3'!C47+'Recyclingschritt N_4'!C47+'Recyclingschritt N_5'!C47+'Recyclingschritt N_6'!C47)*$E$31,"")</f>
        <v/>
      </c>
      <c r="D106" s="303" t="str">
        <f>IFERROR('Recyclingschritt N_0'!D132+('Recyclingschritt N_1'!D47+'Recyclingschritt N_2'!D47+'Recyclingschritt N_3'!D47+'Recyclingschritt N_4'!D47+'Recyclingschritt N_5'!D47+'Recyclingschritt N_6'!D47)*$E$31,"")</f>
        <v/>
      </c>
      <c r="E106" s="305" t="str">
        <f t="shared" si="11"/>
        <v/>
      </c>
      <c r="F106" s="406"/>
      <c r="G106" s="406"/>
    </row>
    <row r="107" spans="1:7" x14ac:dyDescent="0.25">
      <c r="A107" s="294" t="s">
        <v>29</v>
      </c>
      <c r="B107" s="303" t="str">
        <f>'Recyclingschritt N_0'!B133</f>
        <v/>
      </c>
      <c r="C107" s="303" t="str">
        <f>IFERROR('Recyclingschritt N_0'!C133+('Recyclingschritt N_1'!C48+'Recyclingschritt N_2'!C48+'Recyclingschritt N_3'!C48+'Recyclingschritt N_4'!C48+'Recyclingschritt N_5'!C48+'Recyclingschritt N_6'!C48)*$E$31,"")</f>
        <v/>
      </c>
      <c r="D107" s="303" t="str">
        <f>IFERROR('Recyclingschritt N_0'!D133+('Recyclingschritt N_1'!D48+'Recyclingschritt N_2'!D48+'Recyclingschritt N_3'!D48+'Recyclingschritt N_4'!D48+'Recyclingschritt N_5'!D48+'Recyclingschritt N_6'!D48)*$E$31,"")</f>
        <v/>
      </c>
      <c r="E107" s="305" t="str">
        <f t="shared" si="11"/>
        <v/>
      </c>
      <c r="F107" s="406"/>
      <c r="G107" s="406"/>
    </row>
    <row r="108" spans="1:7" x14ac:dyDescent="0.25">
      <c r="A108" s="307" t="str">
        <f>IF('Recyclingschritt N_0'!A134&lt;&gt;"",'Recyclingschritt N_0'!A134,"")</f>
        <v/>
      </c>
      <c r="B108" s="303" t="str">
        <f>'Recyclingschritt N_0'!B134</f>
        <v/>
      </c>
      <c r="C108" s="303" t="str">
        <f>IFERROR('Recyclingschritt N_0'!C134+('Recyclingschritt N_1'!C49+'Recyclingschritt N_2'!C49+'Recyclingschritt N_3'!C49+'Recyclingschritt N_4'!C49+'Recyclingschritt N_5'!C49+'Recyclingschritt N_6'!C49)*$E$31,"")</f>
        <v/>
      </c>
      <c r="D108" s="303" t="str">
        <f>IFERROR('Recyclingschritt N_0'!D134+('Recyclingschritt N_1'!D49+'Recyclingschritt N_2'!D49+'Recyclingschritt N_3'!D49+'Recyclingschritt N_4'!D49+'Recyclingschritt N_5'!D49+'Recyclingschritt N_6'!D49)*$E$31,"")</f>
        <v/>
      </c>
      <c r="E108" s="305" t="str">
        <f t="shared" si="11"/>
        <v/>
      </c>
      <c r="F108" s="406"/>
      <c r="G108" s="406"/>
    </row>
    <row r="109" spans="1:7" x14ac:dyDescent="0.25">
      <c r="A109" s="307" t="str">
        <f>IF('Recyclingschritt N_0'!A135&lt;&gt;"",'Recyclingschritt N_0'!A135,"")</f>
        <v/>
      </c>
      <c r="B109" s="303" t="str">
        <f>'Recyclingschritt N_0'!B135</f>
        <v/>
      </c>
      <c r="C109" s="303" t="str">
        <f>IFERROR('Recyclingschritt N_0'!C135+('Recyclingschritt N_1'!C50+'Recyclingschritt N_2'!C50+'Recyclingschritt N_3'!C50+'Recyclingschritt N_4'!C50+'Recyclingschritt N_5'!C50+'Recyclingschritt N_6'!C50)*$E$31,"")</f>
        <v/>
      </c>
      <c r="D109" s="303" t="str">
        <f>IFERROR('Recyclingschritt N_0'!D135+('Recyclingschritt N_1'!D50+'Recyclingschritt N_2'!D50+'Recyclingschritt N_3'!D50+'Recyclingschritt N_4'!D50+'Recyclingschritt N_5'!D50+'Recyclingschritt N_6'!D50)*$E$31,"")</f>
        <v/>
      </c>
      <c r="E109" s="305" t="str">
        <f t="shared" si="11"/>
        <v/>
      </c>
      <c r="F109" s="406"/>
      <c r="G109" s="406"/>
    </row>
    <row r="110" spans="1:7" x14ac:dyDescent="0.25">
      <c r="A110" s="307" t="str">
        <f>IF('Recyclingschritt N_0'!A136&lt;&gt;"",'Recyclingschritt N_0'!A136,"")</f>
        <v/>
      </c>
      <c r="B110" s="303" t="str">
        <f>'Recyclingschritt N_0'!B136</f>
        <v/>
      </c>
      <c r="C110" s="303" t="str">
        <f>IFERROR('Recyclingschritt N_0'!C136+('Recyclingschritt N_1'!C51+'Recyclingschritt N_2'!C51+'Recyclingschritt N_3'!C51+'Recyclingschritt N_4'!C51+'Recyclingschritt N_5'!C51+'Recyclingschritt N_6'!C51)*$E$31,"")</f>
        <v/>
      </c>
      <c r="D110" s="303" t="str">
        <f>IFERROR('Recyclingschritt N_0'!D136+('Recyclingschritt N_1'!D51+'Recyclingschritt N_2'!D51+'Recyclingschritt N_3'!D51+'Recyclingschritt N_4'!D51+'Recyclingschritt N_5'!D51+'Recyclingschritt N_6'!D51)*$E$31,"")</f>
        <v/>
      </c>
      <c r="E110" s="305" t="str">
        <f t="shared" si="11"/>
        <v/>
      </c>
      <c r="F110" s="406"/>
      <c r="G110" s="406"/>
    </row>
    <row r="111" spans="1:7" x14ac:dyDescent="0.25">
      <c r="A111" s="307" t="str">
        <f>IF('Recyclingschritt N_0'!A137&lt;&gt;"",'Recyclingschritt N_0'!A137,"")</f>
        <v/>
      </c>
      <c r="B111" s="303" t="str">
        <f>'Recyclingschritt N_0'!B137</f>
        <v/>
      </c>
      <c r="C111" s="303" t="str">
        <f>IFERROR('Recyclingschritt N_0'!C137+('Recyclingschritt N_1'!C52+'Recyclingschritt N_2'!C52+'Recyclingschritt N_3'!C52+'Recyclingschritt N_4'!C52+'Recyclingschritt N_5'!C52+'Recyclingschritt N_6'!C52)*$E$31,"")</f>
        <v/>
      </c>
      <c r="D111" s="303" t="str">
        <f>IFERROR('Recyclingschritt N_0'!D137+('Recyclingschritt N_1'!D52+'Recyclingschritt N_2'!D52+'Recyclingschritt N_3'!D52+'Recyclingschritt N_4'!D52+'Recyclingschritt N_5'!D52+'Recyclingschritt N_6'!D52)*$E$31,"")</f>
        <v/>
      </c>
      <c r="E111" s="305" t="str">
        <f t="shared" si="11"/>
        <v/>
      </c>
      <c r="F111" s="407"/>
      <c r="G111" s="407"/>
    </row>
    <row r="112" spans="1:7" x14ac:dyDescent="0.25">
      <c r="A112" s="307" t="str">
        <f>IF('Recyclingschritt N_0'!A138&lt;&gt;"",'Recyclingschritt N_0'!A138,"")</f>
        <v/>
      </c>
      <c r="B112" s="303" t="str">
        <f>'Recyclingschritt N_0'!B138</f>
        <v/>
      </c>
      <c r="C112" s="303" t="str">
        <f>IFERROR('Recyclingschritt N_0'!C138+('Recyclingschritt N_1'!C53+'Recyclingschritt N_2'!C53+'Recyclingschritt N_3'!C53+'Recyclingschritt N_4'!C53+'Recyclingschritt N_5'!C53+'Recyclingschritt N_6'!C53)*$E$31,"")</f>
        <v/>
      </c>
      <c r="D112" s="303" t="str">
        <f>IFERROR('Recyclingschritt N_0'!D138+('Recyclingschritt N_1'!D53+'Recyclingschritt N_2'!D53+'Recyclingschritt N_3'!D53+'Recyclingschritt N_4'!D53+'Recyclingschritt N_5'!D53+'Recyclingschritt N_6'!D53)*$E$31,"")</f>
        <v/>
      </c>
      <c r="E112" s="305" t="str">
        <f t="shared" si="11"/>
        <v/>
      </c>
      <c r="F112" s="313"/>
      <c r="G112" s="313"/>
    </row>
    <row r="113" spans="1:7" x14ac:dyDescent="0.25">
      <c r="A113" s="308" t="s">
        <v>33</v>
      </c>
      <c r="B113" s="309">
        <f>SUM(B104:B112)</f>
        <v>0</v>
      </c>
      <c r="C113" s="309">
        <f t="shared" ref="C113:D113" si="12">SUM(C104:C112)</f>
        <v>0</v>
      </c>
      <c r="D113" s="309">
        <f t="shared" si="12"/>
        <v>0</v>
      </c>
      <c r="E113" s="311">
        <f t="shared" ref="E113" si="13">C113+D113</f>
        <v>0</v>
      </c>
      <c r="F113" s="306" t="str">
        <f>IFERROR(E113/B113,"")</f>
        <v/>
      </c>
      <c r="G113" s="312"/>
    </row>
    <row r="114" spans="1:7" x14ac:dyDescent="0.25">
      <c r="A114" s="318"/>
      <c r="B114" s="319"/>
      <c r="C114" s="319"/>
      <c r="D114" s="319"/>
      <c r="E114" s="319"/>
      <c r="F114" s="320"/>
      <c r="G114" s="134"/>
    </row>
    <row r="115" spans="1:7" ht="50.1" customHeight="1" x14ac:dyDescent="0.25">
      <c r="A115" s="400" t="s">
        <v>186</v>
      </c>
      <c r="B115" s="401"/>
      <c r="C115" s="401"/>
      <c r="D115" s="401"/>
      <c r="E115" s="401"/>
      <c r="F115" s="401"/>
      <c r="G115" s="401"/>
    </row>
    <row r="116" spans="1:7" ht="20.100000000000001" customHeight="1" x14ac:dyDescent="0.25">
      <c r="A116" s="331" t="s">
        <v>185</v>
      </c>
      <c r="B116" s="408" t="str">
        <f>D32</f>
        <v/>
      </c>
      <c r="C116" s="409"/>
      <c r="D116" s="332"/>
      <c r="E116" s="324"/>
      <c r="F116" s="324"/>
      <c r="G116" s="333"/>
    </row>
    <row r="117" spans="1:7" x14ac:dyDescent="0.25">
      <c r="A117" s="388" t="s">
        <v>113</v>
      </c>
      <c r="B117" s="402"/>
      <c r="C117" s="403"/>
      <c r="D117" s="404" t="str">
        <f>IF('Recyclingschritt N_0'!E31&lt;&gt;"",'Recyclingschritt N_0'!E31,"")</f>
        <v/>
      </c>
      <c r="E117" s="404"/>
      <c r="F117" s="404"/>
      <c r="G117" s="404"/>
    </row>
    <row r="118" spans="1:7" ht="78.75" x14ac:dyDescent="0.25">
      <c r="A118" s="127" t="s">
        <v>7</v>
      </c>
      <c r="B118" s="14" t="s">
        <v>37</v>
      </c>
      <c r="C118" s="14" t="s">
        <v>35</v>
      </c>
      <c r="D118" s="14" t="s">
        <v>146</v>
      </c>
      <c r="E118" s="15" t="s">
        <v>36</v>
      </c>
      <c r="F118" s="260" t="s">
        <v>136</v>
      </c>
      <c r="G118" s="260" t="s">
        <v>137</v>
      </c>
    </row>
    <row r="119" spans="1:7" x14ac:dyDescent="0.25">
      <c r="A119" s="259"/>
      <c r="B119" s="258" t="s">
        <v>8</v>
      </c>
      <c r="C119" s="258" t="s">
        <v>8</v>
      </c>
      <c r="D119" s="258" t="s">
        <v>8</v>
      </c>
      <c r="E119" s="258" t="s">
        <v>8</v>
      </c>
      <c r="F119" s="258" t="s">
        <v>30</v>
      </c>
      <c r="G119" s="258" t="s">
        <v>30</v>
      </c>
    </row>
    <row r="120" spans="1:7" ht="24.95" customHeight="1" x14ac:dyDescent="0.25">
      <c r="A120" s="294" t="s">
        <v>28</v>
      </c>
      <c r="B120" s="303" t="str">
        <f>'Recyclingschritt N_0'!B146</f>
        <v/>
      </c>
      <c r="C120" s="303" t="str">
        <f>IFERROR('Recyclingschritt N_0'!C146+('Recyclingschritt N_1'!C45+'Recyclingschritt N_2'!C45+'Recyclingschritt N_3'!C45+'Recyclingschritt N_4'!C45+'Recyclingschritt N_5'!C45+'Recyclingschritt N_6'!C45)*$E$32,"")</f>
        <v/>
      </c>
      <c r="D120" s="303" t="str">
        <f>IFERROR('Recyclingschritt N_0'!D146+('Recyclingschritt N_1'!D45+'Recyclingschritt N_2'!D45+'Recyclingschritt N_3'!D45+'Recyclingschritt N_4'!D45+'Recyclingschritt N_5'!D45+'Recyclingschritt N_6'!D45)*$E$32,"")</f>
        <v/>
      </c>
      <c r="E120" s="305" t="str">
        <f>IFERROR(C120+D120,"")</f>
        <v/>
      </c>
      <c r="F120" s="405"/>
      <c r="G120" s="321" t="str">
        <f>IFERROR(E120/B120, "ggf. Pflichtfeld!")</f>
        <v>ggf. Pflichtfeld!</v>
      </c>
    </row>
    <row r="121" spans="1:7" ht="33" x14ac:dyDescent="0.25">
      <c r="A121" s="294" t="s">
        <v>89</v>
      </c>
      <c r="B121" s="303" t="str">
        <f>'Recyclingschritt N_0'!B147</f>
        <v/>
      </c>
      <c r="C121" s="303" t="str">
        <f>IFERROR('Recyclingschritt N_0'!C147+('Recyclingschritt N_1'!C46+'Recyclingschritt N_2'!C46+'Recyclingschritt N_3'!C46+'Recyclingschritt N_4'!C46+'Recyclingschritt N_5'!C46+'Recyclingschritt N_6'!C46)*$E$32,"")</f>
        <v/>
      </c>
      <c r="D121" s="303" t="str">
        <f>IFERROR('Recyclingschritt N_0'!D147+('Recyclingschritt N_1'!D46+'Recyclingschritt N_2'!D46+'Recyclingschritt N_3'!D46+'Recyclingschritt N_4'!D46+'Recyclingschritt N_5'!D46+'Recyclingschritt N_6'!D46)*$E$32,"")</f>
        <v/>
      </c>
      <c r="E121" s="305" t="str">
        <f t="shared" ref="E121:E128" si="14">IFERROR(C121+D121,"")</f>
        <v/>
      </c>
      <c r="F121" s="406"/>
      <c r="G121" s="405"/>
    </row>
    <row r="122" spans="1:7" ht="17.25" x14ac:dyDescent="0.25">
      <c r="A122" s="294" t="s">
        <v>138</v>
      </c>
      <c r="B122" s="303" t="str">
        <f>'Recyclingschritt N_0'!B148</f>
        <v/>
      </c>
      <c r="C122" s="303" t="str">
        <f>IFERROR('Recyclingschritt N_0'!C148+('Recyclingschritt N_1'!C47+'Recyclingschritt N_2'!C47+'Recyclingschritt N_3'!C47+'Recyclingschritt N_4'!C47+'Recyclingschritt N_5'!C47+'Recyclingschritt N_6'!C47)*$E$32,"")</f>
        <v/>
      </c>
      <c r="D122" s="303" t="str">
        <f>IFERROR('Recyclingschritt N_0'!D148+('Recyclingschritt N_1'!D47+'Recyclingschritt N_2'!D47+'Recyclingschritt N_3'!D47+'Recyclingschritt N_4'!D47+'Recyclingschritt N_5'!D47+'Recyclingschritt N_6'!D47)*$E$32,"")</f>
        <v/>
      </c>
      <c r="E122" s="305" t="str">
        <f t="shared" si="14"/>
        <v/>
      </c>
      <c r="F122" s="406"/>
      <c r="G122" s="406"/>
    </row>
    <row r="123" spans="1:7" x14ac:dyDescent="0.25">
      <c r="A123" s="294" t="s">
        <v>29</v>
      </c>
      <c r="B123" s="303" t="str">
        <f>'Recyclingschritt N_0'!B149</f>
        <v/>
      </c>
      <c r="C123" s="303" t="str">
        <f>IFERROR('Recyclingschritt N_0'!C149+('Recyclingschritt N_1'!C48+'Recyclingschritt N_2'!C48+'Recyclingschritt N_3'!C48+'Recyclingschritt N_4'!C48+'Recyclingschritt N_5'!C48+'Recyclingschritt N_6'!C48)*$E$32,"")</f>
        <v/>
      </c>
      <c r="D123" s="303" t="str">
        <f>IFERROR('Recyclingschritt N_0'!D149+('Recyclingschritt N_1'!D48+'Recyclingschritt N_2'!D48+'Recyclingschritt N_3'!D48+'Recyclingschritt N_4'!D48+'Recyclingschritt N_5'!D48+'Recyclingschritt N_6'!D48)*$E$32,"")</f>
        <v/>
      </c>
      <c r="E123" s="305" t="str">
        <f t="shared" si="14"/>
        <v/>
      </c>
      <c r="F123" s="406"/>
      <c r="G123" s="406"/>
    </row>
    <row r="124" spans="1:7" x14ac:dyDescent="0.25">
      <c r="A124" s="307" t="str">
        <f>IF('Recyclingschritt N_0'!A150&lt;&gt;"",'Recyclingschritt N_0'!A150,"")</f>
        <v/>
      </c>
      <c r="B124" s="303" t="str">
        <f>'Recyclingschritt N_0'!B150</f>
        <v/>
      </c>
      <c r="C124" s="303" t="str">
        <f>IFERROR('Recyclingschritt N_0'!C150+('Recyclingschritt N_1'!C49+'Recyclingschritt N_2'!C49+'Recyclingschritt N_3'!C49+'Recyclingschritt N_4'!C49+'Recyclingschritt N_5'!C49+'Recyclingschritt N_6'!C49)*$E$32,"")</f>
        <v/>
      </c>
      <c r="D124" s="303" t="str">
        <f>IFERROR('Recyclingschritt N_0'!D150+('Recyclingschritt N_1'!D49+'Recyclingschritt N_2'!D49+'Recyclingschritt N_3'!D49+'Recyclingschritt N_4'!D49+'Recyclingschritt N_5'!D49+'Recyclingschritt N_6'!D49)*$E$32,"")</f>
        <v/>
      </c>
      <c r="E124" s="305" t="str">
        <f t="shared" si="14"/>
        <v/>
      </c>
      <c r="F124" s="406"/>
      <c r="G124" s="406"/>
    </row>
    <row r="125" spans="1:7" x14ac:dyDescent="0.25">
      <c r="A125" s="307" t="str">
        <f>IF('Recyclingschritt N_0'!A151&lt;&gt;"",'Recyclingschritt N_0'!A151,"")</f>
        <v/>
      </c>
      <c r="B125" s="303" t="str">
        <f>'Recyclingschritt N_0'!B151</f>
        <v/>
      </c>
      <c r="C125" s="303" t="str">
        <f>IFERROR('Recyclingschritt N_0'!C151+('Recyclingschritt N_1'!C50+'Recyclingschritt N_2'!C50+'Recyclingschritt N_3'!C50+'Recyclingschritt N_4'!C50+'Recyclingschritt N_5'!C50+'Recyclingschritt N_6'!C50)*$E$32,"")</f>
        <v/>
      </c>
      <c r="D125" s="303" t="str">
        <f>IFERROR('Recyclingschritt N_0'!D151+('Recyclingschritt N_1'!D50+'Recyclingschritt N_2'!D50+'Recyclingschritt N_3'!D50+'Recyclingschritt N_4'!D50+'Recyclingschritt N_5'!D50+'Recyclingschritt N_6'!D50)*$E$32,"")</f>
        <v/>
      </c>
      <c r="E125" s="305" t="str">
        <f t="shared" si="14"/>
        <v/>
      </c>
      <c r="F125" s="406"/>
      <c r="G125" s="406"/>
    </row>
    <row r="126" spans="1:7" x14ac:dyDescent="0.25">
      <c r="A126" s="307" t="str">
        <f>IF('Recyclingschritt N_0'!A152&lt;&gt;"",'Recyclingschritt N_0'!A152,"")</f>
        <v/>
      </c>
      <c r="B126" s="303" t="str">
        <f>'Recyclingschritt N_0'!B152</f>
        <v/>
      </c>
      <c r="C126" s="303" t="str">
        <f>IFERROR('Recyclingschritt N_0'!C152+('Recyclingschritt N_1'!C51+'Recyclingschritt N_2'!C51+'Recyclingschritt N_3'!C51+'Recyclingschritt N_4'!C51+'Recyclingschritt N_5'!C51+'Recyclingschritt N_6'!C51)*$E$32,"")</f>
        <v/>
      </c>
      <c r="D126" s="303" t="str">
        <f>IFERROR('Recyclingschritt N_0'!D152+('Recyclingschritt N_1'!D51+'Recyclingschritt N_2'!D51+'Recyclingschritt N_3'!D51+'Recyclingschritt N_4'!D51+'Recyclingschritt N_5'!D51+'Recyclingschritt N_6'!D51)*$E$32,"")</f>
        <v/>
      </c>
      <c r="E126" s="305" t="str">
        <f t="shared" si="14"/>
        <v/>
      </c>
      <c r="F126" s="406"/>
      <c r="G126" s="406"/>
    </row>
    <row r="127" spans="1:7" x14ac:dyDescent="0.25">
      <c r="A127" s="307" t="str">
        <f>IF('Recyclingschritt N_0'!A153&lt;&gt;"",'Recyclingschritt N_0'!A153,"")</f>
        <v/>
      </c>
      <c r="B127" s="303" t="str">
        <f>'Recyclingschritt N_0'!B153</f>
        <v/>
      </c>
      <c r="C127" s="303" t="str">
        <f>IFERROR('Recyclingschritt N_0'!C153+('Recyclingschritt N_1'!C52+'Recyclingschritt N_2'!C52+'Recyclingschritt N_3'!C52+'Recyclingschritt N_4'!C52+'Recyclingschritt N_5'!C52+'Recyclingschritt N_6'!C52)*$E$32,"")</f>
        <v/>
      </c>
      <c r="D127" s="303" t="str">
        <f>IFERROR('Recyclingschritt N_0'!D153+('Recyclingschritt N_1'!D52+'Recyclingschritt N_2'!D52+'Recyclingschritt N_3'!D52+'Recyclingschritt N_4'!D52+'Recyclingschritt N_5'!D52+'Recyclingschritt N_6'!D52)*$E$32,"")</f>
        <v/>
      </c>
      <c r="E127" s="305" t="str">
        <f t="shared" si="14"/>
        <v/>
      </c>
      <c r="F127" s="407"/>
      <c r="G127" s="407"/>
    </row>
    <row r="128" spans="1:7" x14ac:dyDescent="0.25">
      <c r="A128" s="307" t="str">
        <f>IF('Recyclingschritt N_0'!A154&lt;&gt;"",'Recyclingschritt N_0'!A154,"")</f>
        <v/>
      </c>
      <c r="B128" s="303" t="str">
        <f>'Recyclingschritt N_0'!B154</f>
        <v/>
      </c>
      <c r="C128" s="303" t="str">
        <f>IFERROR('Recyclingschritt N_0'!C154+('Recyclingschritt N_1'!C53+'Recyclingschritt N_2'!C53+'Recyclingschritt N_3'!C53+'Recyclingschritt N_4'!C53+'Recyclingschritt N_5'!C53+'Recyclingschritt N_6'!C53)*$E$32,"")</f>
        <v/>
      </c>
      <c r="D128" s="303" t="str">
        <f>IFERROR('Recyclingschritt N_0'!D154+('Recyclingschritt N_1'!D53+'Recyclingschritt N_2'!D53+'Recyclingschritt N_3'!D53+'Recyclingschritt N_4'!D53+'Recyclingschritt N_5'!D53+'Recyclingschritt N_6'!D53)*$E$32,"")</f>
        <v/>
      </c>
      <c r="E128" s="305" t="str">
        <f t="shared" si="14"/>
        <v/>
      </c>
      <c r="F128" s="313"/>
      <c r="G128" s="313"/>
    </row>
    <row r="129" spans="1:7" x14ac:dyDescent="0.25">
      <c r="A129" s="308" t="s">
        <v>33</v>
      </c>
      <c r="B129" s="309">
        <f>SUM(B120:B128)</f>
        <v>0</v>
      </c>
      <c r="C129" s="309">
        <f t="shared" ref="C129:D129" si="15">SUM(C120:C128)</f>
        <v>0</v>
      </c>
      <c r="D129" s="309">
        <f t="shared" si="15"/>
        <v>0</v>
      </c>
      <c r="E129" s="311">
        <f t="shared" ref="E129" si="16">C129+D129</f>
        <v>0</v>
      </c>
      <c r="F129" s="306" t="str">
        <f>IFERROR(E129/B129,"")</f>
        <v/>
      </c>
      <c r="G129" s="312"/>
    </row>
    <row r="130" spans="1:7" x14ac:dyDescent="0.25">
      <c r="A130" s="318"/>
      <c r="B130" s="319"/>
      <c r="C130" s="319"/>
      <c r="D130" s="319"/>
      <c r="E130" s="319"/>
      <c r="F130" s="320"/>
      <c r="G130" s="134"/>
    </row>
    <row r="131" spans="1:7" x14ac:dyDescent="0.25">
      <c r="A131" s="314"/>
      <c r="B131" s="315"/>
      <c r="C131" s="315"/>
      <c r="D131" s="315"/>
      <c r="E131" s="315"/>
      <c r="F131" s="316"/>
      <c r="G131" s="317"/>
    </row>
    <row r="132" spans="1:7" x14ac:dyDescent="0.25">
      <c r="A132" s="417" t="s">
        <v>115</v>
      </c>
      <c r="B132" s="418"/>
      <c r="C132" s="418"/>
      <c r="D132" s="418"/>
      <c r="E132" s="418"/>
      <c r="F132" s="418"/>
      <c r="G132" s="419"/>
    </row>
    <row r="133" spans="1:7" ht="17.25" x14ac:dyDescent="0.25">
      <c r="A133" s="92" t="s">
        <v>139</v>
      </c>
      <c r="B133" s="4"/>
      <c r="C133" s="4"/>
      <c r="D133" s="4"/>
      <c r="E133" s="4"/>
      <c r="F133" s="1"/>
      <c r="G133" s="2"/>
    </row>
    <row r="134" spans="1:7" x14ac:dyDescent="0.25">
      <c r="A134" s="92"/>
      <c r="B134" s="4"/>
      <c r="C134" s="4"/>
      <c r="D134" s="4"/>
      <c r="E134" s="4"/>
      <c r="F134" s="4"/>
      <c r="G134" s="5"/>
    </row>
    <row r="135" spans="1:7" ht="30" customHeight="1" x14ac:dyDescent="0.25">
      <c r="A135" s="3"/>
      <c r="B135" s="415" t="s">
        <v>117</v>
      </c>
      <c r="C135" s="415"/>
      <c r="D135" s="4"/>
      <c r="E135" s="415" t="s">
        <v>39</v>
      </c>
      <c r="F135" s="415"/>
      <c r="G135" s="416"/>
    </row>
    <row r="136" spans="1:7" x14ac:dyDescent="0.25">
      <c r="A136" s="92"/>
      <c r="B136" s="20"/>
      <c r="C136" s="20"/>
      <c r="D136" s="20"/>
      <c r="E136" s="20"/>
      <c r="F136" s="4"/>
      <c r="G136" s="5"/>
    </row>
    <row r="137" spans="1:7" ht="30" customHeight="1" x14ac:dyDescent="0.25">
      <c r="A137" s="92"/>
      <c r="B137" s="415" t="s">
        <v>38</v>
      </c>
      <c r="C137" s="415"/>
      <c r="D137" s="137"/>
      <c r="E137" s="415" t="s">
        <v>40</v>
      </c>
      <c r="F137" s="415"/>
      <c r="G137" s="416"/>
    </row>
    <row r="138" spans="1:7" ht="30" customHeight="1" x14ac:dyDescent="0.25">
      <c r="A138" s="138"/>
      <c r="B138" s="21"/>
      <c r="C138" s="21"/>
      <c r="D138" s="21"/>
      <c r="E138" s="21"/>
      <c r="F138" s="139"/>
      <c r="G138" s="140"/>
    </row>
    <row r="139" spans="1:7" x14ac:dyDescent="0.25">
      <c r="A139" s="83"/>
      <c r="B139" s="18"/>
      <c r="C139" s="18"/>
      <c r="D139" s="18"/>
      <c r="E139" s="18"/>
      <c r="F139" s="141"/>
      <c r="G139" s="142"/>
    </row>
    <row r="140" spans="1:7" x14ac:dyDescent="0.25">
      <c r="A140" s="7" t="s">
        <v>91</v>
      </c>
    </row>
    <row r="142" spans="1:7" x14ac:dyDescent="0.25">
      <c r="A142" s="398" t="s">
        <v>106</v>
      </c>
      <c r="B142" s="398"/>
      <c r="C142" s="398"/>
      <c r="D142" s="398"/>
      <c r="E142" s="398"/>
      <c r="F142" s="398"/>
      <c r="G142" s="398"/>
    </row>
    <row r="143" spans="1:7" ht="18" customHeight="1" x14ac:dyDescent="0.25">
      <c r="A143" s="398"/>
      <c r="B143" s="398"/>
      <c r="C143" s="398"/>
      <c r="D143" s="398"/>
      <c r="E143" s="398"/>
      <c r="F143" s="398"/>
      <c r="G143" s="398"/>
    </row>
    <row r="145" spans="1:7" x14ac:dyDescent="0.25">
      <c r="A145" s="398" t="s">
        <v>107</v>
      </c>
      <c r="B145" s="398"/>
      <c r="C145" s="398"/>
      <c r="D145" s="398"/>
      <c r="E145" s="398"/>
      <c r="F145" s="398"/>
      <c r="G145" s="398"/>
    </row>
    <row r="146" spans="1:7" ht="31.5" customHeight="1" x14ac:dyDescent="0.25">
      <c r="A146" s="398"/>
      <c r="B146" s="398"/>
      <c r="C146" s="398"/>
      <c r="D146" s="398"/>
      <c r="E146" s="398"/>
      <c r="F146" s="398"/>
      <c r="G146" s="398"/>
    </row>
    <row r="148" spans="1:7" x14ac:dyDescent="0.25">
      <c r="A148" s="398" t="s">
        <v>108</v>
      </c>
      <c r="B148" s="398"/>
      <c r="C148" s="398"/>
      <c r="D148" s="398"/>
      <c r="E148" s="398"/>
      <c r="F148" s="398"/>
      <c r="G148" s="398"/>
    </row>
    <row r="149" spans="1:7" x14ac:dyDescent="0.25">
      <c r="A149" s="398"/>
      <c r="B149" s="398"/>
      <c r="C149" s="398"/>
      <c r="D149" s="398"/>
      <c r="E149" s="398"/>
      <c r="F149" s="398"/>
      <c r="G149" s="398"/>
    </row>
    <row r="151" spans="1:7" x14ac:dyDescent="0.25">
      <c r="A151" s="398" t="s">
        <v>109</v>
      </c>
      <c r="B151" s="398"/>
      <c r="C151" s="398"/>
      <c r="D151" s="398"/>
      <c r="E151" s="398"/>
      <c r="F151" s="398"/>
      <c r="G151" s="398"/>
    </row>
    <row r="152" spans="1:7" x14ac:dyDescent="0.25">
      <c r="A152" s="398"/>
      <c r="B152" s="398"/>
      <c r="C152" s="398"/>
      <c r="D152" s="398"/>
      <c r="E152" s="398"/>
      <c r="F152" s="398"/>
      <c r="G152" s="398"/>
    </row>
    <row r="154" spans="1:7" ht="36" customHeight="1" x14ac:dyDescent="0.25">
      <c r="A154" s="398" t="s">
        <v>110</v>
      </c>
      <c r="B154" s="399"/>
      <c r="C154" s="399"/>
      <c r="D154" s="399"/>
      <c r="E154" s="399"/>
      <c r="F154" s="399"/>
      <c r="G154" s="399"/>
    </row>
    <row r="156" spans="1:7" ht="37.5" customHeight="1" x14ac:dyDescent="0.25">
      <c r="A156" s="398" t="s">
        <v>114</v>
      </c>
      <c r="B156" s="399"/>
      <c r="C156" s="399"/>
      <c r="D156" s="399"/>
      <c r="E156" s="399"/>
      <c r="F156" s="399"/>
      <c r="G156" s="399"/>
    </row>
    <row r="158" spans="1:7" ht="111.75" customHeight="1" x14ac:dyDescent="0.25">
      <c r="A158" s="398" t="s">
        <v>143</v>
      </c>
      <c r="B158" s="399"/>
      <c r="C158" s="399"/>
      <c r="D158" s="399"/>
      <c r="E158" s="399"/>
      <c r="F158" s="399"/>
      <c r="G158" s="399"/>
    </row>
    <row r="159" spans="1:7" ht="15" customHeight="1" x14ac:dyDescent="0.25"/>
    <row r="160" spans="1:7" ht="32.25" customHeight="1" x14ac:dyDescent="0.25">
      <c r="A160" s="398" t="s">
        <v>116</v>
      </c>
      <c r="B160" s="399"/>
      <c r="C160" s="399"/>
      <c r="D160" s="399"/>
      <c r="E160" s="399"/>
      <c r="F160" s="399"/>
      <c r="G160" s="399"/>
    </row>
    <row r="161" spans="1:7" ht="15" customHeight="1" x14ac:dyDescent="0.25">
      <c r="A161" s="170"/>
      <c r="B161" s="170"/>
      <c r="C161" s="170"/>
      <c r="D161" s="170"/>
      <c r="E161" s="170"/>
      <c r="F161" s="170"/>
      <c r="G161" s="170"/>
    </row>
    <row r="162" spans="1:7" ht="33" customHeight="1" x14ac:dyDescent="0.25">
      <c r="A162" s="396" t="s">
        <v>184</v>
      </c>
      <c r="B162" s="397"/>
      <c r="C162" s="397"/>
      <c r="D162" s="397"/>
      <c r="E162" s="397"/>
      <c r="F162" s="397"/>
      <c r="G162" s="397"/>
    </row>
    <row r="163" spans="1:7" ht="15" customHeight="1" x14ac:dyDescent="0.25"/>
    <row r="164" spans="1:7" ht="32.25" customHeight="1" x14ac:dyDescent="0.25">
      <c r="A164" s="398" t="s">
        <v>111</v>
      </c>
      <c r="B164" s="399"/>
      <c r="C164" s="399"/>
      <c r="D164" s="399"/>
      <c r="E164" s="399"/>
      <c r="F164" s="399"/>
      <c r="G164" s="399"/>
    </row>
    <row r="165" spans="1:7" ht="15" customHeight="1" x14ac:dyDescent="0.25">
      <c r="A165" s="170"/>
      <c r="B165" s="170"/>
      <c r="C165" s="170"/>
      <c r="D165" s="170"/>
      <c r="E165" s="170"/>
      <c r="F165" s="170"/>
      <c r="G165" s="170"/>
    </row>
    <row r="166" spans="1:7" ht="32.25" customHeight="1" x14ac:dyDescent="0.25">
      <c r="A166" s="398" t="s">
        <v>112</v>
      </c>
      <c r="B166" s="399"/>
      <c r="C166" s="399"/>
      <c r="D166" s="399"/>
      <c r="E166" s="399"/>
      <c r="F166" s="399"/>
      <c r="G166" s="399"/>
    </row>
    <row r="167" spans="1:7" ht="15" customHeight="1" x14ac:dyDescent="0.25"/>
  </sheetData>
  <sheetProtection algorithmName="SHA-512" hashValue="lZlrKuYD1xxN2WGZLrY3rj7z64wY7ulX/s8apyxNcHLymjWHd3I+fLOWlrYCMh68xTkz947cb2ht43dBvv5L/g==" saltValue="wtogfzQQKD/0F4kGDyVWCA==" spinCount="100000" sheet="1" objects="1" scenarios="1"/>
  <mergeCells count="84">
    <mergeCell ref="A115:G115"/>
    <mergeCell ref="B116:C116"/>
    <mergeCell ref="A117:C117"/>
    <mergeCell ref="D117:G117"/>
    <mergeCell ref="F120:F127"/>
    <mergeCell ref="G121:G127"/>
    <mergeCell ref="A99:G99"/>
    <mergeCell ref="B100:C100"/>
    <mergeCell ref="A101:C101"/>
    <mergeCell ref="D101:G101"/>
    <mergeCell ref="F104:F111"/>
    <mergeCell ref="G105:G111"/>
    <mergeCell ref="A30:B30"/>
    <mergeCell ref="A31:B31"/>
    <mergeCell ref="A32:B32"/>
    <mergeCell ref="F30:G30"/>
    <mergeCell ref="F31:G31"/>
    <mergeCell ref="F32:G32"/>
    <mergeCell ref="F33:G33"/>
    <mergeCell ref="A166:G166"/>
    <mergeCell ref="A154:G154"/>
    <mergeCell ref="A25:B26"/>
    <mergeCell ref="C25:C26"/>
    <mergeCell ref="A28:B28"/>
    <mergeCell ref="A33:B33"/>
    <mergeCell ref="A27:B27"/>
    <mergeCell ref="A37:C37"/>
    <mergeCell ref="B135:C135"/>
    <mergeCell ref="B137:C137"/>
    <mergeCell ref="E135:G135"/>
    <mergeCell ref="E137:G137"/>
    <mergeCell ref="D37:G37"/>
    <mergeCell ref="A142:G143"/>
    <mergeCell ref="A132:G132"/>
    <mergeCell ref="G73:G79"/>
    <mergeCell ref="A156:G156"/>
    <mergeCell ref="A35:G35"/>
    <mergeCell ref="F40:F48"/>
    <mergeCell ref="G41:G48"/>
    <mergeCell ref="F56:F64"/>
    <mergeCell ref="G57:G64"/>
    <mergeCell ref="B36:C36"/>
    <mergeCell ref="B52:C52"/>
    <mergeCell ref="B68:C68"/>
    <mergeCell ref="A83:G83"/>
    <mergeCell ref="B84:C84"/>
    <mergeCell ref="A85:C85"/>
    <mergeCell ref="D85:G85"/>
    <mergeCell ref="F88:F95"/>
    <mergeCell ref="G89:G95"/>
    <mergeCell ref="A22:B22"/>
    <mergeCell ref="C22:G22"/>
    <mergeCell ref="A162:G162"/>
    <mergeCell ref="A160:G160"/>
    <mergeCell ref="A164:G164"/>
    <mergeCell ref="A51:G51"/>
    <mergeCell ref="A53:C53"/>
    <mergeCell ref="D53:G53"/>
    <mergeCell ref="A158:G158"/>
    <mergeCell ref="A145:G146"/>
    <mergeCell ref="A148:G149"/>
    <mergeCell ref="A151:G152"/>
    <mergeCell ref="A67:G67"/>
    <mergeCell ref="A69:C69"/>
    <mergeCell ref="D69:G69"/>
    <mergeCell ref="F72:F79"/>
    <mergeCell ref="F2:G2"/>
    <mergeCell ref="A6:G6"/>
    <mergeCell ref="F1:G1"/>
    <mergeCell ref="C20:G20"/>
    <mergeCell ref="C19:G19"/>
    <mergeCell ref="C15:G15"/>
    <mergeCell ref="C13:G13"/>
    <mergeCell ref="C14:G14"/>
    <mergeCell ref="C16:G16"/>
    <mergeCell ref="C17:G17"/>
    <mergeCell ref="C18:G18"/>
    <mergeCell ref="B5:G5"/>
    <mergeCell ref="A24:G24"/>
    <mergeCell ref="F25:G26"/>
    <mergeCell ref="F27:G27"/>
    <mergeCell ref="F28:G28"/>
    <mergeCell ref="F29:G29"/>
    <mergeCell ref="A29:B29"/>
  </mergeCells>
  <phoneticPr fontId="25" type="noConversion"/>
  <printOptions horizontalCentered="1"/>
  <pageMargins left="0.55118110236220474" right="0.55118110236220474" top="0.59055118110236227" bottom="0.51181102362204722" header="0.31496062992125984" footer="0.31496062992125984"/>
  <pageSetup paperSize="9" scale="88" fitToHeight="2" orientation="portrait" r:id="rId1"/>
  <headerFooter alignWithMargins="0">
    <oddHeader>&amp;CBlatt - &amp;A</oddHeader>
    <oddFooter>Seite &amp;P von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16E0F-90C4-41F1-AB39-5D037AF76FE9}">
  <sheetPr codeName="Tabelle21"/>
  <dimension ref="A1:H183"/>
  <sheetViews>
    <sheetView view="pageLayout" zoomScaleNormal="100" workbookViewId="0"/>
  </sheetViews>
  <sheetFormatPr baseColWidth="10" defaultColWidth="11.42578125" defaultRowHeight="15" x14ac:dyDescent="0.25"/>
  <cols>
    <col min="1" max="1" width="26.42578125" customWidth="1"/>
    <col min="2" max="2" width="15" customWidth="1"/>
    <col min="3" max="3" width="12.7109375" customWidth="1"/>
    <col min="4" max="4" width="12.28515625" customWidth="1"/>
    <col min="5" max="5" width="8.28515625" customWidth="1"/>
    <col min="6" max="6" width="15.28515625" customWidth="1"/>
    <col min="7" max="7" width="14.85546875" customWidth="1"/>
    <col min="8" max="8" width="13.42578125" customWidth="1"/>
  </cols>
  <sheetData>
    <row r="1" spans="1:8" ht="30" customHeight="1" x14ac:dyDescent="0.25">
      <c r="A1" s="184"/>
      <c r="B1" s="185"/>
      <c r="C1" s="460" t="s">
        <v>26</v>
      </c>
      <c r="D1" s="461"/>
      <c r="E1" s="461"/>
      <c r="F1" s="461"/>
      <c r="G1" s="186"/>
      <c r="H1" s="217" t="str">
        <f>IF('Titelseite Pb-Altbatterien'!$F$7&lt;&gt;"",'Titelseite Pb-Altbatterien'!$F$7,"")</f>
        <v/>
      </c>
    </row>
    <row r="2" spans="1:8" ht="30" customHeight="1" x14ac:dyDescent="0.25">
      <c r="A2" s="57" t="s">
        <v>87</v>
      </c>
      <c r="B2" s="485" t="s">
        <v>119</v>
      </c>
      <c r="C2" s="486"/>
      <c r="D2" s="486"/>
      <c r="E2" s="486"/>
      <c r="F2" s="486"/>
      <c r="G2" s="486"/>
      <c r="H2" s="487"/>
    </row>
    <row r="3" spans="1:8" ht="60" customHeight="1" x14ac:dyDescent="0.25">
      <c r="A3" s="377" t="s">
        <v>142</v>
      </c>
      <c r="B3" s="378"/>
      <c r="C3" s="378"/>
      <c r="D3" s="378"/>
      <c r="E3" s="378"/>
      <c r="F3" s="378"/>
      <c r="G3" s="378"/>
      <c r="H3" s="379"/>
    </row>
    <row r="4" spans="1:8" ht="15" customHeight="1" x14ac:dyDescent="0.25">
      <c r="A4" s="143"/>
      <c r="B4" s="144"/>
      <c r="C4" s="144"/>
      <c r="D4" s="144"/>
      <c r="E4" s="144"/>
      <c r="F4" s="145"/>
      <c r="G4" s="145"/>
      <c r="H4" s="146"/>
    </row>
    <row r="5" spans="1:8" ht="15" customHeight="1" x14ac:dyDescent="0.25">
      <c r="A5" s="118" t="s">
        <v>44</v>
      </c>
      <c r="B5" s="147" t="str">
        <f>CONCATENATE("N_0, hier:  ",'Titelseite Pb-Altbatterien'!F12)</f>
        <v xml:space="preserve">N_0, hier:  </v>
      </c>
      <c r="C5" s="4"/>
      <c r="D5" s="4"/>
      <c r="E5" s="4"/>
      <c r="F5" s="4"/>
      <c r="G5" s="4"/>
      <c r="H5" s="148"/>
    </row>
    <row r="6" spans="1:8" ht="15" customHeight="1" x14ac:dyDescent="0.25">
      <c r="A6" s="118"/>
      <c r="B6" s="149"/>
      <c r="C6" s="4"/>
      <c r="D6" s="4"/>
      <c r="E6" s="4"/>
      <c r="F6" s="4"/>
      <c r="G6" s="4"/>
      <c r="H6" s="150"/>
    </row>
    <row r="7" spans="1:8" ht="15" customHeight="1" x14ac:dyDescent="0.25">
      <c r="A7" s="3"/>
      <c r="B7" s="4"/>
      <c r="C7" s="4"/>
      <c r="D7" s="4"/>
      <c r="E7" s="4"/>
      <c r="F7" s="4"/>
      <c r="G7" s="4"/>
      <c r="H7" s="150"/>
    </row>
    <row r="8" spans="1:8" ht="15" customHeight="1" x14ac:dyDescent="0.25">
      <c r="A8" s="118" t="s">
        <v>0</v>
      </c>
      <c r="B8" s="4"/>
      <c r="C8" s="25">
        <f>IF('Titelseite Pb-Altbatterien'!$F$8&lt;&gt;"",'Titelseite Pb-Altbatterien'!$F$8,"")</f>
        <v>2026</v>
      </c>
      <c r="D8" s="4"/>
      <c r="E8" s="4"/>
      <c r="F8" s="4"/>
      <c r="G8" s="4"/>
      <c r="H8" s="150"/>
    </row>
    <row r="9" spans="1:8" ht="15" customHeight="1" x14ac:dyDescent="0.25">
      <c r="A9" s="118"/>
      <c r="B9" s="4"/>
      <c r="C9" s="4"/>
      <c r="D9" s="4"/>
      <c r="E9" s="4"/>
      <c r="F9" s="4"/>
      <c r="G9" s="4"/>
      <c r="H9" s="150"/>
    </row>
    <row r="10" spans="1:8" ht="15" customHeight="1" x14ac:dyDescent="0.25">
      <c r="A10" s="119" t="s">
        <v>151</v>
      </c>
      <c r="B10" s="4"/>
      <c r="C10" s="4"/>
      <c r="D10" s="4"/>
      <c r="E10" s="4"/>
      <c r="F10" s="4"/>
      <c r="G10" s="4"/>
      <c r="H10" s="151"/>
    </row>
    <row r="11" spans="1:8" ht="15" customHeight="1" x14ac:dyDescent="0.25">
      <c r="A11" s="120" t="s">
        <v>1</v>
      </c>
      <c r="B11" s="4"/>
      <c r="C11" s="22"/>
      <c r="D11" s="19"/>
      <c r="E11" s="19"/>
      <c r="F11" s="19"/>
      <c r="G11" s="19"/>
      <c r="H11" s="154"/>
    </row>
    <row r="12" spans="1:8" ht="15" customHeight="1" x14ac:dyDescent="0.25">
      <c r="A12" s="120" t="s">
        <v>94</v>
      </c>
      <c r="B12" s="4"/>
      <c r="C12" s="22"/>
      <c r="D12" s="19"/>
      <c r="E12" s="19"/>
      <c r="F12" s="19"/>
      <c r="G12" s="19"/>
      <c r="H12" s="154"/>
    </row>
    <row r="13" spans="1:8" ht="15" customHeight="1" x14ac:dyDescent="0.25">
      <c r="A13" s="120" t="s">
        <v>4</v>
      </c>
      <c r="B13" s="4"/>
      <c r="C13" s="338"/>
      <c r="D13" s="339"/>
      <c r="E13" s="339"/>
      <c r="F13" s="339"/>
      <c r="G13" s="339"/>
      <c r="H13" s="340"/>
    </row>
    <row r="14" spans="1:8" ht="15" customHeight="1" x14ac:dyDescent="0.25">
      <c r="A14" s="120" t="s">
        <v>13</v>
      </c>
      <c r="B14" s="4"/>
      <c r="C14" s="22"/>
      <c r="D14" s="19"/>
      <c r="E14" s="19"/>
      <c r="F14" s="19"/>
      <c r="G14" s="19"/>
      <c r="H14" s="154"/>
    </row>
    <row r="15" spans="1:8" ht="15" customHeight="1" x14ac:dyDescent="0.25">
      <c r="A15" s="120" t="s">
        <v>2</v>
      </c>
      <c r="B15" s="4"/>
      <c r="C15" s="22"/>
      <c r="D15" s="19"/>
      <c r="E15" s="19"/>
      <c r="F15" s="19"/>
      <c r="G15" s="19"/>
      <c r="H15" s="154"/>
    </row>
    <row r="16" spans="1:8" ht="15" customHeight="1" x14ac:dyDescent="0.25">
      <c r="A16" s="120" t="s">
        <v>3</v>
      </c>
      <c r="B16" s="4"/>
      <c r="C16" s="22"/>
      <c r="D16" s="19"/>
      <c r="E16" s="19"/>
      <c r="F16" s="19"/>
      <c r="G16" s="19"/>
      <c r="H16" s="154"/>
    </row>
    <row r="17" spans="1:8" ht="15" customHeight="1" x14ac:dyDescent="0.25">
      <c r="A17" s="120" t="s">
        <v>6</v>
      </c>
      <c r="B17" s="4"/>
      <c r="C17" s="338"/>
      <c r="D17" s="339"/>
      <c r="E17" s="339"/>
      <c r="F17" s="339"/>
      <c r="G17" s="339"/>
      <c r="H17" s="340"/>
    </row>
    <row r="18" spans="1:8" ht="15" customHeight="1" x14ac:dyDescent="0.25">
      <c r="A18" s="120" t="s">
        <v>5</v>
      </c>
      <c r="B18" s="4"/>
      <c r="C18" s="22"/>
      <c r="D18" s="19"/>
      <c r="E18" s="19"/>
      <c r="F18" s="19"/>
      <c r="G18" s="19"/>
      <c r="H18" s="154"/>
    </row>
    <row r="19" spans="1:8" ht="15" customHeight="1" x14ac:dyDescent="0.25">
      <c r="A19" s="120"/>
      <c r="B19" s="4"/>
      <c r="C19" s="93"/>
      <c r="D19" s="93"/>
      <c r="E19" s="93"/>
      <c r="F19" s="93"/>
      <c r="G19" s="93"/>
      <c r="H19" s="152"/>
    </row>
    <row r="20" spans="1:8" ht="20.100000000000001" customHeight="1" x14ac:dyDescent="0.25">
      <c r="A20" s="504" t="s">
        <v>43</v>
      </c>
      <c r="B20" s="505"/>
      <c r="C20" s="488" t="s">
        <v>164</v>
      </c>
      <c r="D20" s="489"/>
      <c r="E20" s="489"/>
      <c r="F20" s="489"/>
      <c r="G20" s="489"/>
      <c r="H20" s="490"/>
    </row>
    <row r="21" spans="1:8" ht="20.100000000000001" customHeight="1" x14ac:dyDescent="0.25">
      <c r="A21" s="391"/>
      <c r="B21" s="506"/>
      <c r="C21" s="491"/>
      <c r="D21" s="492"/>
      <c r="E21" s="492"/>
      <c r="F21" s="492"/>
      <c r="G21" s="492"/>
      <c r="H21" s="493"/>
    </row>
    <row r="22" spans="1:8" ht="24.95" customHeight="1" x14ac:dyDescent="0.25">
      <c r="A22" s="30"/>
      <c r="B22" s="31"/>
      <c r="C22" s="31"/>
      <c r="D22" s="31"/>
      <c r="E22" s="31"/>
      <c r="F22" s="31"/>
      <c r="G22" s="31"/>
      <c r="H22" s="32"/>
    </row>
    <row r="23" spans="1:8" ht="50.1" customHeight="1" x14ac:dyDescent="0.25">
      <c r="A23" s="464" t="s">
        <v>51</v>
      </c>
      <c r="B23" s="465"/>
      <c r="C23" s="465"/>
      <c r="D23" s="465"/>
      <c r="E23" s="465"/>
      <c r="F23" s="465"/>
      <c r="G23" s="465"/>
      <c r="H23" s="28" t="str">
        <f>CONCATENATE("hier:  ",$H$1)</f>
        <v xml:space="preserve">hier:  </v>
      </c>
    </row>
    <row r="24" spans="1:8" ht="38.1" customHeight="1" x14ac:dyDescent="0.25">
      <c r="A24" s="466" t="s">
        <v>122</v>
      </c>
      <c r="B24" s="494"/>
      <c r="C24" s="462" t="s">
        <v>88</v>
      </c>
      <c r="D24" s="209" t="s">
        <v>46</v>
      </c>
      <c r="E24" s="466" t="s">
        <v>45</v>
      </c>
      <c r="F24" s="467"/>
      <c r="G24" s="209" t="s">
        <v>84</v>
      </c>
      <c r="H24" s="5"/>
    </row>
    <row r="25" spans="1:8" ht="38.1" customHeight="1" x14ac:dyDescent="0.25">
      <c r="A25" s="495"/>
      <c r="B25" s="496"/>
      <c r="C25" s="463"/>
      <c r="D25" s="209" t="s">
        <v>8</v>
      </c>
      <c r="E25" s="468"/>
      <c r="F25" s="469"/>
      <c r="G25" s="123" t="s">
        <v>83</v>
      </c>
      <c r="H25" s="5"/>
    </row>
    <row r="26" spans="1:8" x14ac:dyDescent="0.25">
      <c r="A26" s="268"/>
      <c r="B26" s="269"/>
      <c r="C26" s="23"/>
      <c r="D26" s="270"/>
      <c r="E26" s="263"/>
      <c r="F26" s="264"/>
      <c r="G26" s="265" t="str">
        <f>IF(D26&lt;&gt;"",D26/$D$32,"")</f>
        <v/>
      </c>
      <c r="H26" s="5"/>
    </row>
    <row r="27" spans="1:8" x14ac:dyDescent="0.25">
      <c r="A27" s="268"/>
      <c r="B27" s="269"/>
      <c r="C27" s="23"/>
      <c r="D27" s="270"/>
      <c r="E27" s="263"/>
      <c r="F27" s="264"/>
      <c r="G27" s="265" t="str">
        <f t="shared" ref="G27:G31" si="0">IF(D27&lt;&gt;"",D27/$D$32,"")</f>
        <v/>
      </c>
      <c r="H27" s="5"/>
    </row>
    <row r="28" spans="1:8" x14ac:dyDescent="0.25">
      <c r="A28" s="268"/>
      <c r="B28" s="269"/>
      <c r="C28" s="23"/>
      <c r="D28" s="270"/>
      <c r="E28" s="263"/>
      <c r="F28" s="264"/>
      <c r="G28" s="265" t="str">
        <f t="shared" si="0"/>
        <v/>
      </c>
      <c r="H28" s="5"/>
    </row>
    <row r="29" spans="1:8" x14ac:dyDescent="0.25">
      <c r="A29" s="268"/>
      <c r="B29" s="271"/>
      <c r="C29" s="23"/>
      <c r="D29" s="272"/>
      <c r="E29" s="266"/>
      <c r="F29" s="267"/>
      <c r="G29" s="265" t="str">
        <f t="shared" si="0"/>
        <v/>
      </c>
      <c r="H29" s="5"/>
    </row>
    <row r="30" spans="1:8" x14ac:dyDescent="0.25">
      <c r="A30" s="268"/>
      <c r="B30" s="271"/>
      <c r="C30" s="23"/>
      <c r="D30" s="272"/>
      <c r="E30" s="266"/>
      <c r="F30" s="267"/>
      <c r="G30" s="265" t="str">
        <f t="shared" si="0"/>
        <v/>
      </c>
      <c r="H30" s="5"/>
    </row>
    <row r="31" spans="1:8" x14ac:dyDescent="0.25">
      <c r="A31" s="268"/>
      <c r="B31" s="271"/>
      <c r="C31" s="23"/>
      <c r="D31" s="272"/>
      <c r="E31" s="266"/>
      <c r="F31" s="267"/>
      <c r="G31" s="265" t="str">
        <f t="shared" si="0"/>
        <v/>
      </c>
      <c r="H31" s="5"/>
    </row>
    <row r="32" spans="1:8" x14ac:dyDescent="0.25">
      <c r="A32" s="223" t="s">
        <v>85</v>
      </c>
      <c r="B32" s="191"/>
      <c r="C32" s="224"/>
      <c r="D32" s="225">
        <f>SUM(D26:D31)</f>
        <v>0</v>
      </c>
      <c r="E32" s="499">
        <f>SUM(G26:G31)</f>
        <v>0</v>
      </c>
      <c r="F32" s="500"/>
      <c r="G32" s="501"/>
      <c r="H32" s="5"/>
    </row>
    <row r="33" spans="1:8" ht="24.95" customHeight="1" x14ac:dyDescent="0.25">
      <c r="A33" s="33"/>
      <c r="B33" s="34"/>
      <c r="C33" s="34"/>
      <c r="D33" s="35"/>
      <c r="E33" s="35"/>
      <c r="F33" s="31"/>
      <c r="G33" s="31"/>
      <c r="H33" s="32"/>
    </row>
    <row r="34" spans="1:8" ht="50.1" customHeight="1" x14ac:dyDescent="0.25">
      <c r="A34" s="497" t="s">
        <v>82</v>
      </c>
      <c r="B34" s="498"/>
      <c r="C34" s="498"/>
      <c r="D34" s="498"/>
      <c r="E34" s="498"/>
      <c r="F34" s="498"/>
      <c r="G34" s="498"/>
      <c r="H34" s="28" t="str">
        <f>CONCATENATE("hier:  ",$H$1)</f>
        <v xml:space="preserve">hier:  </v>
      </c>
    </row>
    <row r="35" spans="1:8" x14ac:dyDescent="0.25">
      <c r="A35" s="480" t="s">
        <v>10</v>
      </c>
      <c r="B35" s="481"/>
      <c r="C35" s="462" t="s">
        <v>88</v>
      </c>
      <c r="D35" s="462" t="s">
        <v>93</v>
      </c>
      <c r="E35" s="472" t="s">
        <v>11</v>
      </c>
      <c r="F35" s="473"/>
      <c r="G35" s="474"/>
      <c r="H35" s="475"/>
    </row>
    <row r="36" spans="1:8" ht="45" customHeight="1" x14ac:dyDescent="0.25">
      <c r="A36" s="482"/>
      <c r="B36" s="481"/>
      <c r="C36" s="503"/>
      <c r="D36" s="502"/>
      <c r="E36" s="412" t="s">
        <v>52</v>
      </c>
      <c r="F36" s="476"/>
      <c r="G36" s="209" t="s">
        <v>54</v>
      </c>
      <c r="H36" s="209" t="s">
        <v>52</v>
      </c>
    </row>
    <row r="37" spans="1:8" ht="30.75" customHeight="1" x14ac:dyDescent="0.25">
      <c r="A37" s="483"/>
      <c r="B37" s="484"/>
      <c r="C37" s="502"/>
      <c r="D37" s="9" t="s">
        <v>8</v>
      </c>
      <c r="E37" s="412" t="s">
        <v>19</v>
      </c>
      <c r="F37" s="476"/>
      <c r="G37" s="209" t="s">
        <v>55</v>
      </c>
      <c r="H37" s="8" t="s">
        <v>53</v>
      </c>
    </row>
    <row r="38" spans="1:8" ht="30" customHeight="1" x14ac:dyDescent="0.25">
      <c r="A38" s="470"/>
      <c r="B38" s="471"/>
      <c r="C38" s="23"/>
      <c r="D38" s="273"/>
      <c r="E38" s="479"/>
      <c r="F38" s="471"/>
      <c r="G38" s="274"/>
      <c r="H38" s="275" t="s">
        <v>47</v>
      </c>
    </row>
    <row r="39" spans="1:8" ht="30" customHeight="1" x14ac:dyDescent="0.25">
      <c r="A39" s="470"/>
      <c r="B39" s="471"/>
      <c r="C39" s="23"/>
      <c r="D39" s="273"/>
      <c r="E39" s="479"/>
      <c r="F39" s="471"/>
      <c r="G39" s="274"/>
      <c r="H39" s="275" t="s">
        <v>48</v>
      </c>
    </row>
    <row r="40" spans="1:8" ht="30" customHeight="1" x14ac:dyDescent="0.25">
      <c r="A40" s="470"/>
      <c r="B40" s="471"/>
      <c r="C40" s="23"/>
      <c r="D40" s="273"/>
      <c r="E40" s="479"/>
      <c r="F40" s="471"/>
      <c r="G40" s="274"/>
      <c r="H40" s="275" t="s">
        <v>49</v>
      </c>
    </row>
    <row r="41" spans="1:8" ht="30" customHeight="1" x14ac:dyDescent="0.25">
      <c r="A41" s="276"/>
      <c r="B41" s="277"/>
      <c r="C41" s="23"/>
      <c r="D41" s="273"/>
      <c r="E41" s="479"/>
      <c r="F41" s="471"/>
      <c r="G41" s="274"/>
      <c r="H41" s="275" t="s">
        <v>50</v>
      </c>
    </row>
    <row r="42" spans="1:8" ht="30" customHeight="1" x14ac:dyDescent="0.25">
      <c r="A42" s="470"/>
      <c r="B42" s="471"/>
      <c r="C42" s="23"/>
      <c r="D42" s="273"/>
      <c r="E42" s="477"/>
      <c r="F42" s="478"/>
      <c r="G42" s="274"/>
      <c r="H42" s="275" t="s">
        <v>70</v>
      </c>
    </row>
    <row r="43" spans="1:8" ht="30" customHeight="1" x14ac:dyDescent="0.25">
      <c r="A43" s="276"/>
      <c r="B43" s="277"/>
      <c r="C43" s="278"/>
      <c r="D43" s="279"/>
      <c r="E43" s="477"/>
      <c r="F43" s="478"/>
      <c r="G43" s="274"/>
      <c r="H43" s="275" t="s">
        <v>99</v>
      </c>
    </row>
    <row r="44" spans="1:8" ht="24.95" customHeight="1" x14ac:dyDescent="0.25">
      <c r="A44" s="438" t="s">
        <v>23</v>
      </c>
      <c r="B44" s="439"/>
      <c r="C44" s="440"/>
      <c r="D44" s="280">
        <f>SUM(D38:D42)</f>
        <v>0</v>
      </c>
      <c r="E44" s="441"/>
      <c r="F44" s="442"/>
      <c r="G44" s="442"/>
      <c r="H44" s="443"/>
    </row>
    <row r="45" spans="1:8" ht="24.95" customHeight="1" x14ac:dyDescent="0.25">
      <c r="A45" s="457"/>
      <c r="B45" s="458"/>
      <c r="C45" s="458"/>
      <c r="D45" s="458"/>
      <c r="E45" s="458"/>
      <c r="F45" s="458"/>
      <c r="G45" s="458"/>
      <c r="H45" s="459"/>
    </row>
    <row r="46" spans="1:8" ht="54.95" customHeight="1" x14ac:dyDescent="0.25">
      <c r="A46" s="447" t="s">
        <v>191</v>
      </c>
      <c r="B46" s="448"/>
      <c r="C46" s="448"/>
      <c r="D46" s="448"/>
      <c r="E46" s="448"/>
      <c r="F46" s="448"/>
      <c r="G46" s="449"/>
      <c r="H46" s="180" t="str">
        <f>CONCATENATE("hier:  ",$H$1)</f>
        <v xml:space="preserve">hier:  </v>
      </c>
    </row>
    <row r="47" spans="1:8" ht="54.95" customHeight="1" x14ac:dyDescent="0.25">
      <c r="A47" s="181" t="s">
        <v>180</v>
      </c>
      <c r="B47" s="408">
        <f>D32</f>
        <v>0</v>
      </c>
      <c r="C47" s="409"/>
      <c r="D47" s="450" t="s">
        <v>192</v>
      </c>
      <c r="E47" s="451"/>
      <c r="F47" s="451"/>
      <c r="G47" s="451"/>
      <c r="H47" s="452"/>
    </row>
    <row r="48" spans="1:8" ht="126.75" customHeight="1" x14ac:dyDescent="0.25">
      <c r="A48" s="127" t="s">
        <v>105</v>
      </c>
      <c r="B48" s="14" t="s">
        <v>74</v>
      </c>
      <c r="C48" s="14" t="s">
        <v>59</v>
      </c>
      <c r="D48" s="14" t="s">
        <v>61</v>
      </c>
      <c r="E48" s="15" t="s">
        <v>60</v>
      </c>
      <c r="F48" s="453" t="s">
        <v>56</v>
      </c>
      <c r="G48" s="178" t="s">
        <v>57</v>
      </c>
      <c r="H48" s="455" t="s">
        <v>12</v>
      </c>
    </row>
    <row r="49" spans="1:8" ht="15" customHeight="1" x14ac:dyDescent="0.25">
      <c r="A49" s="179"/>
      <c r="B49" s="177" t="s">
        <v>8</v>
      </c>
      <c r="C49" s="177" t="s">
        <v>8</v>
      </c>
      <c r="D49" s="177" t="s">
        <v>8</v>
      </c>
      <c r="E49" s="177" t="s">
        <v>8</v>
      </c>
      <c r="F49" s="454"/>
      <c r="G49" s="8" t="s">
        <v>9</v>
      </c>
      <c r="H49" s="456"/>
    </row>
    <row r="50" spans="1:8" x14ac:dyDescent="0.25">
      <c r="A50" s="294" t="s">
        <v>28</v>
      </c>
      <c r="B50" s="281">
        <v>800</v>
      </c>
      <c r="C50" s="273"/>
      <c r="D50" s="282"/>
      <c r="E50" s="283">
        <f>C50</f>
        <v>0</v>
      </c>
      <c r="F50" s="329"/>
      <c r="G50" s="284"/>
      <c r="H50" s="23"/>
    </row>
    <row r="51" spans="1:8" ht="33" x14ac:dyDescent="0.25">
      <c r="A51" s="294" t="s">
        <v>89</v>
      </c>
      <c r="B51" s="281"/>
      <c r="C51" s="273"/>
      <c r="D51" s="282"/>
      <c r="E51" s="283">
        <f t="shared" ref="E51:E58" si="1">C51</f>
        <v>0</v>
      </c>
      <c r="F51" s="329"/>
      <c r="G51" s="284"/>
      <c r="H51" s="23"/>
    </row>
    <row r="52" spans="1:8" ht="17.25" x14ac:dyDescent="0.25">
      <c r="A52" s="294" t="s">
        <v>130</v>
      </c>
      <c r="B52" s="281"/>
      <c r="C52" s="273"/>
      <c r="D52" s="282"/>
      <c r="E52" s="283">
        <f t="shared" si="1"/>
        <v>0</v>
      </c>
      <c r="F52" s="329"/>
      <c r="G52" s="284"/>
      <c r="H52" s="23"/>
    </row>
    <row r="53" spans="1:8" x14ac:dyDescent="0.25">
      <c r="A53" s="294" t="s">
        <v>29</v>
      </c>
      <c r="B53" s="281"/>
      <c r="C53" s="273"/>
      <c r="D53" s="282"/>
      <c r="E53" s="283">
        <f t="shared" si="1"/>
        <v>0</v>
      </c>
      <c r="F53" s="329"/>
      <c r="G53" s="284"/>
      <c r="H53" s="23"/>
    </row>
    <row r="54" spans="1:8" x14ac:dyDescent="0.25">
      <c r="A54" s="274"/>
      <c r="B54" s="281"/>
      <c r="C54" s="273"/>
      <c r="D54" s="282"/>
      <c r="E54" s="283">
        <f t="shared" si="1"/>
        <v>0</v>
      </c>
      <c r="F54" s="329"/>
      <c r="G54" s="284"/>
      <c r="H54" s="23"/>
    </row>
    <row r="55" spans="1:8" x14ac:dyDescent="0.25">
      <c r="A55" s="274"/>
      <c r="B55" s="281"/>
      <c r="C55" s="273"/>
      <c r="D55" s="282"/>
      <c r="E55" s="283">
        <f t="shared" si="1"/>
        <v>0</v>
      </c>
      <c r="F55" s="329"/>
      <c r="G55" s="284"/>
      <c r="H55" s="23"/>
    </row>
    <row r="56" spans="1:8" x14ac:dyDescent="0.25">
      <c r="A56" s="274"/>
      <c r="B56" s="281"/>
      <c r="C56" s="273"/>
      <c r="D56" s="282"/>
      <c r="E56" s="283">
        <f t="shared" si="1"/>
        <v>0</v>
      </c>
      <c r="F56" s="329"/>
      <c r="G56" s="284"/>
      <c r="H56" s="23"/>
    </row>
    <row r="57" spans="1:8" x14ac:dyDescent="0.25">
      <c r="A57" s="274"/>
      <c r="B57" s="281"/>
      <c r="C57" s="273"/>
      <c r="D57" s="282"/>
      <c r="E57" s="283">
        <f t="shared" si="1"/>
        <v>0</v>
      </c>
      <c r="F57" s="329"/>
      <c r="G57" s="284"/>
      <c r="H57" s="23"/>
    </row>
    <row r="58" spans="1:8" x14ac:dyDescent="0.25">
      <c r="A58" s="274"/>
      <c r="B58" s="281"/>
      <c r="C58" s="273"/>
      <c r="D58" s="282"/>
      <c r="E58" s="283">
        <f t="shared" si="1"/>
        <v>0</v>
      </c>
      <c r="F58" s="329"/>
      <c r="G58" s="284"/>
      <c r="H58" s="23"/>
    </row>
    <row r="59" spans="1:8" ht="15" customHeight="1" x14ac:dyDescent="0.25">
      <c r="A59" s="295" t="s">
        <v>129</v>
      </c>
      <c r="B59" s="285">
        <f>SUM(B50:B58)</f>
        <v>800</v>
      </c>
      <c r="C59" s="285">
        <f>SUM(C50:C58)</f>
        <v>0</v>
      </c>
      <c r="D59" s="286"/>
      <c r="E59" s="285">
        <f>SUM(E50:E58)</f>
        <v>0</v>
      </c>
      <c r="F59" s="287"/>
      <c r="G59" s="288"/>
      <c r="H59" s="289"/>
    </row>
    <row r="60" spans="1:8" ht="24.95" customHeight="1" x14ac:dyDescent="0.25">
      <c r="A60" s="445"/>
      <c r="B60" s="446"/>
      <c r="C60" s="446"/>
      <c r="D60" s="446"/>
      <c r="E60" s="446"/>
      <c r="F60" s="446"/>
      <c r="G60" s="446"/>
      <c r="H60" s="446"/>
    </row>
    <row r="61" spans="1:8" ht="54.95" customHeight="1" x14ac:dyDescent="0.25">
      <c r="A61" s="422" t="s">
        <v>147</v>
      </c>
      <c r="B61" s="423"/>
      <c r="C61" s="423"/>
      <c r="D61" s="423"/>
      <c r="E61" s="423"/>
      <c r="F61" s="423"/>
      <c r="G61" s="444"/>
      <c r="H61" s="226" t="str">
        <f>CONCATENATE("hier:  ",$H$1)</f>
        <v xml:space="preserve">hier:  </v>
      </c>
    </row>
    <row r="62" spans="1:8" s="334" customFormat="1" ht="45" customHeight="1" x14ac:dyDescent="0.25">
      <c r="A62" s="326" t="s">
        <v>181</v>
      </c>
      <c r="B62" s="408">
        <f>D26</f>
        <v>0</v>
      </c>
      <c r="C62" s="409"/>
      <c r="D62" s="324"/>
      <c r="E62" s="324"/>
      <c r="F62" s="324"/>
      <c r="G62" s="324"/>
      <c r="H62" s="325"/>
    </row>
    <row r="63" spans="1:8" ht="20.100000000000001" customHeight="1" x14ac:dyDescent="0.25">
      <c r="A63" s="424" t="s">
        <v>113</v>
      </c>
      <c r="B63" s="425"/>
      <c r="C63" s="426"/>
      <c r="D63" s="427" t="str">
        <f>IF(E26&lt;&gt;"",E26,"")</f>
        <v/>
      </c>
      <c r="E63" s="428"/>
      <c r="F63" s="428"/>
      <c r="G63" s="428"/>
      <c r="H63" s="436"/>
    </row>
    <row r="64" spans="1:8" ht="90" customHeight="1" x14ac:dyDescent="0.25">
      <c r="A64" s="227" t="s">
        <v>105</v>
      </c>
      <c r="B64" s="228" t="s">
        <v>74</v>
      </c>
      <c r="C64" s="228" t="s">
        <v>59</v>
      </c>
      <c r="D64" s="228" t="s">
        <v>61</v>
      </c>
      <c r="E64" s="229" t="s">
        <v>60</v>
      </c>
      <c r="F64" s="430" t="s">
        <v>56</v>
      </c>
      <c r="G64" s="230" t="s">
        <v>57</v>
      </c>
      <c r="H64" s="432" t="s">
        <v>12</v>
      </c>
    </row>
    <row r="65" spans="1:8" ht="33" customHeight="1" x14ac:dyDescent="0.25">
      <c r="A65" s="231"/>
      <c r="B65" s="232" t="s">
        <v>8</v>
      </c>
      <c r="C65" s="232" t="s">
        <v>8</v>
      </c>
      <c r="D65" s="232" t="s">
        <v>8</v>
      </c>
      <c r="E65" s="232" t="s">
        <v>8</v>
      </c>
      <c r="F65" s="431"/>
      <c r="G65" s="233" t="s">
        <v>9</v>
      </c>
      <c r="H65" s="433"/>
    </row>
    <row r="66" spans="1:8" ht="30" customHeight="1" x14ac:dyDescent="0.25">
      <c r="A66" s="296" t="s">
        <v>28</v>
      </c>
      <c r="B66" s="290" t="str">
        <f t="shared" ref="B66:C74" si="2">IFERROR(B50*$G$26,"")</f>
        <v/>
      </c>
      <c r="C66" s="290" t="str">
        <f t="shared" si="2"/>
        <v/>
      </c>
      <c r="D66" s="291"/>
      <c r="E66" s="292" t="str">
        <f>C66</f>
        <v/>
      </c>
      <c r="F66" s="330" t="str">
        <f>IF($D$26&lt;&gt;"",F50,"")</f>
        <v/>
      </c>
      <c r="G66" s="293" t="str">
        <f>IF($D$26&lt;&gt;"",G50,"")</f>
        <v/>
      </c>
      <c r="H66" s="330" t="str">
        <f>IF($D$26&lt;&gt;"",H50,"")</f>
        <v/>
      </c>
    </row>
    <row r="67" spans="1:8" ht="30" customHeight="1" x14ac:dyDescent="0.25">
      <c r="A67" s="296" t="s">
        <v>89</v>
      </c>
      <c r="B67" s="290" t="str">
        <f t="shared" si="2"/>
        <v/>
      </c>
      <c r="C67" s="290" t="str">
        <f t="shared" si="2"/>
        <v/>
      </c>
      <c r="D67" s="291"/>
      <c r="E67" s="292" t="str">
        <f t="shared" ref="E67:E74" si="3">C67</f>
        <v/>
      </c>
      <c r="F67" s="330" t="str">
        <f t="shared" ref="F67:H74" si="4">IF($D$26&lt;&gt;"",F51,"")</f>
        <v/>
      </c>
      <c r="G67" s="293" t="str">
        <f t="shared" si="4"/>
        <v/>
      </c>
      <c r="H67" s="330" t="str">
        <f t="shared" si="4"/>
        <v/>
      </c>
    </row>
    <row r="68" spans="1:8" ht="30" customHeight="1" x14ac:dyDescent="0.25">
      <c r="A68" s="296" t="s">
        <v>130</v>
      </c>
      <c r="B68" s="290" t="str">
        <f t="shared" si="2"/>
        <v/>
      </c>
      <c r="C68" s="290" t="str">
        <f t="shared" si="2"/>
        <v/>
      </c>
      <c r="D68" s="291"/>
      <c r="E68" s="292" t="str">
        <f t="shared" si="3"/>
        <v/>
      </c>
      <c r="F68" s="330" t="str">
        <f t="shared" si="4"/>
        <v/>
      </c>
      <c r="G68" s="293" t="str">
        <f t="shared" si="4"/>
        <v/>
      </c>
      <c r="H68" s="330" t="str">
        <f t="shared" si="4"/>
        <v/>
      </c>
    </row>
    <row r="69" spans="1:8" ht="30" customHeight="1" x14ac:dyDescent="0.25">
      <c r="A69" s="296" t="s">
        <v>29</v>
      </c>
      <c r="B69" s="290" t="str">
        <f t="shared" si="2"/>
        <v/>
      </c>
      <c r="C69" s="290" t="str">
        <f t="shared" si="2"/>
        <v/>
      </c>
      <c r="D69" s="291"/>
      <c r="E69" s="292" t="str">
        <f t="shared" si="3"/>
        <v/>
      </c>
      <c r="F69" s="330" t="str">
        <f t="shared" si="4"/>
        <v/>
      </c>
      <c r="G69" s="293" t="str">
        <f t="shared" si="4"/>
        <v/>
      </c>
      <c r="H69" s="330" t="str">
        <f t="shared" si="4"/>
        <v/>
      </c>
    </row>
    <row r="70" spans="1:8" ht="30" customHeight="1" x14ac:dyDescent="0.25">
      <c r="A70" s="297" t="str">
        <f>IF('Recyclingschritt N_0'!A54&lt;&gt;"",'Recyclingschritt N_0'!A54,"")</f>
        <v/>
      </c>
      <c r="B70" s="290" t="str">
        <f t="shared" si="2"/>
        <v/>
      </c>
      <c r="C70" s="290" t="str">
        <f t="shared" si="2"/>
        <v/>
      </c>
      <c r="D70" s="291"/>
      <c r="E70" s="292" t="str">
        <f t="shared" si="3"/>
        <v/>
      </c>
      <c r="F70" s="330" t="str">
        <f t="shared" si="4"/>
        <v/>
      </c>
      <c r="G70" s="293" t="str">
        <f t="shared" si="4"/>
        <v/>
      </c>
      <c r="H70" s="330" t="str">
        <f t="shared" si="4"/>
        <v/>
      </c>
    </row>
    <row r="71" spans="1:8" ht="30" customHeight="1" x14ac:dyDescent="0.25">
      <c r="A71" s="297" t="str">
        <f>IF('Recyclingschritt N_0'!A55&lt;&gt;"",'Recyclingschritt N_0'!A55,"")</f>
        <v/>
      </c>
      <c r="B71" s="290" t="str">
        <f t="shared" si="2"/>
        <v/>
      </c>
      <c r="C71" s="290" t="str">
        <f t="shared" si="2"/>
        <v/>
      </c>
      <c r="D71" s="291"/>
      <c r="E71" s="292" t="str">
        <f t="shared" si="3"/>
        <v/>
      </c>
      <c r="F71" s="330" t="str">
        <f t="shared" si="4"/>
        <v/>
      </c>
      <c r="G71" s="293" t="str">
        <f t="shared" si="4"/>
        <v/>
      </c>
      <c r="H71" s="330" t="str">
        <f t="shared" si="4"/>
        <v/>
      </c>
    </row>
    <row r="72" spans="1:8" ht="30" customHeight="1" x14ac:dyDescent="0.25">
      <c r="A72" s="297" t="str">
        <f>IF('Recyclingschritt N_0'!A56&lt;&gt;"",'Recyclingschritt N_0'!A56,"")</f>
        <v/>
      </c>
      <c r="B72" s="290" t="str">
        <f t="shared" si="2"/>
        <v/>
      </c>
      <c r="C72" s="290" t="str">
        <f t="shared" si="2"/>
        <v/>
      </c>
      <c r="D72" s="291"/>
      <c r="E72" s="292" t="str">
        <f t="shared" si="3"/>
        <v/>
      </c>
      <c r="F72" s="330" t="str">
        <f t="shared" si="4"/>
        <v/>
      </c>
      <c r="G72" s="293" t="str">
        <f t="shared" si="4"/>
        <v/>
      </c>
      <c r="H72" s="330" t="str">
        <f t="shared" si="4"/>
        <v/>
      </c>
    </row>
    <row r="73" spans="1:8" ht="30" customHeight="1" x14ac:dyDescent="0.25">
      <c r="A73" s="297" t="str">
        <f>IF('Recyclingschritt N_0'!A57&lt;&gt;"",'Recyclingschritt N_0'!A57,"")</f>
        <v/>
      </c>
      <c r="B73" s="290" t="str">
        <f t="shared" si="2"/>
        <v/>
      </c>
      <c r="C73" s="290" t="str">
        <f t="shared" si="2"/>
        <v/>
      </c>
      <c r="D73" s="291"/>
      <c r="E73" s="292" t="str">
        <f t="shared" si="3"/>
        <v/>
      </c>
      <c r="F73" s="330" t="str">
        <f t="shared" si="4"/>
        <v/>
      </c>
      <c r="G73" s="293" t="str">
        <f t="shared" si="4"/>
        <v/>
      </c>
      <c r="H73" s="330" t="str">
        <f t="shared" si="4"/>
        <v/>
      </c>
    </row>
    <row r="74" spans="1:8" ht="30" customHeight="1" x14ac:dyDescent="0.25">
      <c r="A74" s="297" t="str">
        <f>IF('Recyclingschritt N_0'!A58&lt;&gt;"",'Recyclingschritt N_0'!A58,"")</f>
        <v/>
      </c>
      <c r="B74" s="290" t="str">
        <f t="shared" si="2"/>
        <v/>
      </c>
      <c r="C74" s="290" t="str">
        <f t="shared" si="2"/>
        <v/>
      </c>
      <c r="D74" s="291"/>
      <c r="E74" s="292" t="str">
        <f t="shared" si="3"/>
        <v/>
      </c>
      <c r="F74" s="330" t="str">
        <f t="shared" si="4"/>
        <v/>
      </c>
      <c r="G74" s="293" t="str">
        <f t="shared" si="4"/>
        <v/>
      </c>
      <c r="H74" s="330" t="str">
        <f t="shared" si="4"/>
        <v/>
      </c>
    </row>
    <row r="75" spans="1:8" ht="15" customHeight="1" x14ac:dyDescent="0.25">
      <c r="A75" s="298" t="s">
        <v>150</v>
      </c>
      <c r="B75" s="285">
        <f>SUM(B66:B74)</f>
        <v>0</v>
      </c>
      <c r="C75" s="285">
        <f>SUM(C66:C74)</f>
        <v>0</v>
      </c>
      <c r="D75" s="291"/>
      <c r="E75" s="285">
        <f>SUM(E66:E74)</f>
        <v>0</v>
      </c>
      <c r="F75" s="287"/>
      <c r="G75" s="288"/>
      <c r="H75" s="289"/>
    </row>
    <row r="76" spans="1:8" ht="24.95" customHeight="1" x14ac:dyDescent="0.25">
      <c r="A76" s="420"/>
      <c r="B76" s="421"/>
      <c r="C76" s="421"/>
      <c r="D76" s="421"/>
      <c r="E76" s="421"/>
      <c r="F76" s="421"/>
      <c r="G76" s="421"/>
      <c r="H76" s="421"/>
    </row>
    <row r="77" spans="1:8" ht="54.95" customHeight="1" x14ac:dyDescent="0.25">
      <c r="A77" s="422" t="s">
        <v>148</v>
      </c>
      <c r="B77" s="423"/>
      <c r="C77" s="423"/>
      <c r="D77" s="423"/>
      <c r="E77" s="423"/>
      <c r="F77" s="423"/>
      <c r="G77" s="423"/>
      <c r="H77" s="234" t="str">
        <f>CONCATENATE("hier:  ",$H$1)</f>
        <v xml:space="preserve">hier:  </v>
      </c>
    </row>
    <row r="78" spans="1:8" ht="54.95" customHeight="1" x14ac:dyDescent="0.25">
      <c r="A78" s="326" t="s">
        <v>181</v>
      </c>
      <c r="B78" s="408">
        <f>D27</f>
        <v>0</v>
      </c>
      <c r="C78" s="409"/>
      <c r="D78" s="324"/>
      <c r="E78" s="324"/>
      <c r="F78" s="324"/>
      <c r="G78" s="324"/>
      <c r="H78" s="325"/>
    </row>
    <row r="79" spans="1:8" ht="20.100000000000001" customHeight="1" x14ac:dyDescent="0.25">
      <c r="A79" s="424" t="s">
        <v>113</v>
      </c>
      <c r="B79" s="425"/>
      <c r="C79" s="426"/>
      <c r="D79" s="427" t="str">
        <f>IF(E27&lt;&gt;"",E27,"")</f>
        <v/>
      </c>
      <c r="E79" s="428"/>
      <c r="F79" s="428"/>
      <c r="G79" s="428"/>
      <c r="H79" s="429"/>
    </row>
    <row r="80" spans="1:8" ht="90" customHeight="1" x14ac:dyDescent="0.25">
      <c r="A80" s="227" t="s">
        <v>105</v>
      </c>
      <c r="B80" s="228" t="s">
        <v>74</v>
      </c>
      <c r="C80" s="228" t="s">
        <v>59</v>
      </c>
      <c r="D80" s="228" t="s">
        <v>61</v>
      </c>
      <c r="E80" s="229" t="s">
        <v>60</v>
      </c>
      <c r="F80" s="430" t="s">
        <v>56</v>
      </c>
      <c r="G80" s="230" t="s">
        <v>57</v>
      </c>
      <c r="H80" s="432" t="s">
        <v>12</v>
      </c>
    </row>
    <row r="81" spans="1:8" ht="36" customHeight="1" x14ac:dyDescent="0.25">
      <c r="A81" s="231"/>
      <c r="B81" s="232" t="s">
        <v>8</v>
      </c>
      <c r="C81" s="232" t="s">
        <v>8</v>
      </c>
      <c r="D81" s="232" t="s">
        <v>8</v>
      </c>
      <c r="E81" s="232" t="s">
        <v>8</v>
      </c>
      <c r="F81" s="431"/>
      <c r="G81" s="233" t="s">
        <v>9</v>
      </c>
      <c r="H81" s="433"/>
    </row>
    <row r="82" spans="1:8" ht="30" customHeight="1" x14ac:dyDescent="0.25">
      <c r="A82" s="296" t="s">
        <v>28</v>
      </c>
      <c r="B82" s="292" t="str">
        <f t="shared" ref="B82:C90" si="5">IFERROR(B50*$G$27,"")</f>
        <v/>
      </c>
      <c r="C82" s="292" t="str">
        <f t="shared" si="5"/>
        <v/>
      </c>
      <c r="D82" s="299"/>
      <c r="E82" s="292" t="str">
        <f>C82</f>
        <v/>
      </c>
      <c r="F82" s="330" t="str">
        <f>IF($D$27&lt;&gt;"",F50,"")</f>
        <v/>
      </c>
      <c r="G82" s="293" t="str">
        <f>IF($D$27&lt;&gt;"",G50,"")</f>
        <v/>
      </c>
      <c r="H82" s="330" t="str">
        <f>IF($D$27&lt;&gt;"",H50,"")</f>
        <v/>
      </c>
    </row>
    <row r="83" spans="1:8" ht="30" customHeight="1" x14ac:dyDescent="0.25">
      <c r="A83" s="296" t="s">
        <v>89</v>
      </c>
      <c r="B83" s="292" t="str">
        <f t="shared" si="5"/>
        <v/>
      </c>
      <c r="C83" s="292" t="str">
        <f t="shared" si="5"/>
        <v/>
      </c>
      <c r="D83" s="299"/>
      <c r="E83" s="292" t="str">
        <f t="shared" ref="E83:E90" si="6">C83</f>
        <v/>
      </c>
      <c r="F83" s="330" t="str">
        <f t="shared" ref="F83:H90" si="7">IF($D$27&lt;&gt;"",F51,"")</f>
        <v/>
      </c>
      <c r="G83" s="293" t="str">
        <f t="shared" si="7"/>
        <v/>
      </c>
      <c r="H83" s="330" t="str">
        <f t="shared" si="7"/>
        <v/>
      </c>
    </row>
    <row r="84" spans="1:8" ht="30" customHeight="1" x14ac:dyDescent="0.25">
      <c r="A84" s="296" t="s">
        <v>130</v>
      </c>
      <c r="B84" s="292" t="str">
        <f t="shared" si="5"/>
        <v/>
      </c>
      <c r="C84" s="292" t="str">
        <f t="shared" si="5"/>
        <v/>
      </c>
      <c r="D84" s="299"/>
      <c r="E84" s="292" t="str">
        <f t="shared" si="6"/>
        <v/>
      </c>
      <c r="F84" s="330" t="str">
        <f t="shared" si="7"/>
        <v/>
      </c>
      <c r="G84" s="293" t="str">
        <f t="shared" si="7"/>
        <v/>
      </c>
      <c r="H84" s="330" t="str">
        <f t="shared" si="7"/>
        <v/>
      </c>
    </row>
    <row r="85" spans="1:8" ht="30" customHeight="1" x14ac:dyDescent="0.25">
      <c r="A85" s="296" t="s">
        <v>29</v>
      </c>
      <c r="B85" s="292" t="str">
        <f t="shared" si="5"/>
        <v/>
      </c>
      <c r="C85" s="292" t="str">
        <f t="shared" si="5"/>
        <v/>
      </c>
      <c r="D85" s="299"/>
      <c r="E85" s="292" t="str">
        <f t="shared" si="6"/>
        <v/>
      </c>
      <c r="F85" s="330" t="str">
        <f t="shared" si="7"/>
        <v/>
      </c>
      <c r="G85" s="293" t="str">
        <f t="shared" si="7"/>
        <v/>
      </c>
      <c r="H85" s="330" t="str">
        <f t="shared" si="7"/>
        <v/>
      </c>
    </row>
    <row r="86" spans="1:8" ht="30" customHeight="1" x14ac:dyDescent="0.25">
      <c r="A86" s="297" t="str">
        <f>IF('Recyclingschritt N_0'!A54&lt;&gt;"",'Recyclingschritt N_0'!A54,"")</f>
        <v/>
      </c>
      <c r="B86" s="292" t="str">
        <f t="shared" si="5"/>
        <v/>
      </c>
      <c r="C86" s="292" t="str">
        <f t="shared" si="5"/>
        <v/>
      </c>
      <c r="D86" s="299"/>
      <c r="E86" s="292" t="str">
        <f t="shared" si="6"/>
        <v/>
      </c>
      <c r="F86" s="330" t="str">
        <f t="shared" si="7"/>
        <v/>
      </c>
      <c r="G86" s="293" t="str">
        <f t="shared" si="7"/>
        <v/>
      </c>
      <c r="H86" s="330" t="str">
        <f t="shared" si="7"/>
        <v/>
      </c>
    </row>
    <row r="87" spans="1:8" ht="30" customHeight="1" x14ac:dyDescent="0.25">
      <c r="A87" s="297" t="str">
        <f>IF('Recyclingschritt N_0'!A55&lt;&gt;"",'Recyclingschritt N_0'!A55,"")</f>
        <v/>
      </c>
      <c r="B87" s="292" t="str">
        <f t="shared" si="5"/>
        <v/>
      </c>
      <c r="C87" s="292" t="str">
        <f t="shared" si="5"/>
        <v/>
      </c>
      <c r="D87" s="299"/>
      <c r="E87" s="292" t="str">
        <f t="shared" si="6"/>
        <v/>
      </c>
      <c r="F87" s="330" t="str">
        <f t="shared" si="7"/>
        <v/>
      </c>
      <c r="G87" s="293" t="str">
        <f t="shared" si="7"/>
        <v/>
      </c>
      <c r="H87" s="330" t="str">
        <f t="shared" si="7"/>
        <v/>
      </c>
    </row>
    <row r="88" spans="1:8" ht="30" customHeight="1" x14ac:dyDescent="0.25">
      <c r="A88" s="297" t="str">
        <f>IF('Recyclingschritt N_0'!A56&lt;&gt;"",'Recyclingschritt N_0'!A56,"")</f>
        <v/>
      </c>
      <c r="B88" s="292" t="str">
        <f t="shared" si="5"/>
        <v/>
      </c>
      <c r="C88" s="292" t="str">
        <f t="shared" si="5"/>
        <v/>
      </c>
      <c r="D88" s="299"/>
      <c r="E88" s="292" t="str">
        <f t="shared" si="6"/>
        <v/>
      </c>
      <c r="F88" s="330" t="str">
        <f t="shared" si="7"/>
        <v/>
      </c>
      <c r="G88" s="293" t="str">
        <f t="shared" si="7"/>
        <v/>
      </c>
      <c r="H88" s="330" t="str">
        <f t="shared" si="7"/>
        <v/>
      </c>
    </row>
    <row r="89" spans="1:8" ht="30" customHeight="1" x14ac:dyDescent="0.25">
      <c r="A89" s="297" t="str">
        <f>IF('Recyclingschritt N_0'!A57&lt;&gt;"",'Recyclingschritt N_0'!A57,"")</f>
        <v/>
      </c>
      <c r="B89" s="292" t="str">
        <f t="shared" si="5"/>
        <v/>
      </c>
      <c r="C89" s="292" t="str">
        <f t="shared" si="5"/>
        <v/>
      </c>
      <c r="D89" s="299"/>
      <c r="E89" s="292" t="str">
        <f>C89</f>
        <v/>
      </c>
      <c r="F89" s="330" t="str">
        <f t="shared" si="7"/>
        <v/>
      </c>
      <c r="G89" s="293" t="str">
        <f t="shared" si="7"/>
        <v/>
      </c>
      <c r="H89" s="330" t="str">
        <f t="shared" si="7"/>
        <v/>
      </c>
    </row>
    <row r="90" spans="1:8" ht="30" customHeight="1" x14ac:dyDescent="0.25">
      <c r="A90" s="297" t="str">
        <f>IF('Recyclingschritt N_0'!A58&lt;&gt;"",'Recyclingschritt N_0'!A58,"")</f>
        <v/>
      </c>
      <c r="B90" s="292" t="str">
        <f t="shared" si="5"/>
        <v/>
      </c>
      <c r="C90" s="292" t="str">
        <f t="shared" si="5"/>
        <v/>
      </c>
      <c r="D90" s="299"/>
      <c r="E90" s="292" t="str">
        <f t="shared" si="6"/>
        <v/>
      </c>
      <c r="F90" s="330" t="str">
        <f t="shared" si="7"/>
        <v/>
      </c>
      <c r="G90" s="293" t="str">
        <f t="shared" si="7"/>
        <v/>
      </c>
      <c r="H90" s="330" t="str">
        <f t="shared" si="7"/>
        <v/>
      </c>
    </row>
    <row r="91" spans="1:8" ht="15" customHeight="1" x14ac:dyDescent="0.25">
      <c r="A91" s="298" t="s">
        <v>150</v>
      </c>
      <c r="B91" s="285">
        <f>SUM(B82:B90)</f>
        <v>0</v>
      </c>
      <c r="C91" s="285">
        <f t="shared" ref="C91" si="8">SUM(C82:C90)</f>
        <v>0</v>
      </c>
      <c r="D91" s="299"/>
      <c r="E91" s="285">
        <f>SUM(E82:E90)</f>
        <v>0</v>
      </c>
      <c r="F91" s="287"/>
      <c r="G91" s="288"/>
      <c r="H91" s="289"/>
    </row>
    <row r="92" spans="1:8" ht="24.95" customHeight="1" x14ac:dyDescent="0.25">
      <c r="A92" s="420"/>
      <c r="B92" s="421"/>
      <c r="C92" s="421"/>
      <c r="D92" s="421"/>
      <c r="E92" s="421"/>
      <c r="F92" s="421"/>
      <c r="G92" s="421"/>
      <c r="H92" s="421"/>
    </row>
    <row r="93" spans="1:8" ht="54.95" customHeight="1" x14ac:dyDescent="0.25">
      <c r="A93" s="422" t="s">
        <v>149</v>
      </c>
      <c r="B93" s="423"/>
      <c r="C93" s="423"/>
      <c r="D93" s="423"/>
      <c r="E93" s="423"/>
      <c r="F93" s="423"/>
      <c r="G93" s="423"/>
      <c r="H93" s="234" t="str">
        <f>CONCATENATE("hier:  ",$H$1)</f>
        <v xml:space="preserve">hier:  </v>
      </c>
    </row>
    <row r="94" spans="1:8" ht="54.95" customHeight="1" x14ac:dyDescent="0.25">
      <c r="A94" s="326" t="s">
        <v>181</v>
      </c>
      <c r="B94" s="408">
        <f>D28</f>
        <v>0</v>
      </c>
      <c r="C94" s="409"/>
      <c r="D94" s="324"/>
      <c r="E94" s="324"/>
      <c r="F94" s="324"/>
      <c r="G94" s="324"/>
      <c r="H94" s="325"/>
    </row>
    <row r="95" spans="1:8" x14ac:dyDescent="0.25">
      <c r="A95" s="424" t="s">
        <v>113</v>
      </c>
      <c r="B95" s="425"/>
      <c r="C95" s="426"/>
      <c r="D95" s="427" t="str">
        <f>IF(E28&lt;&gt;"",E28,"")</f>
        <v/>
      </c>
      <c r="E95" s="428"/>
      <c r="F95" s="428"/>
      <c r="G95" s="428"/>
      <c r="H95" s="429"/>
    </row>
    <row r="96" spans="1:8" ht="93.75" customHeight="1" x14ac:dyDescent="0.25">
      <c r="A96" s="227" t="s">
        <v>105</v>
      </c>
      <c r="B96" s="228" t="s">
        <v>74</v>
      </c>
      <c r="C96" s="228" t="s">
        <v>59</v>
      </c>
      <c r="D96" s="228" t="s">
        <v>61</v>
      </c>
      <c r="E96" s="229" t="s">
        <v>60</v>
      </c>
      <c r="F96" s="430" t="s">
        <v>56</v>
      </c>
      <c r="G96" s="230" t="s">
        <v>57</v>
      </c>
      <c r="H96" s="432" t="s">
        <v>12</v>
      </c>
    </row>
    <row r="97" spans="1:8" x14ac:dyDescent="0.25">
      <c r="A97" s="231"/>
      <c r="B97" s="232" t="s">
        <v>8</v>
      </c>
      <c r="C97" s="232" t="s">
        <v>8</v>
      </c>
      <c r="D97" s="232" t="s">
        <v>8</v>
      </c>
      <c r="E97" s="232" t="s">
        <v>8</v>
      </c>
      <c r="F97" s="431"/>
      <c r="G97" s="233" t="s">
        <v>9</v>
      </c>
      <c r="H97" s="433"/>
    </row>
    <row r="98" spans="1:8" ht="30" customHeight="1" x14ac:dyDescent="0.25">
      <c r="A98" s="296" t="s">
        <v>28</v>
      </c>
      <c r="B98" s="292" t="str">
        <f t="shared" ref="B98:C106" si="9">IFERROR(B50*$G$28,"")</f>
        <v/>
      </c>
      <c r="C98" s="292" t="str">
        <f t="shared" si="9"/>
        <v/>
      </c>
      <c r="D98" s="299"/>
      <c r="E98" s="292" t="str">
        <f>C98</f>
        <v/>
      </c>
      <c r="F98" s="330" t="str">
        <f>IF($D$28&lt;&gt;"",F50,"")</f>
        <v/>
      </c>
      <c r="G98" s="293" t="str">
        <f>IF($D$28&lt;&gt;"",G50,"")</f>
        <v/>
      </c>
      <c r="H98" s="330" t="str">
        <f>IF($D$28&lt;&gt;"",H50,"")</f>
        <v/>
      </c>
    </row>
    <row r="99" spans="1:8" ht="30" customHeight="1" x14ac:dyDescent="0.25">
      <c r="A99" s="296" t="s">
        <v>89</v>
      </c>
      <c r="B99" s="292" t="str">
        <f t="shared" si="9"/>
        <v/>
      </c>
      <c r="C99" s="292" t="str">
        <f t="shared" si="9"/>
        <v/>
      </c>
      <c r="D99" s="299"/>
      <c r="E99" s="292" t="str">
        <f t="shared" ref="E99:E106" si="10">C99</f>
        <v/>
      </c>
      <c r="F99" s="330" t="str">
        <f t="shared" ref="F99:H106" si="11">IF($D$28&lt;&gt;"",F51,"")</f>
        <v/>
      </c>
      <c r="G99" s="293" t="str">
        <f t="shared" si="11"/>
        <v/>
      </c>
      <c r="H99" s="330" t="str">
        <f t="shared" si="11"/>
        <v/>
      </c>
    </row>
    <row r="100" spans="1:8" ht="30" customHeight="1" x14ac:dyDescent="0.25">
      <c r="A100" s="296" t="s">
        <v>130</v>
      </c>
      <c r="B100" s="292" t="str">
        <f t="shared" si="9"/>
        <v/>
      </c>
      <c r="C100" s="292" t="str">
        <f t="shared" si="9"/>
        <v/>
      </c>
      <c r="D100" s="299"/>
      <c r="E100" s="292" t="str">
        <f t="shared" si="10"/>
        <v/>
      </c>
      <c r="F100" s="330" t="str">
        <f t="shared" si="11"/>
        <v/>
      </c>
      <c r="G100" s="293" t="str">
        <f t="shared" si="11"/>
        <v/>
      </c>
      <c r="H100" s="330" t="str">
        <f t="shared" si="11"/>
        <v/>
      </c>
    </row>
    <row r="101" spans="1:8" ht="30" customHeight="1" x14ac:dyDescent="0.25">
      <c r="A101" s="296" t="s">
        <v>29</v>
      </c>
      <c r="B101" s="292" t="str">
        <f t="shared" si="9"/>
        <v/>
      </c>
      <c r="C101" s="292" t="str">
        <f t="shared" si="9"/>
        <v/>
      </c>
      <c r="D101" s="299"/>
      <c r="E101" s="292" t="str">
        <f t="shared" si="10"/>
        <v/>
      </c>
      <c r="F101" s="330" t="str">
        <f t="shared" si="11"/>
        <v/>
      </c>
      <c r="G101" s="293" t="str">
        <f t="shared" si="11"/>
        <v/>
      </c>
      <c r="H101" s="330" t="str">
        <f t="shared" si="11"/>
        <v/>
      </c>
    </row>
    <row r="102" spans="1:8" ht="30" customHeight="1" x14ac:dyDescent="0.25">
      <c r="A102" s="297" t="str">
        <f>IF('Recyclingschritt N_0'!A54&lt;&gt;"",'Recyclingschritt N_0'!A54,"")</f>
        <v/>
      </c>
      <c r="B102" s="292" t="str">
        <f t="shared" si="9"/>
        <v/>
      </c>
      <c r="C102" s="292" t="str">
        <f t="shared" si="9"/>
        <v/>
      </c>
      <c r="D102" s="299"/>
      <c r="E102" s="292" t="str">
        <f t="shared" si="10"/>
        <v/>
      </c>
      <c r="F102" s="330" t="str">
        <f t="shared" si="11"/>
        <v/>
      </c>
      <c r="G102" s="293" t="str">
        <f t="shared" si="11"/>
        <v/>
      </c>
      <c r="H102" s="330" t="str">
        <f t="shared" si="11"/>
        <v/>
      </c>
    </row>
    <row r="103" spans="1:8" ht="30" customHeight="1" x14ac:dyDescent="0.25">
      <c r="A103" s="297" t="str">
        <f>IF('Recyclingschritt N_0'!A55&lt;&gt;"",'Recyclingschritt N_0'!A55,"")</f>
        <v/>
      </c>
      <c r="B103" s="292" t="str">
        <f t="shared" si="9"/>
        <v/>
      </c>
      <c r="C103" s="292" t="str">
        <f t="shared" si="9"/>
        <v/>
      </c>
      <c r="D103" s="299"/>
      <c r="E103" s="292" t="str">
        <f t="shared" si="10"/>
        <v/>
      </c>
      <c r="F103" s="330" t="str">
        <f t="shared" si="11"/>
        <v/>
      </c>
      <c r="G103" s="293" t="str">
        <f t="shared" si="11"/>
        <v/>
      </c>
      <c r="H103" s="330" t="str">
        <f t="shared" si="11"/>
        <v/>
      </c>
    </row>
    <row r="104" spans="1:8" ht="30" customHeight="1" x14ac:dyDescent="0.25">
      <c r="A104" s="297" t="str">
        <f>IF('Recyclingschritt N_0'!A56&lt;&gt;"",'Recyclingschritt N_0'!A56,"")</f>
        <v/>
      </c>
      <c r="B104" s="292" t="str">
        <f t="shared" si="9"/>
        <v/>
      </c>
      <c r="C104" s="292" t="str">
        <f t="shared" si="9"/>
        <v/>
      </c>
      <c r="D104" s="299"/>
      <c r="E104" s="292" t="str">
        <f t="shared" si="10"/>
        <v/>
      </c>
      <c r="F104" s="330" t="str">
        <f t="shared" si="11"/>
        <v/>
      </c>
      <c r="G104" s="293" t="str">
        <f t="shared" si="11"/>
        <v/>
      </c>
      <c r="H104" s="330" t="str">
        <f t="shared" si="11"/>
        <v/>
      </c>
    </row>
    <row r="105" spans="1:8" ht="30" customHeight="1" x14ac:dyDescent="0.25">
      <c r="A105" s="297" t="str">
        <f>IF('Recyclingschritt N_0'!A57&lt;&gt;"",'Recyclingschritt N_0'!A57,"")</f>
        <v/>
      </c>
      <c r="B105" s="292" t="str">
        <f t="shared" si="9"/>
        <v/>
      </c>
      <c r="C105" s="292" t="str">
        <f t="shared" si="9"/>
        <v/>
      </c>
      <c r="D105" s="299"/>
      <c r="E105" s="292"/>
      <c r="F105" s="330" t="str">
        <f t="shared" si="11"/>
        <v/>
      </c>
      <c r="G105" s="293" t="str">
        <f t="shared" si="11"/>
        <v/>
      </c>
      <c r="H105" s="330" t="str">
        <f t="shared" si="11"/>
        <v/>
      </c>
    </row>
    <row r="106" spans="1:8" ht="30" customHeight="1" x14ac:dyDescent="0.25">
      <c r="A106" s="297" t="str">
        <f>IF('Recyclingschritt N_0'!A58&lt;&gt;"",'Recyclingschritt N_0'!A58,"")</f>
        <v/>
      </c>
      <c r="B106" s="292" t="str">
        <f t="shared" si="9"/>
        <v/>
      </c>
      <c r="C106" s="292" t="str">
        <f t="shared" si="9"/>
        <v/>
      </c>
      <c r="D106" s="299"/>
      <c r="E106" s="292" t="str">
        <f t="shared" si="10"/>
        <v/>
      </c>
      <c r="F106" s="330" t="str">
        <f t="shared" si="11"/>
        <v/>
      </c>
      <c r="G106" s="293" t="str">
        <f t="shared" si="11"/>
        <v/>
      </c>
      <c r="H106" s="330" t="str">
        <f t="shared" si="11"/>
        <v/>
      </c>
    </row>
    <row r="107" spans="1:8" ht="17.25" x14ac:dyDescent="0.25">
      <c r="A107" s="298" t="s">
        <v>150</v>
      </c>
      <c r="B107" s="285">
        <f>SUM(B98:B106)</f>
        <v>0</v>
      </c>
      <c r="C107" s="285">
        <f t="shared" ref="C107" si="12">SUM(C98:C106)</f>
        <v>0</v>
      </c>
      <c r="D107" s="299"/>
      <c r="E107" s="285">
        <f>SUM(E98:E106)</f>
        <v>0</v>
      </c>
      <c r="F107" s="287"/>
      <c r="G107" s="288"/>
      <c r="H107" s="289"/>
    </row>
    <row r="108" spans="1:8" x14ac:dyDescent="0.25">
      <c r="A108" s="420"/>
      <c r="B108" s="421"/>
      <c r="C108" s="421"/>
      <c r="D108" s="421"/>
      <c r="E108" s="421"/>
      <c r="F108" s="421"/>
      <c r="G108" s="421"/>
      <c r="H108" s="421"/>
    </row>
    <row r="109" spans="1:8" ht="54.95" customHeight="1" x14ac:dyDescent="0.25">
      <c r="A109" s="422" t="s">
        <v>175</v>
      </c>
      <c r="B109" s="423"/>
      <c r="C109" s="423"/>
      <c r="D109" s="423"/>
      <c r="E109" s="423"/>
      <c r="F109" s="423"/>
      <c r="G109" s="423"/>
      <c r="H109" s="234" t="str">
        <f>CONCATENATE("hier:  ",$H$1)</f>
        <v xml:space="preserve">hier:  </v>
      </c>
    </row>
    <row r="110" spans="1:8" ht="54.95" customHeight="1" x14ac:dyDescent="0.25">
      <c r="A110" s="326" t="s">
        <v>182</v>
      </c>
      <c r="B110" s="408">
        <f>D29</f>
        <v>0</v>
      </c>
      <c r="C110" s="409"/>
      <c r="D110" s="324"/>
      <c r="E110" s="324"/>
      <c r="F110" s="324"/>
      <c r="G110" s="324"/>
      <c r="H110" s="325"/>
    </row>
    <row r="111" spans="1:8" x14ac:dyDescent="0.25">
      <c r="A111" s="424" t="s">
        <v>113</v>
      </c>
      <c r="B111" s="425"/>
      <c r="C111" s="426"/>
      <c r="D111" s="427" t="str">
        <f>IF(E29&lt;&gt;"",E29,"")</f>
        <v/>
      </c>
      <c r="E111" s="428"/>
      <c r="F111" s="428"/>
      <c r="G111" s="428"/>
      <c r="H111" s="429"/>
    </row>
    <row r="112" spans="1:8" ht="95.1" customHeight="1" x14ac:dyDescent="0.25">
      <c r="A112" s="227" t="s">
        <v>105</v>
      </c>
      <c r="B112" s="228" t="s">
        <v>74</v>
      </c>
      <c r="C112" s="228" t="s">
        <v>59</v>
      </c>
      <c r="D112" s="228" t="s">
        <v>61</v>
      </c>
      <c r="E112" s="229" t="s">
        <v>60</v>
      </c>
      <c r="F112" s="430" t="s">
        <v>56</v>
      </c>
      <c r="G112" s="261" t="s">
        <v>57</v>
      </c>
      <c r="H112" s="432" t="s">
        <v>12</v>
      </c>
    </row>
    <row r="113" spans="1:8" x14ac:dyDescent="0.25">
      <c r="A113" s="231"/>
      <c r="B113" s="232" t="s">
        <v>8</v>
      </c>
      <c r="C113" s="232" t="s">
        <v>8</v>
      </c>
      <c r="D113" s="232" t="s">
        <v>8</v>
      </c>
      <c r="E113" s="232" t="s">
        <v>8</v>
      </c>
      <c r="F113" s="431"/>
      <c r="G113" s="233" t="s">
        <v>9</v>
      </c>
      <c r="H113" s="433"/>
    </row>
    <row r="114" spans="1:8" ht="30" customHeight="1" x14ac:dyDescent="0.25">
      <c r="A114" s="296" t="s">
        <v>28</v>
      </c>
      <c r="B114" s="292" t="str">
        <f t="shared" ref="B114:C122" si="13">IFERROR(B50*$G$29,"")</f>
        <v/>
      </c>
      <c r="C114" s="292" t="str">
        <f t="shared" si="13"/>
        <v/>
      </c>
      <c r="D114" s="299"/>
      <c r="E114" s="292" t="str">
        <f>C114</f>
        <v/>
      </c>
      <c r="F114" s="330" t="str">
        <f>IF($D$29&lt;&gt;"",F50,"")</f>
        <v/>
      </c>
      <c r="G114" s="293" t="str">
        <f>IF($D$29&lt;&gt;"",G50,"")</f>
        <v/>
      </c>
      <c r="H114" s="330" t="str">
        <f>IF($D$29&lt;&gt;"",H50,"")</f>
        <v/>
      </c>
    </row>
    <row r="115" spans="1:8" ht="30" customHeight="1" x14ac:dyDescent="0.25">
      <c r="A115" s="296" t="s">
        <v>89</v>
      </c>
      <c r="B115" s="292" t="str">
        <f t="shared" si="13"/>
        <v/>
      </c>
      <c r="C115" s="292" t="str">
        <f t="shared" si="13"/>
        <v/>
      </c>
      <c r="D115" s="299"/>
      <c r="E115" s="292" t="str">
        <f t="shared" ref="E115:E122" si="14">C115</f>
        <v/>
      </c>
      <c r="F115" s="330" t="str">
        <f t="shared" ref="F115:H122" si="15">IF($D$29&lt;&gt;"",F51,"")</f>
        <v/>
      </c>
      <c r="G115" s="293" t="str">
        <f t="shared" si="15"/>
        <v/>
      </c>
      <c r="H115" s="330" t="str">
        <f t="shared" si="15"/>
        <v/>
      </c>
    </row>
    <row r="116" spans="1:8" ht="30" customHeight="1" x14ac:dyDescent="0.25">
      <c r="A116" s="296" t="s">
        <v>130</v>
      </c>
      <c r="B116" s="292" t="str">
        <f t="shared" si="13"/>
        <v/>
      </c>
      <c r="C116" s="292" t="str">
        <f t="shared" si="13"/>
        <v/>
      </c>
      <c r="D116" s="299"/>
      <c r="E116" s="292" t="str">
        <f t="shared" si="14"/>
        <v/>
      </c>
      <c r="F116" s="330" t="str">
        <f t="shared" si="15"/>
        <v/>
      </c>
      <c r="G116" s="293" t="str">
        <f t="shared" si="15"/>
        <v/>
      </c>
      <c r="H116" s="330" t="str">
        <f t="shared" si="15"/>
        <v/>
      </c>
    </row>
    <row r="117" spans="1:8" ht="30" customHeight="1" x14ac:dyDescent="0.25">
      <c r="A117" s="296" t="s">
        <v>29</v>
      </c>
      <c r="B117" s="292" t="str">
        <f t="shared" si="13"/>
        <v/>
      </c>
      <c r="C117" s="292" t="str">
        <f t="shared" si="13"/>
        <v/>
      </c>
      <c r="D117" s="299"/>
      <c r="E117" s="292" t="str">
        <f t="shared" si="14"/>
        <v/>
      </c>
      <c r="F117" s="330" t="str">
        <f t="shared" si="15"/>
        <v/>
      </c>
      <c r="G117" s="293" t="str">
        <f t="shared" si="15"/>
        <v/>
      </c>
      <c r="H117" s="330" t="str">
        <f t="shared" si="15"/>
        <v/>
      </c>
    </row>
    <row r="118" spans="1:8" ht="30" customHeight="1" x14ac:dyDescent="0.25">
      <c r="A118" s="297" t="str">
        <f>IF('Recyclingschritt N_0'!A70&lt;&gt;"",'Recyclingschritt N_0'!A70,"")</f>
        <v/>
      </c>
      <c r="B118" s="292" t="str">
        <f t="shared" si="13"/>
        <v/>
      </c>
      <c r="C118" s="292" t="str">
        <f t="shared" si="13"/>
        <v/>
      </c>
      <c r="D118" s="299"/>
      <c r="E118" s="292" t="str">
        <f t="shared" si="14"/>
        <v/>
      </c>
      <c r="F118" s="330" t="str">
        <f t="shared" si="15"/>
        <v/>
      </c>
      <c r="G118" s="293" t="str">
        <f t="shared" si="15"/>
        <v/>
      </c>
      <c r="H118" s="330" t="str">
        <f t="shared" si="15"/>
        <v/>
      </c>
    </row>
    <row r="119" spans="1:8" ht="30" customHeight="1" x14ac:dyDescent="0.25">
      <c r="A119" s="297" t="str">
        <f>IF('Recyclingschritt N_0'!A71&lt;&gt;"",'Recyclingschritt N_0'!A71,"")</f>
        <v/>
      </c>
      <c r="B119" s="292" t="str">
        <f t="shared" si="13"/>
        <v/>
      </c>
      <c r="C119" s="292" t="str">
        <f t="shared" si="13"/>
        <v/>
      </c>
      <c r="D119" s="299"/>
      <c r="E119" s="292" t="str">
        <f t="shared" si="14"/>
        <v/>
      </c>
      <c r="F119" s="330" t="str">
        <f t="shared" si="15"/>
        <v/>
      </c>
      <c r="G119" s="293" t="str">
        <f t="shared" si="15"/>
        <v/>
      </c>
      <c r="H119" s="330" t="str">
        <f t="shared" si="15"/>
        <v/>
      </c>
    </row>
    <row r="120" spans="1:8" ht="30" customHeight="1" x14ac:dyDescent="0.25">
      <c r="A120" s="297" t="str">
        <f>IF('Recyclingschritt N_0'!A72&lt;&gt;"",'Recyclingschritt N_0'!A72,"")</f>
        <v/>
      </c>
      <c r="B120" s="292" t="str">
        <f t="shared" si="13"/>
        <v/>
      </c>
      <c r="C120" s="292" t="str">
        <f t="shared" si="13"/>
        <v/>
      </c>
      <c r="D120" s="299"/>
      <c r="E120" s="292" t="str">
        <f t="shared" si="14"/>
        <v/>
      </c>
      <c r="F120" s="330" t="str">
        <f t="shared" si="15"/>
        <v/>
      </c>
      <c r="G120" s="293" t="str">
        <f t="shared" si="15"/>
        <v/>
      </c>
      <c r="H120" s="330" t="str">
        <f t="shared" si="15"/>
        <v/>
      </c>
    </row>
    <row r="121" spans="1:8" ht="30" customHeight="1" x14ac:dyDescent="0.25">
      <c r="A121" s="297" t="str">
        <f>IF('Recyclingschritt N_0'!A73&lt;&gt;"",'Recyclingschritt N_0'!A73,"")</f>
        <v/>
      </c>
      <c r="B121" s="292" t="str">
        <f t="shared" si="13"/>
        <v/>
      </c>
      <c r="C121" s="292" t="str">
        <f t="shared" si="13"/>
        <v/>
      </c>
      <c r="D121" s="299"/>
      <c r="E121" s="292" t="str">
        <f t="shared" si="14"/>
        <v/>
      </c>
      <c r="F121" s="330" t="str">
        <f t="shared" si="15"/>
        <v/>
      </c>
      <c r="G121" s="293" t="str">
        <f t="shared" si="15"/>
        <v/>
      </c>
      <c r="H121" s="330" t="str">
        <f t="shared" si="15"/>
        <v/>
      </c>
    </row>
    <row r="122" spans="1:8" ht="30" customHeight="1" x14ac:dyDescent="0.25">
      <c r="A122" s="297" t="str">
        <f>IF('Recyclingschritt N_0'!A74&lt;&gt;"",'Recyclingschritt N_0'!A74,"")</f>
        <v/>
      </c>
      <c r="B122" s="292" t="str">
        <f t="shared" si="13"/>
        <v/>
      </c>
      <c r="C122" s="292" t="str">
        <f t="shared" si="13"/>
        <v/>
      </c>
      <c r="D122" s="299"/>
      <c r="E122" s="292" t="str">
        <f t="shared" si="14"/>
        <v/>
      </c>
      <c r="F122" s="330" t="str">
        <f t="shared" si="15"/>
        <v/>
      </c>
      <c r="G122" s="293" t="str">
        <f t="shared" si="15"/>
        <v/>
      </c>
      <c r="H122" s="330" t="str">
        <f t="shared" si="15"/>
        <v/>
      </c>
    </row>
    <row r="123" spans="1:8" ht="17.25" x14ac:dyDescent="0.25">
      <c r="A123" s="298" t="s">
        <v>150</v>
      </c>
      <c r="B123" s="285">
        <f>SUM(B114:B122)</f>
        <v>0</v>
      </c>
      <c r="C123" s="285">
        <f t="shared" ref="C123" si="16">SUM(C114:C122)</f>
        <v>0</v>
      </c>
      <c r="D123" s="299"/>
      <c r="E123" s="285">
        <f>SUM(E114:E122)</f>
        <v>0</v>
      </c>
      <c r="F123" s="330"/>
      <c r="G123" s="288"/>
      <c r="H123" s="330"/>
    </row>
    <row r="124" spans="1:8" x14ac:dyDescent="0.25">
      <c r="A124" s="420"/>
      <c r="B124" s="421"/>
      <c r="C124" s="421"/>
      <c r="D124" s="421"/>
      <c r="E124" s="421"/>
      <c r="F124" s="421"/>
      <c r="G124" s="421"/>
      <c r="H124" s="421"/>
    </row>
    <row r="125" spans="1:8" ht="54.95" customHeight="1" x14ac:dyDescent="0.25">
      <c r="A125" s="422" t="s">
        <v>176</v>
      </c>
      <c r="B125" s="423"/>
      <c r="C125" s="423"/>
      <c r="D125" s="423"/>
      <c r="E125" s="423"/>
      <c r="F125" s="423"/>
      <c r="G125" s="423"/>
      <c r="H125" s="234" t="str">
        <f>CONCATENATE("hier:  ",$H$1)</f>
        <v xml:space="preserve">hier:  </v>
      </c>
    </row>
    <row r="126" spans="1:8" ht="54.95" customHeight="1" x14ac:dyDescent="0.25">
      <c r="A126" s="326" t="s">
        <v>181</v>
      </c>
      <c r="B126" s="408">
        <f>D30</f>
        <v>0</v>
      </c>
      <c r="C126" s="409"/>
      <c r="D126" s="324"/>
      <c r="E126" s="324"/>
      <c r="F126" s="324"/>
      <c r="G126" s="324"/>
      <c r="H126" s="325"/>
    </row>
    <row r="127" spans="1:8" x14ac:dyDescent="0.25">
      <c r="A127" s="424" t="s">
        <v>113</v>
      </c>
      <c r="B127" s="425"/>
      <c r="C127" s="426"/>
      <c r="D127" s="427" t="str">
        <f>IF(E30&lt;&gt;"",E30,"")</f>
        <v/>
      </c>
      <c r="E127" s="428"/>
      <c r="F127" s="428"/>
      <c r="G127" s="428"/>
      <c r="H127" s="429"/>
    </row>
    <row r="128" spans="1:8" ht="95.1" customHeight="1" x14ac:dyDescent="0.25">
      <c r="A128" s="227" t="s">
        <v>105</v>
      </c>
      <c r="B128" s="228" t="s">
        <v>74</v>
      </c>
      <c r="C128" s="228" t="s">
        <v>59</v>
      </c>
      <c r="D128" s="228" t="s">
        <v>61</v>
      </c>
      <c r="E128" s="229" t="s">
        <v>60</v>
      </c>
      <c r="F128" s="430" t="s">
        <v>56</v>
      </c>
      <c r="G128" s="261" t="s">
        <v>57</v>
      </c>
      <c r="H128" s="432" t="s">
        <v>12</v>
      </c>
    </row>
    <row r="129" spans="1:8" x14ac:dyDescent="0.25">
      <c r="A129" s="231"/>
      <c r="B129" s="232" t="s">
        <v>8</v>
      </c>
      <c r="C129" s="232" t="s">
        <v>8</v>
      </c>
      <c r="D129" s="232" t="s">
        <v>8</v>
      </c>
      <c r="E129" s="232" t="s">
        <v>8</v>
      </c>
      <c r="F129" s="431"/>
      <c r="G129" s="233" t="s">
        <v>9</v>
      </c>
      <c r="H129" s="433"/>
    </row>
    <row r="130" spans="1:8" ht="30" customHeight="1" x14ac:dyDescent="0.25">
      <c r="A130" s="296" t="s">
        <v>28</v>
      </c>
      <c r="B130" s="292" t="str">
        <f t="shared" ref="B130:C138" si="17">IFERROR(B50*$G$30,"")</f>
        <v/>
      </c>
      <c r="C130" s="292" t="str">
        <f t="shared" si="17"/>
        <v/>
      </c>
      <c r="D130" s="299"/>
      <c r="E130" s="292" t="str">
        <f>C130</f>
        <v/>
      </c>
      <c r="F130" s="330" t="str">
        <f>IF($D$30&lt;&gt;"",F50,"")</f>
        <v/>
      </c>
      <c r="G130" s="293" t="str">
        <f>IF($D$30&lt;&gt;"",G50,"")</f>
        <v/>
      </c>
      <c r="H130" s="330" t="str">
        <f>IF(D30&lt;&gt;"",H50,"")</f>
        <v/>
      </c>
    </row>
    <row r="131" spans="1:8" ht="30" customHeight="1" x14ac:dyDescent="0.25">
      <c r="A131" s="296" t="s">
        <v>89</v>
      </c>
      <c r="B131" s="292" t="str">
        <f t="shared" si="17"/>
        <v/>
      </c>
      <c r="C131" s="292" t="str">
        <f t="shared" si="17"/>
        <v/>
      </c>
      <c r="D131" s="299"/>
      <c r="E131" s="292" t="str">
        <f t="shared" ref="E131:E136" si="18">C131</f>
        <v/>
      </c>
      <c r="F131" s="330" t="str">
        <f t="shared" ref="F131:G138" si="19">IF($D$30&lt;&gt;"",F51,"")</f>
        <v/>
      </c>
      <c r="G131" s="293" t="str">
        <f t="shared" si="19"/>
        <v/>
      </c>
      <c r="H131" s="330" t="str">
        <f t="shared" ref="H131:H138" si="20">IF(D31&lt;&gt;"",H51,"")</f>
        <v/>
      </c>
    </row>
    <row r="132" spans="1:8" ht="30" customHeight="1" x14ac:dyDescent="0.25">
      <c r="A132" s="296" t="s">
        <v>130</v>
      </c>
      <c r="B132" s="292" t="str">
        <f t="shared" si="17"/>
        <v/>
      </c>
      <c r="C132" s="292" t="str">
        <f t="shared" si="17"/>
        <v/>
      </c>
      <c r="D132" s="299"/>
      <c r="E132" s="292" t="str">
        <f t="shared" si="18"/>
        <v/>
      </c>
      <c r="F132" s="330" t="str">
        <f t="shared" si="19"/>
        <v/>
      </c>
      <c r="G132" s="293" t="str">
        <f t="shared" si="19"/>
        <v/>
      </c>
      <c r="H132" s="330">
        <f t="shared" si="20"/>
        <v>0</v>
      </c>
    </row>
    <row r="133" spans="1:8" ht="30" customHeight="1" x14ac:dyDescent="0.25">
      <c r="A133" s="296" t="s">
        <v>29</v>
      </c>
      <c r="B133" s="292" t="str">
        <f t="shared" si="17"/>
        <v/>
      </c>
      <c r="C133" s="292" t="str">
        <f t="shared" si="17"/>
        <v/>
      </c>
      <c r="D133" s="299"/>
      <c r="E133" s="292" t="str">
        <f t="shared" si="18"/>
        <v/>
      </c>
      <c r="F133" s="330" t="str">
        <f t="shared" si="19"/>
        <v/>
      </c>
      <c r="G133" s="293" t="str">
        <f t="shared" si="19"/>
        <v/>
      </c>
      <c r="H133" s="330" t="str">
        <f t="shared" si="20"/>
        <v/>
      </c>
    </row>
    <row r="134" spans="1:8" ht="30" customHeight="1" x14ac:dyDescent="0.25">
      <c r="A134" s="297" t="str">
        <f>IF('Recyclingschritt N_0'!A86&lt;&gt;"",'Recyclingschritt N_0'!A86,"")</f>
        <v/>
      </c>
      <c r="B134" s="292" t="str">
        <f t="shared" si="17"/>
        <v/>
      </c>
      <c r="C134" s="292" t="str">
        <f t="shared" si="17"/>
        <v/>
      </c>
      <c r="D134" s="299"/>
      <c r="E134" s="292" t="str">
        <f t="shared" si="18"/>
        <v/>
      </c>
      <c r="F134" s="330" t="str">
        <f t="shared" si="19"/>
        <v/>
      </c>
      <c r="G134" s="293" t="str">
        <f t="shared" si="19"/>
        <v/>
      </c>
      <c r="H134" s="330" t="str">
        <f t="shared" si="20"/>
        <v/>
      </c>
    </row>
    <row r="135" spans="1:8" ht="30" customHeight="1" x14ac:dyDescent="0.25">
      <c r="A135" s="297" t="str">
        <f>IF('Recyclingschritt N_0'!A87&lt;&gt;"",'Recyclingschritt N_0'!A87,"")</f>
        <v/>
      </c>
      <c r="B135" s="292" t="str">
        <f t="shared" si="17"/>
        <v/>
      </c>
      <c r="C135" s="292" t="str">
        <f t="shared" si="17"/>
        <v/>
      </c>
      <c r="D135" s="299"/>
      <c r="E135" s="292" t="str">
        <f t="shared" si="18"/>
        <v/>
      </c>
      <c r="F135" s="330" t="str">
        <f t="shared" si="19"/>
        <v/>
      </c>
      <c r="G135" s="293" t="str">
        <f t="shared" si="19"/>
        <v/>
      </c>
      <c r="H135" s="330">
        <f t="shared" si="20"/>
        <v>0</v>
      </c>
    </row>
    <row r="136" spans="1:8" ht="30" customHeight="1" x14ac:dyDescent="0.25">
      <c r="A136" s="297" t="str">
        <f>IF('Recyclingschritt N_0'!A88&lt;&gt;"",'Recyclingschritt N_0'!A88,"")</f>
        <v/>
      </c>
      <c r="B136" s="292" t="str">
        <f t="shared" si="17"/>
        <v/>
      </c>
      <c r="C136" s="292" t="str">
        <f t="shared" si="17"/>
        <v/>
      </c>
      <c r="D136" s="299"/>
      <c r="E136" s="292" t="str">
        <f t="shared" si="18"/>
        <v/>
      </c>
      <c r="F136" s="330" t="str">
        <f t="shared" si="19"/>
        <v/>
      </c>
      <c r="G136" s="293" t="str">
        <f t="shared" si="19"/>
        <v/>
      </c>
      <c r="H136" s="330" t="str">
        <f t="shared" si="20"/>
        <v/>
      </c>
    </row>
    <row r="137" spans="1:8" ht="30" customHeight="1" x14ac:dyDescent="0.25">
      <c r="A137" s="297" t="str">
        <f>IF('Recyclingschritt N_0'!A89&lt;&gt;"",'Recyclingschritt N_0'!A89,"")</f>
        <v/>
      </c>
      <c r="B137" s="292" t="str">
        <f t="shared" si="17"/>
        <v/>
      </c>
      <c r="C137" s="292" t="str">
        <f t="shared" si="17"/>
        <v/>
      </c>
      <c r="D137" s="299"/>
      <c r="E137" s="292"/>
      <c r="F137" s="330" t="str">
        <f t="shared" si="19"/>
        <v/>
      </c>
      <c r="G137" s="293" t="str">
        <f t="shared" si="19"/>
        <v/>
      </c>
      <c r="H137" s="330">
        <f t="shared" si="20"/>
        <v>0</v>
      </c>
    </row>
    <row r="138" spans="1:8" ht="30" customHeight="1" x14ac:dyDescent="0.25">
      <c r="A138" s="297" t="str">
        <f>IF('Recyclingschritt N_0'!A90&lt;&gt;"",'Recyclingschritt N_0'!A90,"")</f>
        <v/>
      </c>
      <c r="B138" s="292" t="str">
        <f t="shared" si="17"/>
        <v/>
      </c>
      <c r="C138" s="292" t="str">
        <f t="shared" si="17"/>
        <v/>
      </c>
      <c r="D138" s="299"/>
      <c r="E138" s="292" t="str">
        <f t="shared" ref="E138" si="21">C138</f>
        <v/>
      </c>
      <c r="F138" s="330" t="str">
        <f t="shared" si="19"/>
        <v/>
      </c>
      <c r="G138" s="293" t="str">
        <f t="shared" si="19"/>
        <v/>
      </c>
      <c r="H138" s="330" t="str">
        <f t="shared" si="20"/>
        <v/>
      </c>
    </row>
    <row r="139" spans="1:8" ht="17.25" x14ac:dyDescent="0.25">
      <c r="A139" s="298" t="s">
        <v>150</v>
      </c>
      <c r="B139" s="285">
        <f>SUM(B130:B138)</f>
        <v>0</v>
      </c>
      <c r="C139" s="285">
        <f t="shared" ref="C139" si="22">SUM(C130:C138)</f>
        <v>0</v>
      </c>
      <c r="D139" s="299"/>
      <c r="E139" s="285">
        <f>SUM(E130:E138)</f>
        <v>0</v>
      </c>
      <c r="F139" s="287"/>
      <c r="G139" s="288"/>
      <c r="H139" s="289"/>
    </row>
    <row r="140" spans="1:8" x14ac:dyDescent="0.25">
      <c r="A140" s="420"/>
      <c r="B140" s="421"/>
      <c r="C140" s="421"/>
      <c r="D140" s="421"/>
      <c r="E140" s="421"/>
      <c r="F140" s="421"/>
      <c r="G140" s="421"/>
      <c r="H140" s="421"/>
    </row>
    <row r="141" spans="1:8" ht="54.95" customHeight="1" x14ac:dyDescent="0.25">
      <c r="A141" s="422" t="s">
        <v>177</v>
      </c>
      <c r="B141" s="423"/>
      <c r="C141" s="423"/>
      <c r="D141" s="423"/>
      <c r="E141" s="423"/>
      <c r="F141" s="423"/>
      <c r="G141" s="423"/>
      <c r="H141" s="234" t="str">
        <f>CONCATENATE("hier:  ",$H$1)</f>
        <v xml:space="preserve">hier:  </v>
      </c>
    </row>
    <row r="142" spans="1:8" ht="54.95" customHeight="1" x14ac:dyDescent="0.25">
      <c r="A142" s="326" t="s">
        <v>181</v>
      </c>
      <c r="B142" s="408">
        <f>D31</f>
        <v>0</v>
      </c>
      <c r="C142" s="409"/>
      <c r="D142" s="324"/>
      <c r="E142" s="324"/>
      <c r="F142" s="324"/>
      <c r="G142" s="324"/>
      <c r="H142" s="325"/>
    </row>
    <row r="143" spans="1:8" x14ac:dyDescent="0.25">
      <c r="A143" s="424" t="s">
        <v>113</v>
      </c>
      <c r="B143" s="425"/>
      <c r="C143" s="426"/>
      <c r="D143" s="427" t="str">
        <f>IF(E31&lt;&gt;"",E31,"")</f>
        <v/>
      </c>
      <c r="E143" s="428"/>
      <c r="F143" s="428"/>
      <c r="G143" s="428"/>
      <c r="H143" s="429"/>
    </row>
    <row r="144" spans="1:8" ht="95.1" customHeight="1" x14ac:dyDescent="0.25">
      <c r="A144" s="227" t="s">
        <v>105</v>
      </c>
      <c r="B144" s="228" t="s">
        <v>74</v>
      </c>
      <c r="C144" s="228" t="s">
        <v>59</v>
      </c>
      <c r="D144" s="228" t="s">
        <v>61</v>
      </c>
      <c r="E144" s="229" t="s">
        <v>60</v>
      </c>
      <c r="F144" s="430" t="s">
        <v>56</v>
      </c>
      <c r="G144" s="261" t="s">
        <v>57</v>
      </c>
      <c r="H144" s="432" t="s">
        <v>12</v>
      </c>
    </row>
    <row r="145" spans="1:8" x14ac:dyDescent="0.25">
      <c r="A145" s="231"/>
      <c r="B145" s="232" t="s">
        <v>8</v>
      </c>
      <c r="C145" s="232" t="s">
        <v>8</v>
      </c>
      <c r="D145" s="232" t="s">
        <v>8</v>
      </c>
      <c r="E145" s="232" t="s">
        <v>8</v>
      </c>
      <c r="F145" s="431"/>
      <c r="G145" s="233" t="s">
        <v>9</v>
      </c>
      <c r="H145" s="433"/>
    </row>
    <row r="146" spans="1:8" ht="30" customHeight="1" x14ac:dyDescent="0.25">
      <c r="A146" s="296" t="s">
        <v>28</v>
      </c>
      <c r="B146" s="292" t="str">
        <f>IFERROR(B50*$G$31,"")</f>
        <v/>
      </c>
      <c r="C146" s="292" t="str">
        <f>IFERROR(C50*$G$31,"")</f>
        <v/>
      </c>
      <c r="D146" s="299"/>
      <c r="E146" s="292" t="str">
        <f>C146</f>
        <v/>
      </c>
      <c r="F146" s="330" t="str">
        <f>IF($D$31&lt;&gt;"",F50,"")</f>
        <v/>
      </c>
      <c r="G146" s="293" t="str">
        <f>IF($D$31&lt;&gt;"",G50,"")</f>
        <v/>
      </c>
      <c r="H146" s="330" t="str">
        <f>IF($D$31&lt;&gt;"",H50,"")</f>
        <v/>
      </c>
    </row>
    <row r="147" spans="1:8" ht="30" customHeight="1" x14ac:dyDescent="0.25">
      <c r="A147" s="296" t="s">
        <v>89</v>
      </c>
      <c r="B147" s="292" t="str">
        <f t="shared" ref="B147:C154" si="23">IFERROR(B51*$G$31,"")</f>
        <v/>
      </c>
      <c r="C147" s="292" t="str">
        <f t="shared" si="23"/>
        <v/>
      </c>
      <c r="D147" s="299"/>
      <c r="E147" s="292" t="str">
        <f t="shared" ref="E147:E152" si="24">C147</f>
        <v/>
      </c>
      <c r="F147" s="330" t="str">
        <f t="shared" ref="F147:H154" si="25">IF($D$31&lt;&gt;"",F51,"")</f>
        <v/>
      </c>
      <c r="G147" s="293" t="str">
        <f t="shared" si="25"/>
        <v/>
      </c>
      <c r="H147" s="330" t="str">
        <f t="shared" si="25"/>
        <v/>
      </c>
    </row>
    <row r="148" spans="1:8" ht="30" customHeight="1" x14ac:dyDescent="0.25">
      <c r="A148" s="296" t="s">
        <v>130</v>
      </c>
      <c r="B148" s="292" t="str">
        <f t="shared" si="23"/>
        <v/>
      </c>
      <c r="C148" s="292" t="str">
        <f t="shared" si="23"/>
        <v/>
      </c>
      <c r="D148" s="299"/>
      <c r="E148" s="292" t="str">
        <f t="shared" si="24"/>
        <v/>
      </c>
      <c r="F148" s="330" t="str">
        <f t="shared" si="25"/>
        <v/>
      </c>
      <c r="G148" s="293" t="str">
        <f t="shared" si="25"/>
        <v/>
      </c>
      <c r="H148" s="330" t="str">
        <f t="shared" si="25"/>
        <v/>
      </c>
    </row>
    <row r="149" spans="1:8" ht="30" customHeight="1" x14ac:dyDescent="0.25">
      <c r="A149" s="296" t="s">
        <v>29</v>
      </c>
      <c r="B149" s="292" t="str">
        <f t="shared" si="23"/>
        <v/>
      </c>
      <c r="C149" s="292" t="str">
        <f t="shared" si="23"/>
        <v/>
      </c>
      <c r="D149" s="299"/>
      <c r="E149" s="292" t="str">
        <f t="shared" si="24"/>
        <v/>
      </c>
      <c r="F149" s="330" t="str">
        <f t="shared" si="25"/>
        <v/>
      </c>
      <c r="G149" s="293" t="str">
        <f t="shared" si="25"/>
        <v/>
      </c>
      <c r="H149" s="330" t="str">
        <f t="shared" si="25"/>
        <v/>
      </c>
    </row>
    <row r="150" spans="1:8" ht="30" customHeight="1" x14ac:dyDescent="0.25">
      <c r="A150" s="297" t="str">
        <f>IF('Recyclingschritt N_0'!A102&lt;&gt;"",'Recyclingschritt N_0'!A102,"")</f>
        <v/>
      </c>
      <c r="B150" s="292" t="str">
        <f t="shared" si="23"/>
        <v/>
      </c>
      <c r="C150" s="292" t="str">
        <f t="shared" si="23"/>
        <v/>
      </c>
      <c r="D150" s="299"/>
      <c r="E150" s="292" t="str">
        <f t="shared" si="24"/>
        <v/>
      </c>
      <c r="F150" s="330" t="str">
        <f t="shared" si="25"/>
        <v/>
      </c>
      <c r="G150" s="293" t="str">
        <f t="shared" si="25"/>
        <v/>
      </c>
      <c r="H150" s="330" t="str">
        <f t="shared" si="25"/>
        <v/>
      </c>
    </row>
    <row r="151" spans="1:8" ht="30" customHeight="1" x14ac:dyDescent="0.25">
      <c r="A151" s="297" t="str">
        <f>IF('Recyclingschritt N_0'!A103&lt;&gt;"",'Recyclingschritt N_0'!A103,"")</f>
        <v/>
      </c>
      <c r="B151" s="292" t="str">
        <f t="shared" si="23"/>
        <v/>
      </c>
      <c r="C151" s="292" t="str">
        <f t="shared" si="23"/>
        <v/>
      </c>
      <c r="D151" s="299"/>
      <c r="E151" s="292" t="str">
        <f t="shared" si="24"/>
        <v/>
      </c>
      <c r="F151" s="330" t="str">
        <f t="shared" si="25"/>
        <v/>
      </c>
      <c r="G151" s="293" t="str">
        <f t="shared" si="25"/>
        <v/>
      </c>
      <c r="H151" s="330" t="str">
        <f t="shared" si="25"/>
        <v/>
      </c>
    </row>
    <row r="152" spans="1:8" ht="30" customHeight="1" x14ac:dyDescent="0.25">
      <c r="A152" s="297" t="str">
        <f>IF('Recyclingschritt N_0'!A104&lt;&gt;"",'Recyclingschritt N_0'!A104,"")</f>
        <v/>
      </c>
      <c r="B152" s="292" t="str">
        <f t="shared" si="23"/>
        <v/>
      </c>
      <c r="C152" s="292" t="str">
        <f t="shared" si="23"/>
        <v/>
      </c>
      <c r="D152" s="299"/>
      <c r="E152" s="292" t="str">
        <f t="shared" si="24"/>
        <v/>
      </c>
      <c r="F152" s="330" t="str">
        <f t="shared" si="25"/>
        <v/>
      </c>
      <c r="G152" s="293" t="str">
        <f t="shared" si="25"/>
        <v/>
      </c>
      <c r="H152" s="330" t="str">
        <f t="shared" si="25"/>
        <v/>
      </c>
    </row>
    <row r="153" spans="1:8" ht="30" customHeight="1" x14ac:dyDescent="0.25">
      <c r="A153" s="297" t="str">
        <f>IF('Recyclingschritt N_0'!A105&lt;&gt;"",'Recyclingschritt N_0'!A105,"")</f>
        <v/>
      </c>
      <c r="B153" s="292" t="str">
        <f t="shared" si="23"/>
        <v/>
      </c>
      <c r="C153" s="292" t="str">
        <f t="shared" si="23"/>
        <v/>
      </c>
      <c r="D153" s="299"/>
      <c r="E153" s="292"/>
      <c r="F153" s="330" t="str">
        <f t="shared" si="25"/>
        <v/>
      </c>
      <c r="G153" s="293" t="str">
        <f t="shared" si="25"/>
        <v/>
      </c>
      <c r="H153" s="330" t="str">
        <f t="shared" si="25"/>
        <v/>
      </c>
    </row>
    <row r="154" spans="1:8" ht="30" customHeight="1" x14ac:dyDescent="0.25">
      <c r="A154" s="297" t="str">
        <f>IF('Recyclingschritt N_0'!A106&lt;&gt;"",'Recyclingschritt N_0'!A106,"")</f>
        <v/>
      </c>
      <c r="B154" s="292" t="str">
        <f t="shared" si="23"/>
        <v/>
      </c>
      <c r="C154" s="292" t="str">
        <f t="shared" si="23"/>
        <v/>
      </c>
      <c r="D154" s="299"/>
      <c r="E154" s="292" t="str">
        <f t="shared" ref="E154" si="26">C154</f>
        <v/>
      </c>
      <c r="F154" s="330" t="str">
        <f t="shared" si="25"/>
        <v/>
      </c>
      <c r="G154" s="293" t="str">
        <f t="shared" si="25"/>
        <v/>
      </c>
      <c r="H154" s="330" t="str">
        <f t="shared" si="25"/>
        <v/>
      </c>
    </row>
    <row r="155" spans="1:8" ht="17.25" x14ac:dyDescent="0.25">
      <c r="A155" s="298" t="s">
        <v>150</v>
      </c>
      <c r="B155" s="285">
        <f>SUM(B146:B154)</f>
        <v>0</v>
      </c>
      <c r="C155" s="285">
        <f t="shared" ref="C155" si="27">SUM(C146:C154)</f>
        <v>0</v>
      </c>
      <c r="D155" s="299"/>
      <c r="E155" s="285">
        <f>SUM(E146:E154)</f>
        <v>0</v>
      </c>
      <c r="F155" s="287"/>
      <c r="G155" s="288"/>
      <c r="H155" s="289"/>
    </row>
    <row r="156" spans="1:8" x14ac:dyDescent="0.25">
      <c r="A156" s="420"/>
      <c r="B156" s="421"/>
      <c r="C156" s="421"/>
      <c r="D156" s="421"/>
      <c r="E156" s="421"/>
      <c r="F156" s="421"/>
      <c r="G156" s="421"/>
      <c r="H156" s="421"/>
    </row>
    <row r="157" spans="1:8" x14ac:dyDescent="0.25">
      <c r="A157" s="262"/>
      <c r="B157" s="235"/>
      <c r="C157" s="235"/>
      <c r="D157" s="235"/>
      <c r="E157" s="235"/>
      <c r="F157" s="235"/>
      <c r="G157" s="235"/>
      <c r="H157" s="235"/>
    </row>
    <row r="158" spans="1:8" x14ac:dyDescent="0.25">
      <c r="A158" s="236" t="s">
        <v>91</v>
      </c>
      <c r="B158" s="235"/>
      <c r="C158" s="235"/>
      <c r="D158" s="235"/>
      <c r="E158" s="235"/>
      <c r="F158" s="235"/>
      <c r="G158" s="235"/>
      <c r="H158" s="235"/>
    </row>
    <row r="159" spans="1:8" x14ac:dyDescent="0.25">
      <c r="A159" s="235"/>
      <c r="B159" s="235"/>
      <c r="C159" s="235"/>
      <c r="D159" s="235"/>
      <c r="E159" s="235"/>
      <c r="F159" s="235"/>
      <c r="G159" s="235"/>
      <c r="H159" s="235"/>
    </row>
    <row r="160" spans="1:8" ht="31.5" customHeight="1" x14ac:dyDescent="0.25">
      <c r="A160" s="434" t="s">
        <v>121</v>
      </c>
      <c r="B160" s="434"/>
      <c r="C160" s="434"/>
      <c r="D160" s="434"/>
      <c r="E160" s="434"/>
      <c r="F160" s="434"/>
      <c r="G160" s="434"/>
      <c r="H160" s="434"/>
    </row>
    <row r="161" spans="1:8" x14ac:dyDescent="0.25">
      <c r="A161" s="235"/>
      <c r="B161" s="235"/>
      <c r="C161" s="235"/>
      <c r="D161" s="235"/>
      <c r="E161" s="235"/>
      <c r="F161" s="235"/>
      <c r="G161" s="235"/>
      <c r="H161" s="235"/>
    </row>
    <row r="162" spans="1:8" x14ac:dyDescent="0.25">
      <c r="A162" s="434" t="s">
        <v>120</v>
      </c>
      <c r="B162" s="434"/>
      <c r="C162" s="434"/>
      <c r="D162" s="434"/>
      <c r="E162" s="434"/>
      <c r="F162" s="434"/>
      <c r="G162" s="434"/>
      <c r="H162" s="434"/>
    </row>
    <row r="163" spans="1:8" ht="36" customHeight="1" x14ac:dyDescent="0.25">
      <c r="A163" s="434"/>
      <c r="B163" s="434"/>
      <c r="C163" s="434"/>
      <c r="D163" s="434"/>
      <c r="E163" s="434"/>
      <c r="F163" s="434"/>
      <c r="G163" s="434"/>
      <c r="H163" s="434"/>
    </row>
    <row r="164" spans="1:8" x14ac:dyDescent="0.25">
      <c r="A164" s="235"/>
      <c r="B164" s="235"/>
      <c r="C164" s="235"/>
      <c r="D164" s="235"/>
      <c r="E164" s="235"/>
      <c r="F164" s="235"/>
      <c r="G164" s="235"/>
      <c r="H164" s="235"/>
    </row>
    <row r="165" spans="1:8" ht="35.25" customHeight="1" x14ac:dyDescent="0.25">
      <c r="A165" s="434" t="s">
        <v>123</v>
      </c>
      <c r="B165" s="437"/>
      <c r="C165" s="437"/>
      <c r="D165" s="437"/>
      <c r="E165" s="437"/>
      <c r="F165" s="437"/>
      <c r="G165" s="437"/>
      <c r="H165" s="437"/>
    </row>
    <row r="166" spans="1:8" x14ac:dyDescent="0.25">
      <c r="A166" s="235"/>
      <c r="B166" s="235"/>
      <c r="C166" s="235"/>
      <c r="D166" s="235"/>
      <c r="E166" s="235"/>
      <c r="F166" s="235"/>
      <c r="G166" s="235"/>
      <c r="H166" s="235"/>
    </row>
    <row r="167" spans="1:8" ht="65.25" customHeight="1" x14ac:dyDescent="0.25">
      <c r="A167" s="434" t="s">
        <v>131</v>
      </c>
      <c r="B167" s="437"/>
      <c r="C167" s="437"/>
      <c r="D167" s="437"/>
      <c r="E167" s="437"/>
      <c r="F167" s="437"/>
      <c r="G167" s="437"/>
      <c r="H167" s="437"/>
    </row>
    <row r="168" spans="1:8" x14ac:dyDescent="0.25">
      <c r="A168" s="235"/>
      <c r="B168" s="235"/>
      <c r="C168" s="235"/>
      <c r="D168" s="235"/>
      <c r="E168" s="235"/>
      <c r="F168" s="235"/>
      <c r="G168" s="235"/>
      <c r="H168" s="235"/>
    </row>
    <row r="169" spans="1:8" x14ac:dyDescent="0.25">
      <c r="A169" s="434" t="s">
        <v>124</v>
      </c>
      <c r="B169" s="434"/>
      <c r="C169" s="434"/>
      <c r="D169" s="434"/>
      <c r="E169" s="434"/>
      <c r="F169" s="434"/>
      <c r="G169" s="434"/>
      <c r="H169" s="434"/>
    </row>
    <row r="170" spans="1:8" ht="32.25" customHeight="1" x14ac:dyDescent="0.25">
      <c r="A170" s="434"/>
      <c r="B170" s="434"/>
      <c r="C170" s="434"/>
      <c r="D170" s="434"/>
      <c r="E170" s="434"/>
      <c r="F170" s="434"/>
      <c r="G170" s="434"/>
      <c r="H170" s="434"/>
    </row>
    <row r="171" spans="1:8" x14ac:dyDescent="0.25">
      <c r="A171" s="235"/>
      <c r="B171" s="235"/>
      <c r="C171" s="235"/>
      <c r="D171" s="235"/>
      <c r="E171" s="235"/>
      <c r="F171" s="235"/>
      <c r="G171" s="235"/>
      <c r="H171" s="235"/>
    </row>
    <row r="172" spans="1:8" ht="37.5" customHeight="1" x14ac:dyDescent="0.25">
      <c r="A172" s="434" t="s">
        <v>125</v>
      </c>
      <c r="B172" s="434"/>
      <c r="C172" s="434"/>
      <c r="D172" s="434"/>
      <c r="E172" s="434"/>
      <c r="F172" s="434"/>
      <c r="G172" s="434"/>
      <c r="H172" s="434"/>
    </row>
    <row r="173" spans="1:8" s="83" customFormat="1" ht="50.25" customHeight="1" x14ac:dyDescent="0.25">
      <c r="A173" s="434" t="s">
        <v>126</v>
      </c>
      <c r="B173" s="434"/>
      <c r="C173" s="434"/>
      <c r="D173" s="434"/>
      <c r="E173" s="434"/>
      <c r="F173" s="434"/>
      <c r="G173" s="434"/>
      <c r="H173" s="434"/>
    </row>
    <row r="174" spans="1:8" s="83" customFormat="1" ht="15" customHeight="1" x14ac:dyDescent="0.25">
      <c r="A174" s="237"/>
      <c r="B174" s="237"/>
      <c r="C174" s="237"/>
      <c r="D174" s="237"/>
      <c r="E174" s="237"/>
      <c r="F174" s="237"/>
      <c r="G174" s="237"/>
      <c r="H174" s="237"/>
    </row>
    <row r="175" spans="1:8" s="83" customFormat="1" ht="20.25" customHeight="1" x14ac:dyDescent="0.25">
      <c r="A175" s="434" t="s">
        <v>116</v>
      </c>
      <c r="B175" s="434"/>
      <c r="C175" s="434"/>
      <c r="D175" s="434"/>
      <c r="E175" s="434"/>
      <c r="F175" s="434"/>
      <c r="G175" s="434"/>
      <c r="H175" s="434"/>
    </row>
    <row r="176" spans="1:8" s="83" customFormat="1" ht="15" customHeight="1" x14ac:dyDescent="0.25">
      <c r="A176" s="237"/>
      <c r="B176" s="237"/>
      <c r="C176" s="237"/>
      <c r="D176" s="237"/>
      <c r="E176" s="237"/>
      <c r="F176" s="237"/>
      <c r="G176" s="237"/>
      <c r="H176" s="237"/>
    </row>
    <row r="177" spans="1:8" s="83" customFormat="1" ht="37.5" customHeight="1" x14ac:dyDescent="0.25">
      <c r="A177" s="434" t="s">
        <v>127</v>
      </c>
      <c r="B177" s="434"/>
      <c r="C177" s="434"/>
      <c r="D177" s="434"/>
      <c r="E177" s="434"/>
      <c r="F177" s="434"/>
      <c r="G177" s="434"/>
      <c r="H177" s="434"/>
    </row>
    <row r="178" spans="1:8" x14ac:dyDescent="0.25">
      <c r="A178" s="235"/>
      <c r="B178" s="235"/>
      <c r="C178" s="235"/>
      <c r="D178" s="235"/>
      <c r="E178" s="235"/>
      <c r="F178" s="235"/>
      <c r="G178" s="235"/>
      <c r="H178" s="235"/>
    </row>
    <row r="179" spans="1:8" ht="101.25" customHeight="1" x14ac:dyDescent="0.25">
      <c r="A179" s="434" t="s">
        <v>144</v>
      </c>
      <c r="B179" s="434"/>
      <c r="C179" s="434"/>
      <c r="D179" s="434"/>
      <c r="E179" s="434"/>
      <c r="F179" s="434"/>
      <c r="G179" s="434"/>
      <c r="H179" s="434"/>
    </row>
    <row r="180" spans="1:8" x14ac:dyDescent="0.25">
      <c r="A180" s="235"/>
      <c r="B180" s="235"/>
      <c r="C180" s="235"/>
      <c r="D180" s="235"/>
      <c r="E180" s="235"/>
      <c r="F180" s="235"/>
      <c r="G180" s="235"/>
      <c r="H180" s="235"/>
    </row>
    <row r="181" spans="1:8" ht="35.25" customHeight="1" x14ac:dyDescent="0.25">
      <c r="A181" s="434" t="s">
        <v>128</v>
      </c>
      <c r="B181" s="434"/>
      <c r="C181" s="434"/>
      <c r="D181" s="434"/>
      <c r="E181" s="434"/>
      <c r="F181" s="434"/>
      <c r="G181" s="434"/>
      <c r="H181" s="434"/>
    </row>
    <row r="182" spans="1:8" x14ac:dyDescent="0.25">
      <c r="A182" s="235"/>
      <c r="B182" s="235"/>
      <c r="C182" s="235"/>
      <c r="D182" s="235"/>
      <c r="E182" s="235"/>
      <c r="F182" s="235"/>
      <c r="G182" s="235"/>
      <c r="H182" s="235"/>
    </row>
    <row r="183" spans="1:8" ht="33.75" customHeight="1" x14ac:dyDescent="0.25">
      <c r="A183" s="435" t="s">
        <v>141</v>
      </c>
      <c r="B183" s="435"/>
      <c r="C183" s="435"/>
      <c r="D183" s="435"/>
      <c r="E183" s="435"/>
      <c r="F183" s="435"/>
      <c r="G183" s="435"/>
      <c r="H183" s="435"/>
    </row>
  </sheetData>
  <sheetProtection algorithmName="SHA-512" hashValue="TWtipOpyFaCudOE+SOnmHzDhBZ2z18vHTTg0hlT0hImH/VF+Z6d4gGwRwLrpQTVGa+Jop+q3eT3EfxbLZ3ZDdw==" saltValue="8WFAxyI9xdRznbaKEH3Icg==" spinCount="100000" sheet="1" objects="1" scenarios="1"/>
  <mergeCells count="90">
    <mergeCell ref="A156:H156"/>
    <mergeCell ref="B62:C62"/>
    <mergeCell ref="B78:C78"/>
    <mergeCell ref="B94:C94"/>
    <mergeCell ref="B110:C110"/>
    <mergeCell ref="B126:C126"/>
    <mergeCell ref="B142:C142"/>
    <mergeCell ref="A140:H140"/>
    <mergeCell ref="A141:G141"/>
    <mergeCell ref="A143:C143"/>
    <mergeCell ref="D143:H143"/>
    <mergeCell ref="F144:F145"/>
    <mergeCell ref="H144:H145"/>
    <mergeCell ref="A124:H124"/>
    <mergeCell ref="A125:G125"/>
    <mergeCell ref="A127:C127"/>
    <mergeCell ref="D127:H127"/>
    <mergeCell ref="F128:F129"/>
    <mergeCell ref="H128:H129"/>
    <mergeCell ref="A109:G109"/>
    <mergeCell ref="A111:C111"/>
    <mergeCell ref="D111:H111"/>
    <mergeCell ref="F112:F113"/>
    <mergeCell ref="H112:H113"/>
    <mergeCell ref="A40:B40"/>
    <mergeCell ref="B2:H2"/>
    <mergeCell ref="A3:H3"/>
    <mergeCell ref="C20:H21"/>
    <mergeCell ref="E39:F39"/>
    <mergeCell ref="A24:B25"/>
    <mergeCell ref="A34:G34"/>
    <mergeCell ref="E32:G32"/>
    <mergeCell ref="D35:D36"/>
    <mergeCell ref="A38:B38"/>
    <mergeCell ref="E38:F38"/>
    <mergeCell ref="C35:C37"/>
    <mergeCell ref="A20:B21"/>
    <mergeCell ref="C1:F1"/>
    <mergeCell ref="C24:C25"/>
    <mergeCell ref="A23:G23"/>
    <mergeCell ref="A79:C79"/>
    <mergeCell ref="D79:H79"/>
    <mergeCell ref="E24:F25"/>
    <mergeCell ref="A42:B42"/>
    <mergeCell ref="E35:H35"/>
    <mergeCell ref="E36:F36"/>
    <mergeCell ref="E37:F37"/>
    <mergeCell ref="E42:F42"/>
    <mergeCell ref="A39:B39"/>
    <mergeCell ref="E41:F41"/>
    <mergeCell ref="A35:B37"/>
    <mergeCell ref="E43:F43"/>
    <mergeCell ref="E40:F40"/>
    <mergeCell ref="F80:F81"/>
    <mergeCell ref="H80:H81"/>
    <mergeCell ref="A44:C44"/>
    <mergeCell ref="E44:H44"/>
    <mergeCell ref="A63:C63"/>
    <mergeCell ref="A77:G77"/>
    <mergeCell ref="A76:H76"/>
    <mergeCell ref="A61:G61"/>
    <mergeCell ref="A60:H60"/>
    <mergeCell ref="B47:C47"/>
    <mergeCell ref="A46:G46"/>
    <mergeCell ref="D47:H47"/>
    <mergeCell ref="F48:F49"/>
    <mergeCell ref="H48:H49"/>
    <mergeCell ref="A45:H45"/>
    <mergeCell ref="A175:H175"/>
    <mergeCell ref="A183:H183"/>
    <mergeCell ref="D63:H63"/>
    <mergeCell ref="F64:F65"/>
    <mergeCell ref="H64:H65"/>
    <mergeCell ref="A165:H165"/>
    <mergeCell ref="A167:H167"/>
    <mergeCell ref="A172:H172"/>
    <mergeCell ref="A173:H173"/>
    <mergeCell ref="A177:H177"/>
    <mergeCell ref="A179:H179"/>
    <mergeCell ref="A181:H181"/>
    <mergeCell ref="A162:H163"/>
    <mergeCell ref="A160:H160"/>
    <mergeCell ref="A169:H170"/>
    <mergeCell ref="A92:H92"/>
    <mergeCell ref="A108:H108"/>
    <mergeCell ref="A93:G93"/>
    <mergeCell ref="A95:C95"/>
    <mergeCell ref="D95:H95"/>
    <mergeCell ref="F96:F97"/>
    <mergeCell ref="H96:H97"/>
  </mergeCells>
  <phoneticPr fontId="25" type="noConversion"/>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9516-D99C-4036-8A4A-F8DDE99C9FD2}">
  <sheetPr codeName="Tabelle4"/>
  <dimension ref="A1:H78"/>
  <sheetViews>
    <sheetView view="pageLayout" zoomScaleNormal="100" workbookViewId="0">
      <selection activeCell="C7" sqref="C7"/>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 customWidth="1"/>
    <col min="7" max="8" width="14" customWidth="1"/>
  </cols>
  <sheetData>
    <row r="1" spans="1:8" ht="24.95" customHeight="1" x14ac:dyDescent="0.25">
      <c r="A1" s="184"/>
      <c r="B1" s="185"/>
      <c r="C1" s="460" t="s">
        <v>26</v>
      </c>
      <c r="D1" s="461"/>
      <c r="E1" s="461"/>
      <c r="F1" s="461"/>
      <c r="G1" s="186"/>
      <c r="H1" s="218" t="str">
        <f>IF('Titelseite Pb-Altbatterien'!$F$7&lt;&gt;"",'Titelseite Pb-Altbatterien'!$F$7,"")</f>
        <v/>
      </c>
    </row>
    <row r="2" spans="1:8" ht="32.25" customHeight="1" x14ac:dyDescent="0.25">
      <c r="A2" s="157" t="s">
        <v>87</v>
      </c>
      <c r="B2" s="485" t="s">
        <v>41</v>
      </c>
      <c r="C2" s="486"/>
      <c r="D2" s="486"/>
      <c r="E2" s="486"/>
      <c r="F2" s="486"/>
      <c r="G2" s="486"/>
      <c r="H2" s="487"/>
    </row>
    <row r="3" spans="1:8" ht="60" customHeight="1" x14ac:dyDescent="0.25">
      <c r="A3" s="377" t="s">
        <v>142</v>
      </c>
      <c r="B3" s="378"/>
      <c r="C3" s="378"/>
      <c r="D3" s="378"/>
      <c r="E3" s="378"/>
      <c r="F3" s="378"/>
      <c r="G3" s="378"/>
      <c r="H3" s="379"/>
    </row>
    <row r="4" spans="1:8" ht="15" customHeight="1" x14ac:dyDescent="0.25">
      <c r="A4" s="143"/>
      <c r="B4" s="144"/>
      <c r="C4" s="144"/>
      <c r="D4" s="144"/>
      <c r="E4" s="144"/>
      <c r="F4" s="144"/>
      <c r="G4" s="144"/>
      <c r="H4" s="158"/>
    </row>
    <row r="5" spans="1:8" ht="15" customHeight="1" x14ac:dyDescent="0.25">
      <c r="A5" s="118" t="s">
        <v>44</v>
      </c>
      <c r="B5" s="147" t="str">
        <f>CONCATENATE("N_1, hier:  ",IF('Titelseite Pb-Altbatterien'!$B$15&lt;&gt;"",'Titelseite Pb-Altbatterien'!$B$15,""))</f>
        <v xml:space="preserve">N_1, hier:  </v>
      </c>
      <c r="C5" s="4"/>
      <c r="D5" s="4"/>
      <c r="E5" s="4"/>
      <c r="F5" s="4"/>
      <c r="G5" s="4"/>
      <c r="H5" s="148"/>
    </row>
    <row r="6" spans="1:8" ht="15" customHeight="1" x14ac:dyDescent="0.25">
      <c r="A6" s="3"/>
      <c r="B6" s="4"/>
      <c r="C6" s="4"/>
      <c r="D6" s="4"/>
      <c r="E6" s="4"/>
      <c r="F6" s="4"/>
      <c r="G6" s="4"/>
      <c r="H6" s="150"/>
    </row>
    <row r="7" spans="1:8" ht="15" customHeight="1" x14ac:dyDescent="0.25">
      <c r="A7" s="118" t="s">
        <v>0</v>
      </c>
      <c r="B7" s="4"/>
      <c r="C7" s="25">
        <f>IF('Titelseite Pb-Altbatterien'!$F$8&lt;&gt;"",'Titelseite Pb-Altbatterien'!$F$8,"")</f>
        <v>2026</v>
      </c>
      <c r="D7" s="4"/>
      <c r="E7" s="4"/>
      <c r="F7" s="4"/>
      <c r="G7" s="4"/>
      <c r="H7" s="150"/>
    </row>
    <row r="8" spans="1:8" ht="15" customHeight="1" x14ac:dyDescent="0.25">
      <c r="A8" s="118"/>
      <c r="B8" s="4"/>
      <c r="C8" s="4"/>
      <c r="D8" s="4"/>
      <c r="E8" s="4"/>
      <c r="F8" s="4"/>
      <c r="G8" s="4"/>
      <c r="H8" s="150"/>
    </row>
    <row r="9" spans="1:8" ht="15" customHeight="1" x14ac:dyDescent="0.25">
      <c r="A9" s="119" t="s">
        <v>34</v>
      </c>
      <c r="B9" s="4"/>
      <c r="C9" s="4"/>
      <c r="D9" s="4"/>
      <c r="E9" s="4"/>
      <c r="F9" s="4"/>
      <c r="G9" s="4"/>
      <c r="H9" s="151"/>
    </row>
    <row r="10" spans="1:8" ht="15" customHeight="1" x14ac:dyDescent="0.25">
      <c r="A10" s="120" t="s">
        <v>1</v>
      </c>
      <c r="B10" s="4"/>
      <c r="C10" s="22"/>
      <c r="D10" s="19"/>
      <c r="E10" s="19"/>
      <c r="F10" s="19"/>
      <c r="G10" s="19"/>
      <c r="H10" s="154"/>
    </row>
    <row r="11" spans="1:8" ht="15" customHeight="1" x14ac:dyDescent="0.25">
      <c r="A11" s="120" t="s">
        <v>94</v>
      </c>
      <c r="B11" s="4"/>
      <c r="C11" s="22"/>
      <c r="D11" s="19"/>
      <c r="E11" s="19"/>
      <c r="F11" s="19"/>
      <c r="G11" s="19"/>
      <c r="H11" s="154"/>
    </row>
    <row r="12" spans="1:8" ht="15" customHeight="1" x14ac:dyDescent="0.25">
      <c r="A12" s="120" t="s">
        <v>4</v>
      </c>
      <c r="B12" s="4"/>
      <c r="C12" s="338"/>
      <c r="D12" s="339"/>
      <c r="E12" s="339"/>
      <c r="F12" s="339"/>
      <c r="G12" s="339"/>
      <c r="H12" s="340"/>
    </row>
    <row r="13" spans="1:8" ht="15" customHeight="1" x14ac:dyDescent="0.25">
      <c r="A13" s="120" t="s">
        <v>13</v>
      </c>
      <c r="B13" s="4"/>
      <c r="C13" s="22"/>
      <c r="D13" s="19"/>
      <c r="E13" s="19"/>
      <c r="F13" s="19"/>
      <c r="G13" s="19"/>
      <c r="H13" s="154"/>
    </row>
    <row r="14" spans="1:8" ht="15" customHeight="1" x14ac:dyDescent="0.25">
      <c r="A14" s="120" t="s">
        <v>2</v>
      </c>
      <c r="B14" s="4"/>
      <c r="C14" s="22"/>
      <c r="D14" s="19"/>
      <c r="E14" s="19"/>
      <c r="F14" s="19"/>
      <c r="G14" s="19"/>
      <c r="H14" s="154"/>
    </row>
    <row r="15" spans="1:8" ht="15" customHeight="1" x14ac:dyDescent="0.25">
      <c r="A15" s="120" t="s">
        <v>3</v>
      </c>
      <c r="B15" s="4"/>
      <c r="C15" s="22"/>
      <c r="D15" s="19"/>
      <c r="E15" s="19"/>
      <c r="F15" s="19"/>
      <c r="G15" s="19"/>
      <c r="H15" s="154"/>
    </row>
    <row r="16" spans="1:8" ht="15" customHeight="1" x14ac:dyDescent="0.25">
      <c r="A16" s="120" t="s">
        <v>6</v>
      </c>
      <c r="B16" s="4"/>
      <c r="C16" s="338"/>
      <c r="D16" s="339"/>
      <c r="E16" s="339"/>
      <c r="F16" s="339"/>
      <c r="G16" s="339"/>
      <c r="H16" s="340"/>
    </row>
    <row r="17" spans="1:8" ht="15" customHeight="1" x14ac:dyDescent="0.25">
      <c r="A17" s="120" t="s">
        <v>5</v>
      </c>
      <c r="B17" s="4"/>
      <c r="C17" s="29"/>
      <c r="D17" s="19"/>
      <c r="E17" s="19"/>
      <c r="F17" s="19"/>
      <c r="G17" s="19"/>
      <c r="H17" s="154"/>
    </row>
    <row r="18" spans="1:8" ht="15" customHeight="1" x14ac:dyDescent="0.25">
      <c r="A18" s="120"/>
      <c r="B18" s="4"/>
      <c r="C18" s="93"/>
      <c r="D18" s="93"/>
      <c r="E18" s="93"/>
      <c r="F18" s="93"/>
      <c r="G18" s="93"/>
      <c r="H18" s="152"/>
    </row>
    <row r="19" spans="1:8" ht="20.100000000000001" customHeight="1" x14ac:dyDescent="0.25">
      <c r="A19" s="504" t="s">
        <v>43</v>
      </c>
      <c r="B19" s="505"/>
      <c r="C19" s="488" t="s">
        <v>163</v>
      </c>
      <c r="D19" s="489"/>
      <c r="E19" s="489"/>
      <c r="F19" s="489"/>
      <c r="G19" s="489"/>
      <c r="H19" s="490"/>
    </row>
    <row r="20" spans="1:8" ht="20.100000000000001" customHeight="1" x14ac:dyDescent="0.25">
      <c r="A20" s="391"/>
      <c r="B20" s="506"/>
      <c r="C20" s="491"/>
      <c r="D20" s="492"/>
      <c r="E20" s="492"/>
      <c r="F20" s="492"/>
      <c r="G20" s="492"/>
      <c r="H20" s="493"/>
    </row>
    <row r="21" spans="1:8" x14ac:dyDescent="0.25">
      <c r="A21" s="30"/>
      <c r="B21" s="31"/>
      <c r="C21" s="31"/>
      <c r="D21" s="31"/>
      <c r="E21" s="31"/>
      <c r="F21" s="31"/>
      <c r="G21" s="31"/>
      <c r="H21" s="32"/>
    </row>
    <row r="22" spans="1:8" ht="35.1" customHeight="1" x14ac:dyDescent="0.25">
      <c r="A22" s="464" t="s">
        <v>51</v>
      </c>
      <c r="B22" s="465"/>
      <c r="C22" s="465"/>
      <c r="D22" s="465"/>
      <c r="E22" s="521"/>
      <c r="F22" s="521"/>
      <c r="G22" s="521"/>
      <c r="H22" s="38" t="str">
        <f>CONCATENATE("hier: ",$C$10)</f>
        <v xml:space="preserve">hier: </v>
      </c>
    </row>
    <row r="23" spans="1:8" ht="38.1" customHeight="1" x14ac:dyDescent="0.25">
      <c r="A23" s="466" t="s">
        <v>95</v>
      </c>
      <c r="B23" s="494"/>
      <c r="C23" s="462" t="s">
        <v>88</v>
      </c>
      <c r="D23" s="159" t="s">
        <v>46</v>
      </c>
      <c r="E23" s="160"/>
      <c r="F23" s="161"/>
      <c r="G23" s="161"/>
      <c r="H23" s="2"/>
    </row>
    <row r="24" spans="1:8" ht="38.1" customHeight="1" x14ac:dyDescent="0.25">
      <c r="A24" s="495"/>
      <c r="B24" s="496"/>
      <c r="C24" s="463"/>
      <c r="D24" s="159" t="s">
        <v>8</v>
      </c>
      <c r="E24" s="162"/>
      <c r="F24" s="65"/>
      <c r="G24" s="65"/>
      <c r="H24" s="5"/>
    </row>
    <row r="25" spans="1:8" x14ac:dyDescent="0.25">
      <c r="A25" s="45" t="str" cm="1">
        <f t="array" ref="A25:B25">IF('Recyclingschritt N_0'!A38:B38&lt;&gt;"",'Recyclingschritt N_0'!A38:B38,"")</f>
        <v/>
      </c>
      <c r="B25" s="214" t="str">
        <v/>
      </c>
      <c r="C25" s="239" t="str">
        <f>IF('Recyclingschritt N_0'!C38&lt;&gt;"",'Recyclingschritt N_0'!C38,"")</f>
        <v/>
      </c>
      <c r="D25" s="222" t="str">
        <f>IF('Recyclingschritt N_0'!D38&lt;&gt;"",'Recyclingschritt N_0'!D38,"")</f>
        <v/>
      </c>
      <c r="E25" s="42"/>
      <c r="F25" s="4"/>
      <c r="G25" s="4"/>
      <c r="H25" s="5"/>
    </row>
    <row r="26" spans="1:8" x14ac:dyDescent="0.25">
      <c r="A26" s="240"/>
      <c r="B26" s="241"/>
      <c r="C26" s="242"/>
      <c r="D26" s="251"/>
      <c r="E26" s="42"/>
      <c r="F26" s="163"/>
      <c r="G26" s="163"/>
      <c r="H26" s="5"/>
    </row>
    <row r="27" spans="1:8" x14ac:dyDescent="0.25">
      <c r="A27" s="240"/>
      <c r="B27" s="241"/>
      <c r="C27" s="243"/>
      <c r="D27" s="252"/>
      <c r="E27" s="164"/>
      <c r="F27" s="163"/>
      <c r="G27" s="163"/>
      <c r="H27" s="5"/>
    </row>
    <row r="28" spans="1:8" x14ac:dyDescent="0.25">
      <c r="A28" s="240"/>
      <c r="B28" s="241"/>
      <c r="C28" s="243"/>
      <c r="D28" s="252"/>
      <c r="E28" s="164"/>
      <c r="F28" s="163"/>
      <c r="G28" s="163"/>
      <c r="H28" s="5"/>
    </row>
    <row r="29" spans="1:8" x14ac:dyDescent="0.25">
      <c r="A29" s="244"/>
      <c r="B29" s="245"/>
      <c r="C29" s="246"/>
      <c r="D29" s="253"/>
      <c r="E29" s="165"/>
      <c r="F29" s="166"/>
      <c r="G29" s="166"/>
      <c r="H29" s="43"/>
    </row>
    <row r="30" spans="1:8" ht="14.25" customHeight="1" x14ac:dyDescent="0.25">
      <c r="A30" s="33"/>
      <c r="B30" s="34"/>
      <c r="C30" s="34"/>
      <c r="D30" s="35"/>
      <c r="E30" s="39"/>
      <c r="F30" s="40"/>
      <c r="G30" s="40"/>
      <c r="H30" s="41"/>
    </row>
    <row r="31" spans="1:8" ht="35.1" customHeight="1" x14ac:dyDescent="0.25">
      <c r="A31" s="464" t="s">
        <v>82</v>
      </c>
      <c r="B31" s="520"/>
      <c r="C31" s="520"/>
      <c r="D31" s="520"/>
      <c r="E31" s="520"/>
      <c r="F31" s="520"/>
      <c r="G31" s="520"/>
      <c r="H31" s="28" t="str">
        <f>CONCATENATE("hier:  ",C10)</f>
        <v xml:space="preserve">hier:  </v>
      </c>
    </row>
    <row r="32" spans="1:8" ht="15" customHeight="1" x14ac:dyDescent="0.25">
      <c r="A32" s="480" t="s">
        <v>10</v>
      </c>
      <c r="B32" s="481"/>
      <c r="C32" s="462" t="s">
        <v>88</v>
      </c>
      <c r="D32" s="462" t="s">
        <v>98</v>
      </c>
      <c r="E32" s="472" t="s">
        <v>11</v>
      </c>
      <c r="F32" s="473"/>
      <c r="G32" s="474"/>
      <c r="H32" s="475"/>
    </row>
    <row r="33" spans="1:8" ht="45" customHeight="1" x14ac:dyDescent="0.25">
      <c r="A33" s="482"/>
      <c r="B33" s="481"/>
      <c r="C33" s="503"/>
      <c r="D33" s="502"/>
      <c r="E33" s="412" t="s">
        <v>52</v>
      </c>
      <c r="F33" s="476"/>
      <c r="G33" s="58" t="s">
        <v>54</v>
      </c>
      <c r="H33" s="58" t="s">
        <v>52</v>
      </c>
    </row>
    <row r="34" spans="1:8" ht="30.75" customHeight="1" x14ac:dyDescent="0.25">
      <c r="A34" s="483"/>
      <c r="B34" s="484"/>
      <c r="C34" s="502"/>
      <c r="D34" s="9" t="s">
        <v>8</v>
      </c>
      <c r="E34" s="412" t="s">
        <v>19</v>
      </c>
      <c r="F34" s="476"/>
      <c r="G34" s="58" t="s">
        <v>55</v>
      </c>
      <c r="H34" s="8" t="s">
        <v>53</v>
      </c>
    </row>
    <row r="35" spans="1:8" x14ac:dyDescent="0.25">
      <c r="A35" s="507"/>
      <c r="B35" s="508"/>
      <c r="C35" s="247"/>
      <c r="D35" s="254"/>
      <c r="E35" s="509"/>
      <c r="F35" s="508"/>
      <c r="G35" s="248"/>
      <c r="H35" s="36" t="s">
        <v>81</v>
      </c>
    </row>
    <row r="36" spans="1:8" x14ac:dyDescent="0.25">
      <c r="A36" s="507"/>
      <c r="B36" s="508"/>
      <c r="C36" s="247"/>
      <c r="D36" s="254"/>
      <c r="E36" s="509"/>
      <c r="F36" s="508"/>
      <c r="G36" s="248"/>
      <c r="H36" s="36" t="s">
        <v>81</v>
      </c>
    </row>
    <row r="37" spans="1:8" x14ac:dyDescent="0.25">
      <c r="A37" s="507"/>
      <c r="B37" s="508"/>
      <c r="C37" s="247"/>
      <c r="D37" s="254"/>
      <c r="E37" s="509"/>
      <c r="F37" s="508"/>
      <c r="G37" s="248"/>
      <c r="H37" s="36" t="s">
        <v>81</v>
      </c>
    </row>
    <row r="38" spans="1:8" x14ac:dyDescent="0.25">
      <c r="A38" s="249"/>
      <c r="B38" s="250"/>
      <c r="C38" s="247"/>
      <c r="D38" s="254"/>
      <c r="E38" s="510"/>
      <c r="F38" s="511"/>
      <c r="G38" s="248"/>
      <c r="H38" s="36" t="s">
        <v>81</v>
      </c>
    </row>
    <row r="39" spans="1:8" x14ac:dyDescent="0.25">
      <c r="A39" s="507"/>
      <c r="B39" s="508"/>
      <c r="C39" s="247"/>
      <c r="D39" s="254"/>
      <c r="E39" s="512"/>
      <c r="F39" s="513"/>
      <c r="G39" s="248"/>
      <c r="H39" s="36" t="s">
        <v>81</v>
      </c>
    </row>
    <row r="40" spans="1:8" ht="18.75" customHeight="1" x14ac:dyDescent="0.25">
      <c r="A40" s="514" t="s">
        <v>23</v>
      </c>
      <c r="B40" s="515"/>
      <c r="C40" s="516"/>
      <c r="D40" s="238">
        <f>SUM(D35:D39)</f>
        <v>0</v>
      </c>
      <c r="E40" s="517"/>
      <c r="F40" s="518"/>
      <c r="G40" s="518"/>
      <c r="H40" s="519"/>
    </row>
    <row r="41" spans="1:8" ht="15" customHeight="1" x14ac:dyDescent="0.25">
      <c r="A41" s="457"/>
      <c r="B41" s="458"/>
      <c r="C41" s="458"/>
      <c r="D41" s="458"/>
      <c r="E41" s="458"/>
      <c r="F41" s="458"/>
      <c r="G41" s="458"/>
      <c r="H41" s="459"/>
    </row>
    <row r="42" spans="1:8" ht="39.950000000000003" customHeight="1" x14ac:dyDescent="0.25">
      <c r="A42" s="447" t="s">
        <v>134</v>
      </c>
      <c r="B42" s="448"/>
      <c r="C42" s="448"/>
      <c r="D42" s="448"/>
      <c r="E42" s="448"/>
      <c r="F42" s="448"/>
      <c r="G42" s="448"/>
      <c r="H42" s="28" t="str">
        <f>CONCATENATE("hier:  ",$C$10)</f>
        <v xml:space="preserve">hier:  </v>
      </c>
    </row>
    <row r="43" spans="1:8" ht="90" customHeight="1" x14ac:dyDescent="0.25">
      <c r="A43" s="127" t="s">
        <v>92</v>
      </c>
      <c r="B43" s="14" t="s">
        <v>78</v>
      </c>
      <c r="C43" s="14" t="s">
        <v>59</v>
      </c>
      <c r="D43" s="14" t="s">
        <v>61</v>
      </c>
      <c r="E43" s="15" t="s">
        <v>60</v>
      </c>
      <c r="F43" s="453" t="s">
        <v>56</v>
      </c>
      <c r="G43" s="178" t="s">
        <v>57</v>
      </c>
      <c r="H43" s="455" t="s">
        <v>12</v>
      </c>
    </row>
    <row r="44" spans="1:8" ht="33" customHeight="1" x14ac:dyDescent="0.25">
      <c r="A44" s="128"/>
      <c r="B44" s="58" t="s">
        <v>8</v>
      </c>
      <c r="C44" s="177" t="s">
        <v>8</v>
      </c>
      <c r="D44" s="177" t="s">
        <v>8</v>
      </c>
      <c r="E44" s="177" t="s">
        <v>8</v>
      </c>
      <c r="F44" s="454"/>
      <c r="G44" s="8" t="s">
        <v>9</v>
      </c>
      <c r="H44" s="456"/>
    </row>
    <row r="45" spans="1:8" ht="32.1" customHeight="1" x14ac:dyDescent="0.25">
      <c r="A45" s="183" t="s">
        <v>28</v>
      </c>
      <c r="B45" s="219"/>
      <c r="C45" s="220"/>
      <c r="D45" s="255"/>
      <c r="E45" s="221">
        <f>C45+D45</f>
        <v>0</v>
      </c>
      <c r="F45" s="17"/>
      <c r="G45" s="24"/>
      <c r="H45" s="155"/>
    </row>
    <row r="46" spans="1:8" ht="32.1" customHeight="1" x14ac:dyDescent="0.35">
      <c r="A46" s="183" t="s">
        <v>89</v>
      </c>
      <c r="B46" s="219"/>
      <c r="C46" s="220"/>
      <c r="D46" s="255"/>
      <c r="E46" s="221">
        <f t="shared" ref="E46:E54" si="0">C46+D46</f>
        <v>0</v>
      </c>
      <c r="F46" s="155"/>
      <c r="G46" s="24"/>
      <c r="H46" s="155"/>
    </row>
    <row r="47" spans="1:8" ht="15" customHeight="1" x14ac:dyDescent="0.25">
      <c r="A47" s="183" t="s">
        <v>130</v>
      </c>
      <c r="B47" s="219"/>
      <c r="C47" s="220"/>
      <c r="D47" s="255"/>
      <c r="E47" s="221">
        <f t="shared" si="0"/>
        <v>0</v>
      </c>
      <c r="F47" s="155"/>
      <c r="G47" s="24"/>
      <c r="H47" s="155"/>
    </row>
    <row r="48" spans="1:8" ht="15" customHeight="1" x14ac:dyDescent="0.25">
      <c r="A48" s="183" t="s">
        <v>29</v>
      </c>
      <c r="B48" s="219"/>
      <c r="C48" s="220"/>
      <c r="D48" s="255"/>
      <c r="E48" s="221">
        <f t="shared" si="0"/>
        <v>0</v>
      </c>
      <c r="F48" s="155"/>
      <c r="G48" s="24"/>
      <c r="H48" s="155"/>
    </row>
    <row r="49" spans="1:8" ht="15" customHeight="1" x14ac:dyDescent="0.25">
      <c r="A49" s="182" t="str">
        <f>IF('Recyclingschritt N_0'!A54&lt;&gt;"",'Recyclingschritt N_0'!A54,"")</f>
        <v/>
      </c>
      <c r="B49" s="219"/>
      <c r="C49" s="220"/>
      <c r="D49" s="255"/>
      <c r="E49" s="221">
        <f t="shared" si="0"/>
        <v>0</v>
      </c>
      <c r="F49" s="155"/>
      <c r="G49" s="24"/>
      <c r="H49" s="155"/>
    </row>
    <row r="50" spans="1:8" ht="15" customHeight="1" x14ac:dyDescent="0.25">
      <c r="A50" s="182" t="str">
        <f>IF('Recyclingschritt N_0'!A55&lt;&gt;"",'Recyclingschritt N_0'!A55,"")</f>
        <v/>
      </c>
      <c r="B50" s="219"/>
      <c r="C50" s="220"/>
      <c r="D50" s="255"/>
      <c r="E50" s="221">
        <f t="shared" si="0"/>
        <v>0</v>
      </c>
      <c r="F50" s="155"/>
      <c r="G50" s="24"/>
      <c r="H50" s="155"/>
    </row>
    <row r="51" spans="1:8" ht="15" customHeight="1" x14ac:dyDescent="0.25">
      <c r="A51" s="182" t="str">
        <f>IF('Recyclingschritt N_0'!A56&lt;&gt;"",'Recyclingschritt N_0'!A56,"")</f>
        <v/>
      </c>
      <c r="B51" s="219"/>
      <c r="C51" s="220"/>
      <c r="D51" s="255"/>
      <c r="E51" s="221">
        <f t="shared" si="0"/>
        <v>0</v>
      </c>
      <c r="F51" s="155"/>
      <c r="G51" s="24"/>
      <c r="H51" s="155"/>
    </row>
    <row r="52" spans="1:8" ht="15" customHeight="1" x14ac:dyDescent="0.25">
      <c r="A52" s="182" t="str">
        <f>IF('Recyclingschritt N_0'!A57&lt;&gt;"",'Recyclingschritt N_0'!A57,"")</f>
        <v/>
      </c>
      <c r="B52" s="219"/>
      <c r="C52" s="220"/>
      <c r="D52" s="255"/>
      <c r="E52" s="221">
        <f t="shared" si="0"/>
        <v>0</v>
      </c>
      <c r="F52" s="155"/>
      <c r="G52" s="24"/>
      <c r="H52" s="155"/>
    </row>
    <row r="53" spans="1:8" ht="15" customHeight="1" x14ac:dyDescent="0.25">
      <c r="A53" s="182" t="str">
        <f>IF('Recyclingschritt N_0'!A58&lt;&gt;"",'Recyclingschritt N_0'!A58,"")</f>
        <v/>
      </c>
      <c r="B53" s="219"/>
      <c r="C53" s="220"/>
      <c r="D53" s="255"/>
      <c r="E53" s="221">
        <f t="shared" si="0"/>
        <v>0</v>
      </c>
      <c r="F53" s="155"/>
      <c r="G53" s="24"/>
      <c r="H53" s="155"/>
    </row>
    <row r="54" spans="1:8" ht="15" customHeight="1" x14ac:dyDescent="0.25">
      <c r="A54" s="257" t="s">
        <v>102</v>
      </c>
      <c r="B54" s="256">
        <f>SUM(B45:B53)</f>
        <v>0</v>
      </c>
      <c r="C54" s="256">
        <f>SUM(C45:C53)</f>
        <v>0</v>
      </c>
      <c r="D54" s="256">
        <f>SUM(D45:D53)</f>
        <v>0</v>
      </c>
      <c r="E54" s="221">
        <f t="shared" si="0"/>
        <v>0</v>
      </c>
      <c r="F54" s="153"/>
      <c r="G54" s="130"/>
      <c r="H54" s="37"/>
    </row>
    <row r="55" spans="1:8" ht="15" customHeight="1" x14ac:dyDescent="0.25">
      <c r="A55" s="445"/>
      <c r="B55" s="446"/>
      <c r="C55" s="446"/>
      <c r="D55" s="446"/>
      <c r="E55" s="446"/>
      <c r="F55" s="446"/>
      <c r="G55" s="446"/>
      <c r="H55" s="446"/>
    </row>
    <row r="56" spans="1:8" x14ac:dyDescent="0.25">
      <c r="A56" s="7"/>
    </row>
    <row r="57" spans="1:8" x14ac:dyDescent="0.25">
      <c r="A57" s="7" t="s">
        <v>91</v>
      </c>
    </row>
    <row r="59" spans="1:8" ht="31.5" customHeight="1" x14ac:dyDescent="0.25">
      <c r="A59" s="398" t="s">
        <v>121</v>
      </c>
      <c r="B59" s="398"/>
      <c r="C59" s="398"/>
      <c r="D59" s="398"/>
      <c r="E59" s="398"/>
      <c r="F59" s="398"/>
      <c r="G59" s="398"/>
      <c r="H59" s="398"/>
    </row>
    <row r="61" spans="1:8" x14ac:dyDescent="0.25">
      <c r="A61" s="398" t="s">
        <v>132</v>
      </c>
      <c r="B61" s="398"/>
      <c r="C61" s="398"/>
      <c r="D61" s="398"/>
      <c r="E61" s="398"/>
      <c r="F61" s="398"/>
      <c r="G61" s="398"/>
      <c r="H61" s="398"/>
    </row>
    <row r="62" spans="1:8" ht="36" customHeight="1" x14ac:dyDescent="0.25">
      <c r="A62" s="398"/>
      <c r="B62" s="398"/>
      <c r="C62" s="398"/>
      <c r="D62" s="398"/>
      <c r="E62" s="398"/>
      <c r="F62" s="398"/>
      <c r="G62" s="398"/>
      <c r="H62" s="398"/>
    </row>
    <row r="64" spans="1:8" ht="37.5" customHeight="1" x14ac:dyDescent="0.25">
      <c r="A64" s="398" t="s">
        <v>123</v>
      </c>
      <c r="B64" s="399"/>
      <c r="C64" s="399"/>
      <c r="D64" s="399"/>
      <c r="E64" s="399"/>
      <c r="F64" s="399"/>
      <c r="G64" s="399"/>
      <c r="H64" s="399"/>
    </row>
    <row r="66" spans="1:8" ht="65.25" customHeight="1" x14ac:dyDescent="0.25">
      <c r="A66" s="398" t="s">
        <v>133</v>
      </c>
      <c r="B66" s="399"/>
      <c r="C66" s="399"/>
      <c r="D66" s="399"/>
      <c r="E66" s="399"/>
      <c r="F66" s="399"/>
      <c r="G66" s="399"/>
      <c r="H66" s="399"/>
    </row>
    <row r="68" spans="1:8" x14ac:dyDescent="0.25">
      <c r="A68" s="398" t="s">
        <v>124</v>
      </c>
      <c r="B68" s="398"/>
      <c r="C68" s="398"/>
      <c r="D68" s="398"/>
      <c r="E68" s="398"/>
      <c r="F68" s="398"/>
      <c r="G68" s="398"/>
      <c r="H68" s="398"/>
    </row>
    <row r="69" spans="1:8" ht="32.25" customHeight="1" x14ac:dyDescent="0.25">
      <c r="A69" s="398"/>
      <c r="B69" s="398"/>
      <c r="C69" s="398"/>
      <c r="D69" s="398"/>
      <c r="E69" s="398"/>
      <c r="F69" s="398"/>
      <c r="G69" s="398"/>
      <c r="H69" s="398"/>
    </row>
    <row r="71" spans="1:8" ht="37.5" customHeight="1" x14ac:dyDescent="0.25">
      <c r="A71" s="398" t="s">
        <v>125</v>
      </c>
      <c r="B71" s="398"/>
      <c r="C71" s="398"/>
      <c r="D71" s="398"/>
      <c r="E71" s="398"/>
      <c r="F71" s="398"/>
      <c r="G71" s="398"/>
      <c r="H71" s="398"/>
    </row>
    <row r="72" spans="1:8" s="83" customFormat="1" ht="50.25" customHeight="1" x14ac:dyDescent="0.25">
      <c r="A72" s="398" t="s">
        <v>126</v>
      </c>
      <c r="B72" s="398"/>
      <c r="C72" s="398"/>
      <c r="D72" s="398"/>
      <c r="E72" s="398"/>
      <c r="F72" s="398"/>
      <c r="G72" s="398"/>
      <c r="H72" s="398"/>
    </row>
    <row r="73" spans="1:8" s="83" customFormat="1" ht="15" customHeight="1" x14ac:dyDescent="0.25">
      <c r="A73" s="59"/>
      <c r="B73" s="59"/>
      <c r="C73" s="59"/>
      <c r="D73" s="59"/>
      <c r="E73" s="59"/>
      <c r="F73" s="59"/>
      <c r="G73" s="59"/>
      <c r="H73" s="59"/>
    </row>
    <row r="74" spans="1:8" s="83" customFormat="1" ht="20.25" customHeight="1" x14ac:dyDescent="0.25">
      <c r="A74" s="398" t="s">
        <v>116</v>
      </c>
      <c r="B74" s="398"/>
      <c r="C74" s="398"/>
      <c r="D74" s="398"/>
      <c r="E74" s="398"/>
      <c r="F74" s="398"/>
      <c r="G74" s="398"/>
      <c r="H74" s="398"/>
    </row>
    <row r="75" spans="1:8" s="83" customFormat="1" ht="15" customHeight="1" x14ac:dyDescent="0.25">
      <c r="A75" s="59"/>
      <c r="B75" s="59"/>
      <c r="C75" s="59"/>
      <c r="D75" s="59"/>
      <c r="E75" s="59"/>
      <c r="F75" s="59"/>
      <c r="G75" s="59"/>
      <c r="H75" s="59"/>
    </row>
    <row r="76" spans="1:8" s="83" customFormat="1" ht="36.75" customHeight="1" x14ac:dyDescent="0.25">
      <c r="A76" s="398" t="s">
        <v>127</v>
      </c>
      <c r="B76" s="398"/>
      <c r="C76" s="398"/>
      <c r="D76" s="398"/>
      <c r="E76" s="398"/>
      <c r="F76" s="398"/>
      <c r="G76" s="398"/>
      <c r="H76" s="398"/>
    </row>
    <row r="78" spans="1:8" ht="101.25" customHeight="1" x14ac:dyDescent="0.25">
      <c r="A78" s="398" t="s">
        <v>144</v>
      </c>
      <c r="B78" s="398"/>
      <c r="C78" s="398"/>
      <c r="D78" s="398"/>
      <c r="E78" s="398"/>
      <c r="F78" s="398"/>
      <c r="G78" s="398"/>
      <c r="H78" s="398"/>
    </row>
  </sheetData>
  <sheetProtection algorithmName="SHA-512" hashValue="olQYBGckUrRqmzH2b2/utmobodrxAI0kGEt7XOUwIrLVwpaErfYxiMaiC9d7USuhR63//iLnfdVMYOJ+eKSwNA==" saltValue="RN0KvE1MCgR8Exi+qSDV5A==" spinCount="100000" sheet="1" objects="1" scenarios="1"/>
  <mergeCells count="41">
    <mergeCell ref="C19:H20"/>
    <mergeCell ref="A31:G31"/>
    <mergeCell ref="C1:F1"/>
    <mergeCell ref="A19:B20"/>
    <mergeCell ref="A22:G22"/>
    <mergeCell ref="A23:B24"/>
    <mergeCell ref="C23:C24"/>
    <mergeCell ref="B2:H2"/>
    <mergeCell ref="A3:H3"/>
    <mergeCell ref="A32:B34"/>
    <mergeCell ref="C32:C34"/>
    <mergeCell ref="D32:D33"/>
    <mergeCell ref="E32:H32"/>
    <mergeCell ref="E33:F33"/>
    <mergeCell ref="E34:F34"/>
    <mergeCell ref="E38:F38"/>
    <mergeCell ref="A39:B39"/>
    <mergeCell ref="E39:F39"/>
    <mergeCell ref="A40:C40"/>
    <mergeCell ref="E40:H40"/>
    <mergeCell ref="A35:B35"/>
    <mergeCell ref="E35:F35"/>
    <mergeCell ref="A36:B36"/>
    <mergeCell ref="E36:F36"/>
    <mergeCell ref="A37:B37"/>
    <mergeCell ref="E37:F37"/>
    <mergeCell ref="A55:H55"/>
    <mergeCell ref="A42:G42"/>
    <mergeCell ref="F43:F44"/>
    <mergeCell ref="H43:H44"/>
    <mergeCell ref="A41:H41"/>
    <mergeCell ref="A59:H59"/>
    <mergeCell ref="A61:H62"/>
    <mergeCell ref="A64:H64"/>
    <mergeCell ref="A66:H66"/>
    <mergeCell ref="A68:H69"/>
    <mergeCell ref="A72:H72"/>
    <mergeCell ref="A74:H74"/>
    <mergeCell ref="A76:H76"/>
    <mergeCell ref="A78:H78"/>
    <mergeCell ref="A71:H71"/>
  </mergeCells>
  <phoneticPr fontId="25" type="noConversion"/>
  <pageMargins left="0.59055118110236227" right="0.59055118110236227"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63B7C-5214-4C93-8840-029623D93187}">
  <sheetPr codeName="Tabelle5"/>
  <dimension ref="A1:H78"/>
  <sheetViews>
    <sheetView view="pageLayout" zoomScaleNormal="100" workbookViewId="0">
      <selection activeCell="C7" sqref="C7"/>
    </sheetView>
  </sheetViews>
  <sheetFormatPr baseColWidth="10" defaultColWidth="8.5703125" defaultRowHeight="15" x14ac:dyDescent="0.25"/>
  <cols>
    <col min="1" max="1" width="25.28515625" customWidth="1"/>
    <col min="2" max="2" width="15" customWidth="1"/>
    <col min="3" max="3" width="12.7109375" customWidth="1"/>
    <col min="4" max="4" width="12.28515625" customWidth="1"/>
    <col min="5" max="5" width="10.7109375" customWidth="1"/>
    <col min="6" max="6" width="15.28515625" customWidth="1"/>
    <col min="7" max="8" width="14" customWidth="1"/>
  </cols>
  <sheetData>
    <row r="1" spans="1:8" ht="24.95" customHeight="1" x14ac:dyDescent="0.25">
      <c r="A1" s="184"/>
      <c r="B1" s="185"/>
      <c r="C1" s="460" t="s">
        <v>26</v>
      </c>
      <c r="D1" s="461"/>
      <c r="E1" s="461"/>
      <c r="F1" s="461"/>
      <c r="G1" s="186"/>
      <c r="H1" s="218" t="str">
        <f>IF('Titelseite Pb-Altbatterien'!$F$7&lt;&gt;"",'Titelseite Pb-Altbatterien'!$F$7,"")</f>
        <v/>
      </c>
    </row>
    <row r="2" spans="1:8" ht="32.25" customHeight="1" x14ac:dyDescent="0.25">
      <c r="A2" s="157" t="s">
        <v>87</v>
      </c>
      <c r="B2" s="485" t="s">
        <v>41</v>
      </c>
      <c r="C2" s="486"/>
      <c r="D2" s="486"/>
      <c r="E2" s="486"/>
      <c r="F2" s="486"/>
      <c r="G2" s="486"/>
      <c r="H2" s="487"/>
    </row>
    <row r="3" spans="1:8" ht="60" customHeight="1" x14ac:dyDescent="0.25">
      <c r="A3" s="377" t="s">
        <v>142</v>
      </c>
      <c r="B3" s="378"/>
      <c r="C3" s="378"/>
      <c r="D3" s="378"/>
      <c r="E3" s="378"/>
      <c r="F3" s="378"/>
      <c r="G3" s="378"/>
      <c r="H3" s="379"/>
    </row>
    <row r="4" spans="1:8" ht="15" customHeight="1" x14ac:dyDescent="0.25">
      <c r="A4" s="143"/>
      <c r="B4" s="144"/>
      <c r="C4" s="144"/>
      <c r="D4" s="144"/>
      <c r="E4" s="144"/>
      <c r="F4" s="144"/>
      <c r="G4" s="144"/>
      <c r="H4" s="158"/>
    </row>
    <row r="5" spans="1:8" ht="15" customHeight="1" x14ac:dyDescent="0.25">
      <c r="A5" s="118" t="s">
        <v>44</v>
      </c>
      <c r="B5" s="147" t="str">
        <f>CONCATENATE("N_2, hier:  ",IF('Titelseite Pb-Altbatterien'!$D$15&lt;&gt;"",'Titelseite Pb-Altbatterien'!$D$15,""))</f>
        <v xml:space="preserve">N_2, hier:  </v>
      </c>
      <c r="C5" s="4"/>
      <c r="D5" s="4"/>
      <c r="E5" s="4"/>
      <c r="F5" s="4"/>
      <c r="G5" s="4"/>
      <c r="H5" s="148"/>
    </row>
    <row r="6" spans="1:8" ht="15" customHeight="1" x14ac:dyDescent="0.25">
      <c r="A6" s="3"/>
      <c r="B6" s="4"/>
      <c r="C6" s="4"/>
      <c r="D6" s="4"/>
      <c r="E6" s="4"/>
      <c r="F6" s="4"/>
      <c r="G6" s="4"/>
      <c r="H6" s="150"/>
    </row>
    <row r="7" spans="1:8" ht="15" customHeight="1" x14ac:dyDescent="0.25">
      <c r="A7" s="118" t="s">
        <v>0</v>
      </c>
      <c r="B7" s="4"/>
      <c r="C7" s="25">
        <f>IF('Titelseite Pb-Altbatterien'!$F$8&lt;&gt;"",'Titelseite Pb-Altbatterien'!$F$8,"")</f>
        <v>2026</v>
      </c>
      <c r="D7" s="4"/>
      <c r="E7" s="4"/>
      <c r="F7" s="4"/>
      <c r="G7" s="4"/>
      <c r="H7" s="150"/>
    </row>
    <row r="8" spans="1:8" ht="15" customHeight="1" x14ac:dyDescent="0.25">
      <c r="A8" s="118"/>
      <c r="B8" s="4"/>
      <c r="C8" s="4"/>
      <c r="D8" s="4"/>
      <c r="E8" s="4"/>
      <c r="F8" s="4"/>
      <c r="G8" s="4"/>
      <c r="H8" s="150"/>
    </row>
    <row r="9" spans="1:8" ht="15" customHeight="1" x14ac:dyDescent="0.25">
      <c r="A9" s="119" t="s">
        <v>34</v>
      </c>
      <c r="B9" s="4"/>
      <c r="C9" s="4"/>
      <c r="D9" s="4"/>
      <c r="E9" s="4"/>
      <c r="F9" s="4"/>
      <c r="G9" s="4"/>
      <c r="H9" s="151"/>
    </row>
    <row r="10" spans="1:8" ht="15" customHeight="1" x14ac:dyDescent="0.25">
      <c r="A10" s="120" t="s">
        <v>1</v>
      </c>
      <c r="B10" s="4"/>
      <c r="C10" s="22"/>
      <c r="D10" s="19"/>
      <c r="E10" s="19"/>
      <c r="F10" s="19"/>
      <c r="G10" s="19"/>
      <c r="H10" s="154"/>
    </row>
    <row r="11" spans="1:8" ht="15" customHeight="1" x14ac:dyDescent="0.25">
      <c r="A11" s="120" t="s">
        <v>94</v>
      </c>
      <c r="B11" s="4"/>
      <c r="C11" s="22"/>
      <c r="D11" s="19"/>
      <c r="E11" s="19"/>
      <c r="F11" s="19"/>
      <c r="G11" s="19"/>
      <c r="H11" s="154"/>
    </row>
    <row r="12" spans="1:8" ht="15" customHeight="1" x14ac:dyDescent="0.25">
      <c r="A12" s="120" t="s">
        <v>4</v>
      </c>
      <c r="B12" s="4"/>
      <c r="C12" s="338"/>
      <c r="D12" s="339"/>
      <c r="E12" s="339"/>
      <c r="F12" s="339"/>
      <c r="G12" s="339"/>
      <c r="H12" s="340"/>
    </row>
    <row r="13" spans="1:8" ht="15" customHeight="1" x14ac:dyDescent="0.25">
      <c r="A13" s="120" t="s">
        <v>13</v>
      </c>
      <c r="B13" s="4"/>
      <c r="C13" s="22"/>
      <c r="D13" s="19"/>
      <c r="E13" s="19"/>
      <c r="F13" s="19"/>
      <c r="G13" s="19"/>
      <c r="H13" s="154"/>
    </row>
    <row r="14" spans="1:8" ht="15" customHeight="1" x14ac:dyDescent="0.25">
      <c r="A14" s="120" t="s">
        <v>2</v>
      </c>
      <c r="B14" s="4"/>
      <c r="C14" s="22"/>
      <c r="D14" s="19"/>
      <c r="E14" s="19"/>
      <c r="F14" s="19"/>
      <c r="G14" s="19"/>
      <c r="H14" s="154"/>
    </row>
    <row r="15" spans="1:8" ht="15" customHeight="1" x14ac:dyDescent="0.25">
      <c r="A15" s="120" t="s">
        <v>3</v>
      </c>
      <c r="B15" s="4"/>
      <c r="C15" s="22"/>
      <c r="D15" s="19"/>
      <c r="E15" s="19"/>
      <c r="F15" s="19"/>
      <c r="G15" s="19"/>
      <c r="H15" s="154"/>
    </row>
    <row r="16" spans="1:8" ht="15" customHeight="1" x14ac:dyDescent="0.25">
      <c r="A16" s="120" t="s">
        <v>6</v>
      </c>
      <c r="B16" s="4"/>
      <c r="C16" s="338"/>
      <c r="D16" s="339"/>
      <c r="E16" s="339"/>
      <c r="F16" s="339"/>
      <c r="G16" s="339"/>
      <c r="H16" s="340"/>
    </row>
    <row r="17" spans="1:8" ht="15" customHeight="1" x14ac:dyDescent="0.25">
      <c r="A17" s="120" t="s">
        <v>5</v>
      </c>
      <c r="B17" s="4"/>
      <c r="C17" s="29"/>
      <c r="D17" s="19"/>
      <c r="E17" s="19"/>
      <c r="F17" s="19"/>
      <c r="G17" s="19"/>
      <c r="H17" s="154"/>
    </row>
    <row r="18" spans="1:8" ht="15" customHeight="1" x14ac:dyDescent="0.25">
      <c r="A18" s="120"/>
      <c r="B18" s="4"/>
      <c r="C18" s="93"/>
      <c r="D18" s="93"/>
      <c r="E18" s="93"/>
      <c r="F18" s="93"/>
      <c r="G18" s="93"/>
      <c r="H18" s="152"/>
    </row>
    <row r="19" spans="1:8" ht="20.100000000000001" customHeight="1" x14ac:dyDescent="0.25">
      <c r="A19" s="504" t="s">
        <v>43</v>
      </c>
      <c r="B19" s="505"/>
      <c r="C19" s="488" t="s">
        <v>163</v>
      </c>
      <c r="D19" s="489"/>
      <c r="E19" s="489"/>
      <c r="F19" s="489"/>
      <c r="G19" s="489"/>
      <c r="H19" s="490"/>
    </row>
    <row r="20" spans="1:8" ht="20.100000000000001" customHeight="1" x14ac:dyDescent="0.25">
      <c r="A20" s="391"/>
      <c r="B20" s="506"/>
      <c r="C20" s="491"/>
      <c r="D20" s="492"/>
      <c r="E20" s="492"/>
      <c r="F20" s="492"/>
      <c r="G20" s="492"/>
      <c r="H20" s="493"/>
    </row>
    <row r="21" spans="1:8" x14ac:dyDescent="0.25">
      <c r="A21" s="30"/>
      <c r="B21" s="31"/>
      <c r="C21" s="31"/>
      <c r="D21" s="31"/>
      <c r="E21" s="31"/>
      <c r="F21" s="31"/>
      <c r="G21" s="31"/>
      <c r="H21" s="32"/>
    </row>
    <row r="22" spans="1:8" ht="35.1" customHeight="1" x14ac:dyDescent="0.25">
      <c r="A22" s="464" t="s">
        <v>51</v>
      </c>
      <c r="B22" s="465"/>
      <c r="C22" s="465"/>
      <c r="D22" s="465"/>
      <c r="E22" s="465"/>
      <c r="F22" s="465"/>
      <c r="G22" s="465"/>
      <c r="H22" s="28" t="str">
        <f>CONCATENATE("hier: ",$C$10)</f>
        <v xml:space="preserve">hier: </v>
      </c>
    </row>
    <row r="23" spans="1:8" ht="38.1" customHeight="1" x14ac:dyDescent="0.25">
      <c r="A23" s="466" t="s">
        <v>95</v>
      </c>
      <c r="B23" s="494"/>
      <c r="C23" s="462" t="s">
        <v>88</v>
      </c>
      <c r="D23" s="159" t="s">
        <v>46</v>
      </c>
      <c r="E23" s="160"/>
      <c r="F23" s="161"/>
      <c r="G23" s="161"/>
      <c r="H23" s="2"/>
    </row>
    <row r="24" spans="1:8" ht="38.1" customHeight="1" x14ac:dyDescent="0.25">
      <c r="A24" s="495"/>
      <c r="B24" s="496"/>
      <c r="C24" s="463"/>
      <c r="D24" s="159" t="s">
        <v>8</v>
      </c>
      <c r="E24" s="162"/>
      <c r="F24" s="65"/>
      <c r="G24" s="65"/>
      <c r="H24" s="5"/>
    </row>
    <row r="25" spans="1:8" x14ac:dyDescent="0.25">
      <c r="A25" s="45" t="str" cm="1">
        <f t="array" ref="A25:B25">IF('Recyclingschritt N_0'!A39:B39&lt;&gt;"",'Recyclingschritt N_0'!A39:B39,"")</f>
        <v/>
      </c>
      <c r="B25" s="46" t="str">
        <v/>
      </c>
      <c r="C25" s="239" t="str">
        <f>IF('Recyclingschritt N_0'!C39&lt;&gt;"",'Recyclingschritt N_0'!C39,"")</f>
        <v/>
      </c>
      <c r="D25" s="222" t="str">
        <f>IF('Recyclingschritt N_0'!D39&lt;&gt;"",'Recyclingschritt N_0'!D39,"")</f>
        <v/>
      </c>
      <c r="E25" s="42"/>
      <c r="F25" s="4"/>
      <c r="G25" s="4"/>
      <c r="H25" s="5"/>
    </row>
    <row r="26" spans="1:8" x14ac:dyDescent="0.25">
      <c r="A26" s="240"/>
      <c r="B26" s="241"/>
      <c r="C26" s="242"/>
      <c r="D26" s="251"/>
      <c r="E26" s="42"/>
      <c r="F26" s="163"/>
      <c r="G26" s="163"/>
      <c r="H26" s="5"/>
    </row>
    <row r="27" spans="1:8" x14ac:dyDescent="0.25">
      <c r="A27" s="240"/>
      <c r="B27" s="241"/>
      <c r="C27" s="243"/>
      <c r="D27" s="252"/>
      <c r="E27" s="164"/>
      <c r="F27" s="163"/>
      <c r="G27" s="163"/>
      <c r="H27" s="5"/>
    </row>
    <row r="28" spans="1:8" x14ac:dyDescent="0.25">
      <c r="A28" s="240"/>
      <c r="B28" s="241"/>
      <c r="C28" s="243"/>
      <c r="D28" s="252"/>
      <c r="E28" s="164"/>
      <c r="F28" s="163"/>
      <c r="G28" s="163"/>
      <c r="H28" s="5"/>
    </row>
    <row r="29" spans="1:8" x14ac:dyDescent="0.25">
      <c r="A29" s="244"/>
      <c r="B29" s="245"/>
      <c r="C29" s="246"/>
      <c r="D29" s="253"/>
      <c r="E29" s="165"/>
      <c r="F29" s="166"/>
      <c r="G29" s="166"/>
      <c r="H29" s="43"/>
    </row>
    <row r="30" spans="1:8" ht="14.25" customHeight="1" x14ac:dyDescent="0.25">
      <c r="A30" s="33"/>
      <c r="B30" s="34"/>
      <c r="C30" s="34"/>
      <c r="D30" s="35"/>
      <c r="E30" s="35"/>
      <c r="F30" s="31"/>
      <c r="G30" s="31"/>
      <c r="H30" s="32"/>
    </row>
    <row r="31" spans="1:8" ht="35.1" customHeight="1" x14ac:dyDescent="0.25">
      <c r="A31" s="464" t="s">
        <v>82</v>
      </c>
      <c r="B31" s="520"/>
      <c r="C31" s="520"/>
      <c r="D31" s="520"/>
      <c r="E31" s="520"/>
      <c r="F31" s="520"/>
      <c r="G31" s="520"/>
      <c r="H31" s="28" t="str">
        <f>CONCATENATE("hier:  ",C10)</f>
        <v xml:space="preserve">hier:  </v>
      </c>
    </row>
    <row r="32" spans="1:8" ht="15" customHeight="1" x14ac:dyDescent="0.25">
      <c r="A32" s="480" t="s">
        <v>10</v>
      </c>
      <c r="B32" s="481"/>
      <c r="C32" s="462" t="s">
        <v>88</v>
      </c>
      <c r="D32" s="462" t="s">
        <v>93</v>
      </c>
      <c r="E32" s="472" t="s">
        <v>11</v>
      </c>
      <c r="F32" s="473"/>
      <c r="G32" s="474"/>
      <c r="H32" s="475"/>
    </row>
    <row r="33" spans="1:8" ht="45" customHeight="1" x14ac:dyDescent="0.25">
      <c r="A33" s="482"/>
      <c r="B33" s="481"/>
      <c r="C33" s="503"/>
      <c r="D33" s="502"/>
      <c r="E33" s="412" t="s">
        <v>52</v>
      </c>
      <c r="F33" s="476"/>
      <c r="G33" s="58" t="s">
        <v>54</v>
      </c>
      <c r="H33" s="58" t="s">
        <v>52</v>
      </c>
    </row>
    <row r="34" spans="1:8" ht="30.75" customHeight="1" x14ac:dyDescent="0.25">
      <c r="A34" s="483"/>
      <c r="B34" s="484"/>
      <c r="C34" s="502"/>
      <c r="D34" s="9" t="s">
        <v>8</v>
      </c>
      <c r="E34" s="412" t="s">
        <v>19</v>
      </c>
      <c r="F34" s="476"/>
      <c r="G34" s="58" t="s">
        <v>55</v>
      </c>
      <c r="H34" s="8" t="s">
        <v>53</v>
      </c>
    </row>
    <row r="35" spans="1:8" x14ac:dyDescent="0.25">
      <c r="A35" s="524"/>
      <c r="B35" s="523"/>
      <c r="C35" s="6"/>
      <c r="D35" s="220"/>
      <c r="E35" s="522"/>
      <c r="F35" s="523"/>
      <c r="G35" s="6"/>
      <c r="H35" s="36" t="s">
        <v>81</v>
      </c>
    </row>
    <row r="36" spans="1:8" ht="15" customHeight="1" x14ac:dyDescent="0.25">
      <c r="A36" s="524"/>
      <c r="B36" s="523"/>
      <c r="C36" s="6"/>
      <c r="D36" s="220"/>
      <c r="E36" s="522"/>
      <c r="F36" s="523"/>
      <c r="G36" s="6"/>
      <c r="H36" s="36" t="s">
        <v>81</v>
      </c>
    </row>
    <row r="37" spans="1:8" ht="15" customHeight="1" x14ac:dyDescent="0.25">
      <c r="A37" s="524"/>
      <c r="B37" s="523"/>
      <c r="C37" s="6"/>
      <c r="D37" s="220"/>
      <c r="E37" s="522"/>
      <c r="F37" s="523"/>
      <c r="G37" s="6"/>
      <c r="H37" s="36" t="s">
        <v>81</v>
      </c>
    </row>
    <row r="38" spans="1:8" ht="33" customHeight="1" x14ac:dyDescent="0.25">
      <c r="A38" s="60"/>
      <c r="B38" s="61"/>
      <c r="C38" s="6"/>
      <c r="D38" s="220"/>
      <c r="E38" s="522"/>
      <c r="F38" s="523"/>
      <c r="G38" s="6"/>
      <c r="H38" s="36" t="s">
        <v>81</v>
      </c>
    </row>
    <row r="39" spans="1:8" x14ac:dyDescent="0.25">
      <c r="A39" s="524"/>
      <c r="B39" s="523"/>
      <c r="C39" s="6"/>
      <c r="D39" s="220"/>
      <c r="E39" s="525"/>
      <c r="F39" s="526"/>
      <c r="G39" s="6"/>
      <c r="H39" s="36" t="s">
        <v>81</v>
      </c>
    </row>
    <row r="40" spans="1:8" ht="18.75" customHeight="1" x14ac:dyDescent="0.25">
      <c r="A40" s="514" t="s">
        <v>23</v>
      </c>
      <c r="B40" s="515"/>
      <c r="C40" s="516"/>
      <c r="D40" s="238">
        <f>SUM(D35:D39)</f>
        <v>0</v>
      </c>
      <c r="E40" s="517"/>
      <c r="F40" s="518"/>
      <c r="G40" s="518"/>
      <c r="H40" s="519"/>
    </row>
    <row r="41" spans="1:8" ht="15" customHeight="1" x14ac:dyDescent="0.25">
      <c r="A41" s="457"/>
      <c r="B41" s="458"/>
      <c r="C41" s="458"/>
      <c r="D41" s="458"/>
      <c r="E41" s="458"/>
      <c r="F41" s="458"/>
      <c r="G41" s="458"/>
      <c r="H41" s="459"/>
    </row>
    <row r="42" spans="1:8" ht="39.950000000000003" customHeight="1" x14ac:dyDescent="0.25">
      <c r="A42" s="447" t="s">
        <v>134</v>
      </c>
      <c r="B42" s="448"/>
      <c r="C42" s="448"/>
      <c r="D42" s="448"/>
      <c r="E42" s="448"/>
      <c r="F42" s="448"/>
      <c r="G42" s="448"/>
      <c r="H42" s="28" t="str">
        <f>CONCATENATE("hier:  ",$C$10)</f>
        <v xml:space="preserve">hier:  </v>
      </c>
    </row>
    <row r="43" spans="1:8" ht="90" customHeight="1" x14ac:dyDescent="0.25">
      <c r="A43" s="127" t="s">
        <v>92</v>
      </c>
      <c r="B43" s="14" t="s">
        <v>78</v>
      </c>
      <c r="C43" s="14" t="s">
        <v>59</v>
      </c>
      <c r="D43" s="14" t="s">
        <v>61</v>
      </c>
      <c r="E43" s="15" t="s">
        <v>60</v>
      </c>
      <c r="F43" s="453" t="s">
        <v>56</v>
      </c>
      <c r="G43" s="178" t="s">
        <v>57</v>
      </c>
      <c r="H43" s="455" t="s">
        <v>12</v>
      </c>
    </row>
    <row r="44" spans="1:8" ht="33" customHeight="1" x14ac:dyDescent="0.25">
      <c r="A44" s="128"/>
      <c r="B44" s="58" t="s">
        <v>8</v>
      </c>
      <c r="C44" s="177" t="s">
        <v>8</v>
      </c>
      <c r="D44" s="177" t="s">
        <v>8</v>
      </c>
      <c r="E44" s="177" t="s">
        <v>8</v>
      </c>
      <c r="F44" s="454"/>
      <c r="G44" s="8" t="s">
        <v>9</v>
      </c>
      <c r="H44" s="456"/>
    </row>
    <row r="45" spans="1:8" ht="32.1" customHeight="1" x14ac:dyDescent="0.25">
      <c r="A45" s="183" t="s">
        <v>28</v>
      </c>
      <c r="B45" s="219"/>
      <c r="C45" s="220"/>
      <c r="D45" s="255"/>
      <c r="E45" s="221">
        <f>C45+D45</f>
        <v>0</v>
      </c>
      <c r="F45" s="17"/>
      <c r="G45" s="24"/>
      <c r="H45" s="155"/>
    </row>
    <row r="46" spans="1:8" ht="32.1" customHeight="1" x14ac:dyDescent="0.35">
      <c r="A46" s="183" t="s">
        <v>89</v>
      </c>
      <c r="B46" s="219"/>
      <c r="C46" s="220"/>
      <c r="D46" s="255"/>
      <c r="E46" s="221">
        <f>C46+D46</f>
        <v>0</v>
      </c>
      <c r="F46" s="155"/>
      <c r="G46" s="24"/>
      <c r="H46" s="155"/>
    </row>
    <row r="47" spans="1:8" ht="32.1" customHeight="1" x14ac:dyDescent="0.25">
      <c r="A47" s="183" t="s">
        <v>130</v>
      </c>
      <c r="B47" s="219"/>
      <c r="C47" s="220"/>
      <c r="D47" s="255"/>
      <c r="E47" s="221">
        <f>C47+D47</f>
        <v>0</v>
      </c>
      <c r="F47" s="155"/>
      <c r="G47" s="24"/>
      <c r="H47" s="155"/>
    </row>
    <row r="48" spans="1:8" ht="15" customHeight="1" x14ac:dyDescent="0.25">
      <c r="A48" s="183" t="s">
        <v>29</v>
      </c>
      <c r="B48" s="219"/>
      <c r="C48" s="220"/>
      <c r="D48" s="255"/>
      <c r="E48" s="221">
        <f>C48+D48</f>
        <v>0</v>
      </c>
      <c r="F48" s="155"/>
      <c r="G48" s="24"/>
      <c r="H48" s="155"/>
    </row>
    <row r="49" spans="1:8" ht="15" customHeight="1" x14ac:dyDescent="0.25">
      <c r="A49" s="182" t="str">
        <f>IF('Recyclingschritt N_0'!A70&lt;&gt;"",'Recyclingschritt N_0'!A70,"")</f>
        <v/>
      </c>
      <c r="B49" s="219"/>
      <c r="C49" s="220"/>
      <c r="D49" s="255"/>
      <c r="E49" s="221">
        <f t="shared" ref="E49:E54" si="0">C49+D49</f>
        <v>0</v>
      </c>
      <c r="F49" s="155"/>
      <c r="G49" s="24"/>
      <c r="H49" s="155"/>
    </row>
    <row r="50" spans="1:8" ht="15" customHeight="1" x14ac:dyDescent="0.25">
      <c r="A50" s="182" t="str">
        <f>IF('Recyclingschritt N_0'!A71&lt;&gt;"",'Recyclingschritt N_0'!A71,"")</f>
        <v/>
      </c>
      <c r="B50" s="219"/>
      <c r="C50" s="220"/>
      <c r="D50" s="255"/>
      <c r="E50" s="221">
        <f t="shared" si="0"/>
        <v>0</v>
      </c>
      <c r="F50" s="155"/>
      <c r="G50" s="24"/>
      <c r="H50" s="155"/>
    </row>
    <row r="51" spans="1:8" ht="15" customHeight="1" x14ac:dyDescent="0.25">
      <c r="A51" s="182" t="str">
        <f>IF('Recyclingschritt N_0'!A72&lt;&gt;"",'Recyclingschritt N_0'!A72,"")</f>
        <v/>
      </c>
      <c r="B51" s="219"/>
      <c r="C51" s="220"/>
      <c r="D51" s="255"/>
      <c r="E51" s="221">
        <f t="shared" si="0"/>
        <v>0</v>
      </c>
      <c r="F51" s="155"/>
      <c r="G51" s="24"/>
      <c r="H51" s="155"/>
    </row>
    <row r="52" spans="1:8" ht="15" customHeight="1" x14ac:dyDescent="0.25">
      <c r="A52" s="182" t="str">
        <f>IF('Recyclingschritt N_0'!A73&lt;&gt;"",'Recyclingschritt N_0'!A73,"")</f>
        <v/>
      </c>
      <c r="B52" s="219"/>
      <c r="C52" s="220"/>
      <c r="D52" s="255"/>
      <c r="E52" s="221">
        <f t="shared" si="0"/>
        <v>0</v>
      </c>
      <c r="F52" s="155"/>
      <c r="G52" s="24"/>
      <c r="H52" s="155"/>
    </row>
    <row r="53" spans="1:8" ht="15" customHeight="1" x14ac:dyDescent="0.25">
      <c r="A53" s="182" t="str">
        <f>IF('Recyclingschritt N_0'!A74&lt;&gt;"",'Recyclingschritt N_0'!A74,"")</f>
        <v/>
      </c>
      <c r="B53" s="219"/>
      <c r="C53" s="220"/>
      <c r="D53" s="255"/>
      <c r="E53" s="221">
        <f t="shared" si="0"/>
        <v>0</v>
      </c>
      <c r="F53" s="155"/>
      <c r="G53" s="24"/>
      <c r="H53" s="155"/>
    </row>
    <row r="54" spans="1:8" ht="15" customHeight="1" x14ac:dyDescent="0.25">
      <c r="A54" s="172" t="s">
        <v>102</v>
      </c>
      <c r="B54" s="256">
        <f>SUM(B45:B53)</f>
        <v>0</v>
      </c>
      <c r="C54" s="256">
        <f>SUM(C45:C53)</f>
        <v>0</v>
      </c>
      <c r="D54" s="256">
        <f>SUM(D45:D53)</f>
        <v>0</v>
      </c>
      <c r="E54" s="221">
        <f t="shared" si="0"/>
        <v>0</v>
      </c>
      <c r="F54" s="153"/>
      <c r="G54" s="130"/>
      <c r="H54" s="37"/>
    </row>
    <row r="55" spans="1:8" ht="15" customHeight="1" x14ac:dyDescent="0.25">
      <c r="A55" s="445"/>
      <c r="B55" s="446"/>
      <c r="C55" s="446"/>
      <c r="D55" s="446"/>
      <c r="E55" s="446"/>
      <c r="F55" s="446"/>
      <c r="G55" s="446"/>
      <c r="H55" s="446"/>
    </row>
    <row r="56" spans="1:8" x14ac:dyDescent="0.25">
      <c r="A56" s="7"/>
    </row>
    <row r="57" spans="1:8" x14ac:dyDescent="0.25">
      <c r="A57" s="7" t="s">
        <v>91</v>
      </c>
    </row>
    <row r="59" spans="1:8" ht="31.5" customHeight="1" x14ac:dyDescent="0.25">
      <c r="A59" s="398" t="s">
        <v>121</v>
      </c>
      <c r="B59" s="398"/>
      <c r="C59" s="398"/>
      <c r="D59" s="398"/>
      <c r="E59" s="398"/>
      <c r="F59" s="398"/>
      <c r="G59" s="398"/>
      <c r="H59" s="398"/>
    </row>
    <row r="61" spans="1:8" ht="15" customHeight="1" x14ac:dyDescent="0.25">
      <c r="A61" s="398" t="s">
        <v>132</v>
      </c>
      <c r="B61" s="398"/>
      <c r="C61" s="398"/>
      <c r="D61" s="398"/>
      <c r="E61" s="398"/>
      <c r="F61" s="398"/>
      <c r="G61" s="398"/>
      <c r="H61" s="398"/>
    </row>
    <row r="62" spans="1:8" ht="36" customHeight="1" x14ac:dyDescent="0.25">
      <c r="A62" s="398"/>
      <c r="B62" s="398"/>
      <c r="C62" s="398"/>
      <c r="D62" s="398"/>
      <c r="E62" s="398"/>
      <c r="F62" s="398"/>
      <c r="G62" s="398"/>
      <c r="H62" s="398"/>
    </row>
    <row r="64" spans="1:8" ht="37.5" customHeight="1" x14ac:dyDescent="0.25">
      <c r="A64" s="398" t="s">
        <v>123</v>
      </c>
      <c r="B64" s="399"/>
      <c r="C64" s="399"/>
      <c r="D64" s="399"/>
      <c r="E64" s="399"/>
      <c r="F64" s="399"/>
      <c r="G64" s="399"/>
      <c r="H64" s="399"/>
    </row>
    <row r="66" spans="1:8" ht="65.25" customHeight="1" x14ac:dyDescent="0.25">
      <c r="A66" s="398" t="s">
        <v>133</v>
      </c>
      <c r="B66" s="399"/>
      <c r="C66" s="399"/>
      <c r="D66" s="399"/>
      <c r="E66" s="399"/>
      <c r="F66" s="399"/>
      <c r="G66" s="399"/>
      <c r="H66" s="399"/>
    </row>
    <row r="68" spans="1:8" x14ac:dyDescent="0.25">
      <c r="A68" s="398" t="s">
        <v>124</v>
      </c>
      <c r="B68" s="398"/>
      <c r="C68" s="398"/>
      <c r="D68" s="398"/>
      <c r="E68" s="398"/>
      <c r="F68" s="398"/>
      <c r="G68" s="398"/>
      <c r="H68" s="398"/>
    </row>
    <row r="69" spans="1:8" ht="32.25" customHeight="1" x14ac:dyDescent="0.25">
      <c r="A69" s="398"/>
      <c r="B69" s="398"/>
      <c r="C69" s="398"/>
      <c r="D69" s="398"/>
      <c r="E69" s="398"/>
      <c r="F69" s="398"/>
      <c r="G69" s="398"/>
      <c r="H69" s="398"/>
    </row>
    <row r="71" spans="1:8" ht="37.5" customHeight="1" x14ac:dyDescent="0.25">
      <c r="A71" s="398" t="s">
        <v>125</v>
      </c>
      <c r="B71" s="398"/>
      <c r="C71" s="398"/>
      <c r="D71" s="398"/>
      <c r="E71" s="398"/>
      <c r="F71" s="398"/>
      <c r="G71" s="398"/>
      <c r="H71" s="398"/>
    </row>
    <row r="72" spans="1:8" s="83" customFormat="1" ht="50.25" customHeight="1" x14ac:dyDescent="0.25">
      <c r="A72" s="398" t="s">
        <v>126</v>
      </c>
      <c r="B72" s="398"/>
      <c r="C72" s="398"/>
      <c r="D72" s="398"/>
      <c r="E72" s="398"/>
      <c r="F72" s="398"/>
      <c r="G72" s="398"/>
      <c r="H72" s="398"/>
    </row>
    <row r="73" spans="1:8" s="83" customFormat="1" ht="15" customHeight="1" x14ac:dyDescent="0.25">
      <c r="A73" s="59"/>
      <c r="B73" s="59"/>
      <c r="C73" s="59"/>
      <c r="D73" s="59"/>
      <c r="E73" s="59"/>
      <c r="F73" s="59"/>
      <c r="G73" s="59"/>
      <c r="H73" s="59"/>
    </row>
    <row r="74" spans="1:8" s="83" customFormat="1" ht="20.25" customHeight="1" x14ac:dyDescent="0.25">
      <c r="A74" s="398" t="s">
        <v>116</v>
      </c>
      <c r="B74" s="398"/>
      <c r="C74" s="398"/>
      <c r="D74" s="398"/>
      <c r="E74" s="398"/>
      <c r="F74" s="398"/>
      <c r="G74" s="398"/>
      <c r="H74" s="398"/>
    </row>
    <row r="75" spans="1:8" s="83" customFormat="1" ht="15" customHeight="1" x14ac:dyDescent="0.25">
      <c r="A75" s="59"/>
      <c r="B75" s="59"/>
      <c r="C75" s="59"/>
      <c r="D75" s="59"/>
      <c r="E75" s="59"/>
      <c r="F75" s="59"/>
      <c r="G75" s="59"/>
      <c r="H75" s="59"/>
    </row>
    <row r="76" spans="1:8" s="83" customFormat="1" ht="33.75" customHeight="1" x14ac:dyDescent="0.25">
      <c r="A76" s="398" t="s">
        <v>127</v>
      </c>
      <c r="B76" s="398"/>
      <c r="C76" s="398"/>
      <c r="D76" s="398"/>
      <c r="E76" s="398"/>
      <c r="F76" s="398"/>
      <c r="G76" s="398"/>
      <c r="H76" s="398"/>
    </row>
    <row r="78" spans="1:8" ht="96.75" customHeight="1" x14ac:dyDescent="0.25">
      <c r="A78" s="398" t="s">
        <v>144</v>
      </c>
      <c r="B78" s="398"/>
      <c r="C78" s="398"/>
      <c r="D78" s="398"/>
      <c r="E78" s="398"/>
      <c r="F78" s="398"/>
      <c r="G78" s="398"/>
      <c r="H78" s="398"/>
    </row>
  </sheetData>
  <sheetProtection algorithmName="SHA-512" hashValue="RVME5q+HORZPLrB8Jlo2lLjUfQoAx9TX70X9ZY5lniX32hH4WYYB6SENAn078+kwqyUYde+E5DCNDfLPmfLfNg==" saltValue="2PZdqiFT7N4X+nqw5adYJw==" spinCount="100000" sheet="1" objects="1" scenarios="1"/>
  <mergeCells count="41">
    <mergeCell ref="A72:H72"/>
    <mergeCell ref="A74:H74"/>
    <mergeCell ref="A76:H76"/>
    <mergeCell ref="A78:H78"/>
    <mergeCell ref="A71:H71"/>
    <mergeCell ref="A59:H59"/>
    <mergeCell ref="A61:H62"/>
    <mergeCell ref="A64:H64"/>
    <mergeCell ref="A66:H66"/>
    <mergeCell ref="A68:H69"/>
    <mergeCell ref="A55:H55"/>
    <mergeCell ref="A42:G42"/>
    <mergeCell ref="F43:F44"/>
    <mergeCell ref="H43:H44"/>
    <mergeCell ref="A41:H41"/>
    <mergeCell ref="A35:B35"/>
    <mergeCell ref="E35:F35"/>
    <mergeCell ref="A36:B36"/>
    <mergeCell ref="E36:F36"/>
    <mergeCell ref="A37:B37"/>
    <mergeCell ref="E37:F37"/>
    <mergeCell ref="E38:F38"/>
    <mergeCell ref="A39:B39"/>
    <mergeCell ref="E39:F39"/>
    <mergeCell ref="A40:C40"/>
    <mergeCell ref="E40:H40"/>
    <mergeCell ref="A32:B34"/>
    <mergeCell ref="C32:C34"/>
    <mergeCell ref="D32:D33"/>
    <mergeCell ref="E32:H32"/>
    <mergeCell ref="E33:F33"/>
    <mergeCell ref="E34:F34"/>
    <mergeCell ref="A23:B24"/>
    <mergeCell ref="C23:C24"/>
    <mergeCell ref="A31:G31"/>
    <mergeCell ref="A22:G22"/>
    <mergeCell ref="C1:F1"/>
    <mergeCell ref="B2:H2"/>
    <mergeCell ref="A3:H3"/>
    <mergeCell ref="A19:B20"/>
    <mergeCell ref="C19:H20"/>
  </mergeCells>
  <phoneticPr fontId="25" type="noConversion"/>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ignoredErrors>
    <ignoredError sqref="A49:A53" unlockedFormula="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3BD3D-15C4-45C3-8C18-943FC527C640}">
  <sheetPr codeName="Tabelle6"/>
  <dimension ref="A1:H78"/>
  <sheetViews>
    <sheetView view="pageLayout" zoomScaleNormal="100" workbookViewId="0"/>
  </sheetViews>
  <sheetFormatPr baseColWidth="10" defaultColWidth="11.42578125" defaultRowHeight="15" x14ac:dyDescent="0.25"/>
  <cols>
    <col min="1" max="1" width="25.28515625" customWidth="1"/>
    <col min="2" max="2" width="15" customWidth="1"/>
    <col min="3" max="3" width="12.7109375" customWidth="1"/>
    <col min="4" max="4" width="12.28515625" customWidth="1"/>
    <col min="5" max="5" width="10.7109375" customWidth="1"/>
    <col min="6" max="6" width="15.28515625" customWidth="1"/>
    <col min="7" max="8" width="14" customWidth="1"/>
  </cols>
  <sheetData>
    <row r="1" spans="1:8" ht="24.95" customHeight="1" x14ac:dyDescent="0.25">
      <c r="A1" s="184"/>
      <c r="B1" s="185"/>
      <c r="C1" s="460" t="s">
        <v>26</v>
      </c>
      <c r="D1" s="461"/>
      <c r="E1" s="461"/>
      <c r="F1" s="461"/>
      <c r="G1" s="186"/>
      <c r="H1" s="218" t="str">
        <f>IF('Titelseite Pb-Altbatterien'!$F$7&lt;&gt;"",'Titelseite Pb-Altbatterien'!$F$7,"")</f>
        <v/>
      </c>
    </row>
    <row r="2" spans="1:8" ht="32.25" customHeight="1" x14ac:dyDescent="0.25">
      <c r="A2" s="157" t="s">
        <v>87</v>
      </c>
      <c r="B2" s="485" t="s">
        <v>41</v>
      </c>
      <c r="C2" s="486"/>
      <c r="D2" s="486"/>
      <c r="E2" s="486"/>
      <c r="F2" s="486"/>
      <c r="G2" s="486"/>
      <c r="H2" s="487"/>
    </row>
    <row r="3" spans="1:8" ht="60" customHeight="1" x14ac:dyDescent="0.25">
      <c r="A3" s="377" t="s">
        <v>142</v>
      </c>
      <c r="B3" s="378"/>
      <c r="C3" s="378"/>
      <c r="D3" s="378"/>
      <c r="E3" s="378"/>
      <c r="F3" s="378"/>
      <c r="G3" s="378"/>
      <c r="H3" s="379"/>
    </row>
    <row r="4" spans="1:8" ht="15" customHeight="1" x14ac:dyDescent="0.25">
      <c r="A4" s="143"/>
      <c r="B4" s="144"/>
      <c r="C4" s="144"/>
      <c r="D4" s="144"/>
      <c r="E4" s="144"/>
      <c r="F4" s="144"/>
      <c r="G4" s="144"/>
      <c r="H4" s="158"/>
    </row>
    <row r="5" spans="1:8" ht="15" customHeight="1" x14ac:dyDescent="0.25">
      <c r="A5" s="118" t="s">
        <v>44</v>
      </c>
      <c r="B5" s="147" t="str">
        <f>CONCATENATE("N_3, hier:  ",IF('Titelseite Pb-Altbatterien'!$F$15&lt;&gt;"",'Titelseite Pb-Altbatterien'!$F$15,""))</f>
        <v xml:space="preserve">N_3, hier:  </v>
      </c>
      <c r="C5" s="4"/>
      <c r="D5" s="4"/>
      <c r="E5" s="4"/>
      <c r="F5" s="4"/>
      <c r="G5" s="4"/>
      <c r="H5" s="148"/>
    </row>
    <row r="6" spans="1:8" ht="15" customHeight="1" x14ac:dyDescent="0.25">
      <c r="A6" s="3"/>
      <c r="B6" s="4"/>
      <c r="C6" s="4"/>
      <c r="D6" s="4"/>
      <c r="E6" s="4"/>
      <c r="F6" s="4"/>
      <c r="G6" s="4"/>
      <c r="H6" s="150"/>
    </row>
    <row r="7" spans="1:8" ht="15" customHeight="1" x14ac:dyDescent="0.25">
      <c r="A7" s="118" t="s">
        <v>0</v>
      </c>
      <c r="B7" s="4"/>
      <c r="C7" s="25">
        <f>IF('Titelseite Pb-Altbatterien'!$F$8&lt;&gt;"",'Titelseite Pb-Altbatterien'!$F$8,"")</f>
        <v>2026</v>
      </c>
      <c r="D7" s="4"/>
      <c r="E7" s="4"/>
      <c r="F7" s="4"/>
      <c r="G7" s="4"/>
      <c r="H7" s="150"/>
    </row>
    <row r="8" spans="1:8" ht="15" customHeight="1" x14ac:dyDescent="0.25">
      <c r="A8" s="118"/>
      <c r="B8" s="4"/>
      <c r="C8" s="4"/>
      <c r="D8" s="4"/>
      <c r="E8" s="4"/>
      <c r="F8" s="4"/>
      <c r="G8" s="4"/>
      <c r="H8" s="150"/>
    </row>
    <row r="9" spans="1:8" ht="15" customHeight="1" x14ac:dyDescent="0.25">
      <c r="A9" s="119" t="s">
        <v>34</v>
      </c>
      <c r="B9" s="4"/>
      <c r="C9" s="4"/>
      <c r="D9" s="4"/>
      <c r="E9" s="4"/>
      <c r="F9" s="4"/>
      <c r="G9" s="4"/>
      <c r="H9" s="151"/>
    </row>
    <row r="10" spans="1:8" ht="15" customHeight="1" x14ac:dyDescent="0.25">
      <c r="A10" s="120" t="s">
        <v>1</v>
      </c>
      <c r="B10" s="4"/>
      <c r="C10" s="22"/>
      <c r="D10" s="19"/>
      <c r="E10" s="19"/>
      <c r="F10" s="19"/>
      <c r="G10" s="19"/>
      <c r="H10" s="154"/>
    </row>
    <row r="11" spans="1:8" ht="15" customHeight="1" x14ac:dyDescent="0.25">
      <c r="A11" s="120" t="s">
        <v>94</v>
      </c>
      <c r="B11" s="4"/>
      <c r="C11" s="22"/>
      <c r="D11" s="19"/>
      <c r="E11" s="19"/>
      <c r="F11" s="19"/>
      <c r="G11" s="19"/>
      <c r="H11" s="154"/>
    </row>
    <row r="12" spans="1:8" ht="15" customHeight="1" x14ac:dyDescent="0.25">
      <c r="A12" s="120" t="s">
        <v>4</v>
      </c>
      <c r="B12" s="4"/>
      <c r="C12" s="338"/>
      <c r="D12" s="339"/>
      <c r="E12" s="339"/>
      <c r="F12" s="339"/>
      <c r="G12" s="339"/>
      <c r="H12" s="340"/>
    </row>
    <row r="13" spans="1:8" ht="15" customHeight="1" x14ac:dyDescent="0.25">
      <c r="A13" s="120" t="s">
        <v>13</v>
      </c>
      <c r="B13" s="4"/>
      <c r="C13" s="22"/>
      <c r="D13" s="19"/>
      <c r="E13" s="19"/>
      <c r="F13" s="19"/>
      <c r="G13" s="19"/>
      <c r="H13" s="154"/>
    </row>
    <row r="14" spans="1:8" ht="15" customHeight="1" x14ac:dyDescent="0.25">
      <c r="A14" s="120" t="s">
        <v>2</v>
      </c>
      <c r="B14" s="4"/>
      <c r="C14" s="22"/>
      <c r="D14" s="19"/>
      <c r="E14" s="19"/>
      <c r="F14" s="19"/>
      <c r="G14" s="19"/>
      <c r="H14" s="154"/>
    </row>
    <row r="15" spans="1:8" ht="15" customHeight="1" x14ac:dyDescent="0.25">
      <c r="A15" s="120" t="s">
        <v>3</v>
      </c>
      <c r="B15" s="4"/>
      <c r="C15" s="22"/>
      <c r="D15" s="19"/>
      <c r="E15" s="19"/>
      <c r="F15" s="19"/>
      <c r="G15" s="19"/>
      <c r="H15" s="154"/>
    </row>
    <row r="16" spans="1:8" ht="15" customHeight="1" x14ac:dyDescent="0.25">
      <c r="A16" s="120" t="s">
        <v>6</v>
      </c>
      <c r="B16" s="4"/>
      <c r="C16" s="338"/>
      <c r="D16" s="339"/>
      <c r="E16" s="339"/>
      <c r="F16" s="339"/>
      <c r="G16" s="339"/>
      <c r="H16" s="340"/>
    </row>
    <row r="17" spans="1:8" ht="15" customHeight="1" x14ac:dyDescent="0.25">
      <c r="A17" s="120" t="s">
        <v>5</v>
      </c>
      <c r="B17" s="4"/>
      <c r="C17" s="29"/>
      <c r="D17" s="19"/>
      <c r="E17" s="19"/>
      <c r="F17" s="19"/>
      <c r="G17" s="19"/>
      <c r="H17" s="154"/>
    </row>
    <row r="18" spans="1:8" ht="15" customHeight="1" x14ac:dyDescent="0.25">
      <c r="A18" s="120"/>
      <c r="B18" s="4"/>
      <c r="C18" s="93"/>
      <c r="D18" s="93"/>
      <c r="E18" s="93"/>
      <c r="F18" s="93"/>
      <c r="G18" s="93"/>
      <c r="H18" s="152"/>
    </row>
    <row r="19" spans="1:8" ht="20.100000000000001" customHeight="1" x14ac:dyDescent="0.25">
      <c r="A19" s="504" t="s">
        <v>43</v>
      </c>
      <c r="B19" s="505"/>
      <c r="C19" s="488" t="s">
        <v>163</v>
      </c>
      <c r="D19" s="489"/>
      <c r="E19" s="489"/>
      <c r="F19" s="489"/>
      <c r="G19" s="489"/>
      <c r="H19" s="490"/>
    </row>
    <row r="20" spans="1:8" ht="20.100000000000001" customHeight="1" x14ac:dyDescent="0.25">
      <c r="A20" s="391"/>
      <c r="B20" s="506"/>
      <c r="C20" s="491"/>
      <c r="D20" s="492"/>
      <c r="E20" s="492"/>
      <c r="F20" s="492"/>
      <c r="G20" s="492"/>
      <c r="H20" s="493"/>
    </row>
    <row r="21" spans="1:8" x14ac:dyDescent="0.25">
      <c r="A21" s="30"/>
      <c r="B21" s="31"/>
      <c r="C21" s="31"/>
      <c r="D21" s="31"/>
      <c r="E21" s="31"/>
      <c r="F21" s="31"/>
      <c r="G21" s="31"/>
      <c r="H21" s="32"/>
    </row>
    <row r="22" spans="1:8" ht="35.1" customHeight="1" x14ac:dyDescent="0.25">
      <c r="A22" s="464" t="s">
        <v>51</v>
      </c>
      <c r="B22" s="465"/>
      <c r="C22" s="465"/>
      <c r="D22" s="465"/>
      <c r="E22" s="465"/>
      <c r="F22" s="465"/>
      <c r="G22" s="465"/>
      <c r="H22" s="28" t="str">
        <f>CONCATENATE("hier: ",$C$10)</f>
        <v xml:space="preserve">hier: </v>
      </c>
    </row>
    <row r="23" spans="1:8" ht="38.1" customHeight="1" x14ac:dyDescent="0.25">
      <c r="A23" s="466" t="s">
        <v>95</v>
      </c>
      <c r="B23" s="494"/>
      <c r="C23" s="462" t="s">
        <v>88</v>
      </c>
      <c r="D23" s="159" t="s">
        <v>46</v>
      </c>
      <c r="E23" s="160"/>
      <c r="F23" s="161"/>
      <c r="G23" s="161"/>
      <c r="H23" s="2"/>
    </row>
    <row r="24" spans="1:8" ht="38.1" customHeight="1" x14ac:dyDescent="0.25">
      <c r="A24" s="495"/>
      <c r="B24" s="496"/>
      <c r="C24" s="463"/>
      <c r="D24" s="159" t="s">
        <v>8</v>
      </c>
      <c r="E24" s="162"/>
      <c r="F24" s="65"/>
      <c r="G24" s="65"/>
      <c r="H24" s="5"/>
    </row>
    <row r="25" spans="1:8" x14ac:dyDescent="0.25">
      <c r="A25" s="45" t="str" cm="1">
        <f t="array" ref="A25:B25">IF('Recyclingschritt N_0'!A40:B40&lt;&gt;"",'Recyclingschritt N_0'!A40:B40,"")</f>
        <v/>
      </c>
      <c r="B25" s="46" t="str">
        <v/>
      </c>
      <c r="C25" s="239" t="str">
        <f>IF('Recyclingschritt N_0'!C40&lt;&gt;"",'Recyclingschritt N_0'!C40,"")</f>
        <v/>
      </c>
      <c r="D25" s="222" t="str">
        <f>IF('Recyclingschritt N_0'!D40&lt;&gt;"",'Recyclingschritt N_0'!D40,"")</f>
        <v/>
      </c>
      <c r="E25" s="42"/>
      <c r="F25" s="4"/>
      <c r="G25" s="4"/>
      <c r="H25" s="5"/>
    </row>
    <row r="26" spans="1:8" x14ac:dyDescent="0.25">
      <c r="A26" s="240"/>
      <c r="B26" s="241"/>
      <c r="C26" s="242"/>
      <c r="D26" s="251"/>
      <c r="E26" s="42"/>
      <c r="F26" s="163"/>
      <c r="G26" s="163"/>
      <c r="H26" s="5"/>
    </row>
    <row r="27" spans="1:8" x14ac:dyDescent="0.25">
      <c r="A27" s="240"/>
      <c r="B27" s="241"/>
      <c r="C27" s="243"/>
      <c r="D27" s="252"/>
      <c r="E27" s="164"/>
      <c r="F27" s="163"/>
      <c r="G27" s="163"/>
      <c r="H27" s="5"/>
    </row>
    <row r="28" spans="1:8" x14ac:dyDescent="0.25">
      <c r="A28" s="240"/>
      <c r="B28" s="241"/>
      <c r="C28" s="243"/>
      <c r="D28" s="252"/>
      <c r="E28" s="164"/>
      <c r="F28" s="163"/>
      <c r="G28" s="163"/>
      <c r="H28" s="5"/>
    </row>
    <row r="29" spans="1:8" x14ac:dyDescent="0.25">
      <c r="A29" s="244"/>
      <c r="B29" s="245"/>
      <c r="C29" s="246"/>
      <c r="D29" s="253"/>
      <c r="E29" s="165"/>
      <c r="F29" s="166"/>
      <c r="G29" s="166"/>
      <c r="H29" s="43"/>
    </row>
    <row r="30" spans="1:8" ht="14.25" customHeight="1" x14ac:dyDescent="0.25">
      <c r="A30" s="33"/>
      <c r="B30" s="34"/>
      <c r="C30" s="34"/>
      <c r="D30" s="35"/>
      <c r="E30" s="35"/>
      <c r="F30" s="31"/>
      <c r="G30" s="31"/>
      <c r="H30" s="32"/>
    </row>
    <row r="31" spans="1:8" ht="35.1" customHeight="1" x14ac:dyDescent="0.25">
      <c r="A31" s="464" t="s">
        <v>82</v>
      </c>
      <c r="B31" s="520"/>
      <c r="C31" s="520"/>
      <c r="D31" s="520"/>
      <c r="E31" s="520"/>
      <c r="F31" s="520"/>
      <c r="G31" s="520"/>
      <c r="H31" s="28" t="str">
        <f>CONCATENATE("hier:  ",C10)</f>
        <v xml:space="preserve">hier:  </v>
      </c>
    </row>
    <row r="32" spans="1:8" ht="15" customHeight="1" x14ac:dyDescent="0.25">
      <c r="A32" s="480" t="s">
        <v>10</v>
      </c>
      <c r="B32" s="481"/>
      <c r="C32" s="462" t="s">
        <v>88</v>
      </c>
      <c r="D32" s="462" t="s">
        <v>93</v>
      </c>
      <c r="E32" s="472" t="s">
        <v>11</v>
      </c>
      <c r="F32" s="473"/>
      <c r="G32" s="474"/>
      <c r="H32" s="475"/>
    </row>
    <row r="33" spans="1:8" ht="45" customHeight="1" x14ac:dyDescent="0.25">
      <c r="A33" s="482"/>
      <c r="B33" s="481"/>
      <c r="C33" s="503"/>
      <c r="D33" s="502"/>
      <c r="E33" s="412" t="s">
        <v>52</v>
      </c>
      <c r="F33" s="476"/>
      <c r="G33" s="58" t="s">
        <v>54</v>
      </c>
      <c r="H33" s="58" t="s">
        <v>52</v>
      </c>
    </row>
    <row r="34" spans="1:8" ht="30.75" customHeight="1" x14ac:dyDescent="0.25">
      <c r="A34" s="483"/>
      <c r="B34" s="484"/>
      <c r="C34" s="502"/>
      <c r="D34" s="9" t="s">
        <v>8</v>
      </c>
      <c r="E34" s="412" t="s">
        <v>19</v>
      </c>
      <c r="F34" s="476"/>
      <c r="G34" s="58" t="s">
        <v>55</v>
      </c>
      <c r="H34" s="8" t="s">
        <v>53</v>
      </c>
    </row>
    <row r="35" spans="1:8" x14ac:dyDescent="0.25">
      <c r="A35" s="524"/>
      <c r="B35" s="523"/>
      <c r="C35" s="155"/>
      <c r="D35" s="220"/>
      <c r="E35" s="522"/>
      <c r="F35" s="523"/>
      <c r="G35" s="6"/>
      <c r="H35" s="36" t="s">
        <v>81</v>
      </c>
    </row>
    <row r="36" spans="1:8" ht="15" customHeight="1" x14ac:dyDescent="0.25">
      <c r="A36" s="524"/>
      <c r="B36" s="523"/>
      <c r="C36" s="155"/>
      <c r="D36" s="220"/>
      <c r="E36" s="522"/>
      <c r="F36" s="523"/>
      <c r="G36" s="6"/>
      <c r="H36" s="36" t="s">
        <v>81</v>
      </c>
    </row>
    <row r="37" spans="1:8" ht="15" customHeight="1" x14ac:dyDescent="0.25">
      <c r="A37" s="524"/>
      <c r="B37" s="523"/>
      <c r="C37" s="155"/>
      <c r="D37" s="220"/>
      <c r="E37" s="522"/>
      <c r="F37" s="523"/>
      <c r="G37" s="6"/>
      <c r="H37" s="36" t="s">
        <v>81</v>
      </c>
    </row>
    <row r="38" spans="1:8" ht="33" customHeight="1" x14ac:dyDescent="0.25">
      <c r="A38" s="60"/>
      <c r="B38" s="61"/>
      <c r="C38" s="155"/>
      <c r="D38" s="220"/>
      <c r="E38" s="522"/>
      <c r="F38" s="523"/>
      <c r="G38" s="6"/>
      <c r="H38" s="36" t="s">
        <v>81</v>
      </c>
    </row>
    <row r="39" spans="1:8" x14ac:dyDescent="0.25">
      <c r="A39" s="524"/>
      <c r="B39" s="523"/>
      <c r="C39" s="155"/>
      <c r="D39" s="220"/>
      <c r="E39" s="525"/>
      <c r="F39" s="526"/>
      <c r="G39" s="6"/>
      <c r="H39" s="36" t="s">
        <v>81</v>
      </c>
    </row>
    <row r="40" spans="1:8" ht="18.75" customHeight="1" x14ac:dyDescent="0.25">
      <c r="A40" s="514" t="s">
        <v>23</v>
      </c>
      <c r="B40" s="515"/>
      <c r="C40" s="516"/>
      <c r="D40" s="238">
        <f>SUM(D35:D39)</f>
        <v>0</v>
      </c>
      <c r="E40" s="517"/>
      <c r="F40" s="518"/>
      <c r="G40" s="518"/>
      <c r="H40" s="519"/>
    </row>
    <row r="41" spans="1:8" ht="15" customHeight="1" x14ac:dyDescent="0.25">
      <c r="A41" s="457"/>
      <c r="B41" s="458"/>
      <c r="C41" s="458"/>
      <c r="D41" s="458"/>
      <c r="E41" s="458"/>
      <c r="F41" s="458"/>
      <c r="G41" s="458"/>
      <c r="H41" s="459"/>
    </row>
    <row r="42" spans="1:8" ht="39.950000000000003" customHeight="1" x14ac:dyDescent="0.25">
      <c r="A42" s="447" t="s">
        <v>134</v>
      </c>
      <c r="B42" s="448"/>
      <c r="C42" s="448"/>
      <c r="D42" s="448"/>
      <c r="E42" s="448"/>
      <c r="F42" s="448"/>
      <c r="G42" s="448"/>
      <c r="H42" s="28" t="str">
        <f>CONCATENATE("hier:  ",$C$10)</f>
        <v xml:space="preserve">hier:  </v>
      </c>
    </row>
    <row r="43" spans="1:8" ht="90" customHeight="1" x14ac:dyDescent="0.25">
      <c r="A43" s="127" t="s">
        <v>92</v>
      </c>
      <c r="B43" s="14" t="s">
        <v>78</v>
      </c>
      <c r="C43" s="14" t="s">
        <v>59</v>
      </c>
      <c r="D43" s="14" t="s">
        <v>61</v>
      </c>
      <c r="E43" s="15" t="s">
        <v>60</v>
      </c>
      <c r="F43" s="453" t="s">
        <v>56</v>
      </c>
      <c r="G43" s="178" t="s">
        <v>57</v>
      </c>
      <c r="H43" s="455" t="s">
        <v>12</v>
      </c>
    </row>
    <row r="44" spans="1:8" ht="33" customHeight="1" x14ac:dyDescent="0.25">
      <c r="A44" s="128"/>
      <c r="B44" s="58" t="s">
        <v>8</v>
      </c>
      <c r="C44" s="177" t="s">
        <v>8</v>
      </c>
      <c r="D44" s="177" t="s">
        <v>8</v>
      </c>
      <c r="E44" s="177" t="s">
        <v>8</v>
      </c>
      <c r="F44" s="454"/>
      <c r="G44" s="8" t="s">
        <v>9</v>
      </c>
      <c r="H44" s="456"/>
    </row>
    <row r="45" spans="1:8" ht="32.1" customHeight="1" x14ac:dyDescent="0.25">
      <c r="A45" s="183" t="s">
        <v>28</v>
      </c>
      <c r="B45" s="219"/>
      <c r="C45" s="220"/>
      <c r="D45" s="255"/>
      <c r="E45" s="221">
        <f>C45+D45</f>
        <v>0</v>
      </c>
      <c r="F45" s="6"/>
      <c r="G45" s="174"/>
      <c r="H45" s="156"/>
    </row>
    <row r="46" spans="1:8" ht="32.1" customHeight="1" x14ac:dyDescent="0.35">
      <c r="A46" s="183" t="s">
        <v>89</v>
      </c>
      <c r="B46" s="219"/>
      <c r="C46" s="220"/>
      <c r="D46" s="255"/>
      <c r="E46" s="221">
        <f>C46+D46</f>
        <v>0</v>
      </c>
      <c r="F46" s="156"/>
      <c r="G46" s="24"/>
      <c r="H46" s="156"/>
    </row>
    <row r="47" spans="1:8" ht="15" customHeight="1" x14ac:dyDescent="0.25">
      <c r="A47" s="183" t="s">
        <v>130</v>
      </c>
      <c r="B47" s="219"/>
      <c r="C47" s="220"/>
      <c r="D47" s="255"/>
      <c r="E47" s="221">
        <f>C47+D47</f>
        <v>0</v>
      </c>
      <c r="F47" s="156"/>
      <c r="G47" s="24"/>
      <c r="H47" s="156"/>
    </row>
    <row r="48" spans="1:8" ht="15" customHeight="1" x14ac:dyDescent="0.25">
      <c r="A48" s="183" t="s">
        <v>29</v>
      </c>
      <c r="B48" s="219"/>
      <c r="C48" s="220"/>
      <c r="D48" s="255"/>
      <c r="E48" s="221">
        <f>C48+D48</f>
        <v>0</v>
      </c>
      <c r="F48" s="156"/>
      <c r="G48" s="24"/>
      <c r="H48" s="156"/>
    </row>
    <row r="49" spans="1:8" ht="15" customHeight="1" x14ac:dyDescent="0.25">
      <c r="A49" s="182" t="str">
        <f>IF('Recyclingschritt N_0'!A70&lt;&gt;"",'Recyclingschritt N_0'!A70,"")</f>
        <v/>
      </c>
      <c r="B49" s="219"/>
      <c r="C49" s="220"/>
      <c r="D49" s="255"/>
      <c r="E49" s="221">
        <f t="shared" ref="E49:E54" si="0">C49+D49</f>
        <v>0</v>
      </c>
      <c r="F49" s="156"/>
      <c r="G49" s="24"/>
      <c r="H49" s="156"/>
    </row>
    <row r="50" spans="1:8" ht="30" customHeight="1" x14ac:dyDescent="0.25">
      <c r="A50" s="182" t="str">
        <f>IF('Recyclingschritt N_0'!A71&lt;&gt;"",'Recyclingschritt N_0'!A71,"")</f>
        <v/>
      </c>
      <c r="B50" s="219"/>
      <c r="C50" s="220"/>
      <c r="D50" s="255"/>
      <c r="E50" s="221">
        <f t="shared" si="0"/>
        <v>0</v>
      </c>
      <c r="F50" s="155"/>
      <c r="G50" s="175"/>
      <c r="H50" s="155"/>
    </row>
    <row r="51" spans="1:8" ht="15" customHeight="1" x14ac:dyDescent="0.25">
      <c r="A51" s="182" t="str">
        <f>IF('Recyclingschritt N_0'!A72&lt;&gt;"",'Recyclingschritt N_0'!A72,"")</f>
        <v/>
      </c>
      <c r="B51" s="219"/>
      <c r="C51" s="220"/>
      <c r="D51" s="255"/>
      <c r="E51" s="221">
        <f t="shared" si="0"/>
        <v>0</v>
      </c>
      <c r="F51" s="156"/>
      <c r="G51" s="24"/>
      <c r="H51" s="156"/>
    </row>
    <row r="52" spans="1:8" ht="15" customHeight="1" x14ac:dyDescent="0.25">
      <c r="A52" s="182" t="str">
        <f>IF('Recyclingschritt N_0'!A73&lt;&gt;"",'Recyclingschritt N_0'!A73,"")</f>
        <v/>
      </c>
      <c r="B52" s="219"/>
      <c r="C52" s="220"/>
      <c r="D52" s="255"/>
      <c r="E52" s="221">
        <f t="shared" si="0"/>
        <v>0</v>
      </c>
      <c r="F52" s="156"/>
      <c r="G52" s="24"/>
      <c r="H52" s="156"/>
    </row>
    <row r="53" spans="1:8" ht="15" customHeight="1" x14ac:dyDescent="0.25">
      <c r="A53" s="182" t="str">
        <f>IF('Recyclingschritt N_0'!A74&lt;&gt;"",'Recyclingschritt N_0'!A74,"")</f>
        <v/>
      </c>
      <c r="B53" s="219"/>
      <c r="C53" s="220"/>
      <c r="D53" s="255"/>
      <c r="E53" s="221">
        <f t="shared" si="0"/>
        <v>0</v>
      </c>
      <c r="F53" s="156"/>
      <c r="G53" s="24"/>
      <c r="H53" s="156"/>
    </row>
    <row r="54" spans="1:8" ht="15" customHeight="1" x14ac:dyDescent="0.25">
      <c r="A54" s="176" t="s">
        <v>102</v>
      </c>
      <c r="B54" s="256">
        <f>SUM(B45:B53)</f>
        <v>0</v>
      </c>
      <c r="C54" s="256">
        <f>SUM(C45:C53)</f>
        <v>0</v>
      </c>
      <c r="D54" s="256">
        <f>SUM(D45:D53)</f>
        <v>0</v>
      </c>
      <c r="E54" s="221">
        <f t="shared" si="0"/>
        <v>0</v>
      </c>
      <c r="F54" s="153"/>
      <c r="G54" s="130"/>
      <c r="H54" s="37"/>
    </row>
    <row r="55" spans="1:8" ht="15" customHeight="1" x14ac:dyDescent="0.25">
      <c r="A55" s="445"/>
      <c r="B55" s="446"/>
      <c r="C55" s="446"/>
      <c r="D55" s="446"/>
      <c r="E55" s="446"/>
      <c r="F55" s="446"/>
      <c r="G55" s="446"/>
      <c r="H55" s="446"/>
    </row>
    <row r="56" spans="1:8" x14ac:dyDescent="0.25">
      <c r="A56" s="7"/>
    </row>
    <row r="57" spans="1:8" x14ac:dyDescent="0.25">
      <c r="A57" s="7" t="s">
        <v>91</v>
      </c>
    </row>
    <row r="59" spans="1:8" ht="31.5" customHeight="1" x14ac:dyDescent="0.25">
      <c r="A59" s="398" t="s">
        <v>121</v>
      </c>
      <c r="B59" s="398"/>
      <c r="C59" s="398"/>
      <c r="D59" s="398"/>
      <c r="E59" s="398"/>
      <c r="F59" s="398"/>
      <c r="G59" s="398"/>
      <c r="H59" s="398"/>
    </row>
    <row r="61" spans="1:8" ht="15" customHeight="1" x14ac:dyDescent="0.25">
      <c r="A61" s="398" t="s">
        <v>132</v>
      </c>
      <c r="B61" s="398"/>
      <c r="C61" s="398"/>
      <c r="D61" s="398"/>
      <c r="E61" s="398"/>
      <c r="F61" s="398"/>
      <c r="G61" s="398"/>
      <c r="H61" s="398"/>
    </row>
    <row r="62" spans="1:8" ht="36" customHeight="1" x14ac:dyDescent="0.25">
      <c r="A62" s="398"/>
      <c r="B62" s="398"/>
      <c r="C62" s="398"/>
      <c r="D62" s="398"/>
      <c r="E62" s="398"/>
      <c r="F62" s="398"/>
      <c r="G62" s="398"/>
      <c r="H62" s="398"/>
    </row>
    <row r="64" spans="1:8" ht="37.5" customHeight="1" x14ac:dyDescent="0.25">
      <c r="A64" s="398" t="s">
        <v>123</v>
      </c>
      <c r="B64" s="399"/>
      <c r="C64" s="399"/>
      <c r="D64" s="399"/>
      <c r="E64" s="399"/>
      <c r="F64" s="399"/>
      <c r="G64" s="399"/>
      <c r="H64" s="399"/>
    </row>
    <row r="66" spans="1:8" ht="65.25" customHeight="1" x14ac:dyDescent="0.25">
      <c r="A66" s="398" t="s">
        <v>133</v>
      </c>
      <c r="B66" s="399"/>
      <c r="C66" s="399"/>
      <c r="D66" s="399"/>
      <c r="E66" s="399"/>
      <c r="F66" s="399"/>
      <c r="G66" s="399"/>
      <c r="H66" s="399"/>
    </row>
    <row r="68" spans="1:8" x14ac:dyDescent="0.25">
      <c r="A68" s="398" t="s">
        <v>124</v>
      </c>
      <c r="B68" s="398"/>
      <c r="C68" s="398"/>
      <c r="D68" s="398"/>
      <c r="E68" s="398"/>
      <c r="F68" s="398"/>
      <c r="G68" s="398"/>
      <c r="H68" s="398"/>
    </row>
    <row r="69" spans="1:8" ht="32.25" customHeight="1" x14ac:dyDescent="0.25">
      <c r="A69" s="398"/>
      <c r="B69" s="398"/>
      <c r="C69" s="398"/>
      <c r="D69" s="398"/>
      <c r="E69" s="398"/>
      <c r="F69" s="398"/>
      <c r="G69" s="398"/>
      <c r="H69" s="398"/>
    </row>
    <row r="71" spans="1:8" ht="37.5" customHeight="1" x14ac:dyDescent="0.25">
      <c r="A71" s="398" t="s">
        <v>125</v>
      </c>
      <c r="B71" s="398"/>
      <c r="C71" s="398"/>
      <c r="D71" s="398"/>
      <c r="E71" s="398"/>
      <c r="F71" s="398"/>
      <c r="G71" s="398"/>
      <c r="H71" s="398"/>
    </row>
    <row r="72" spans="1:8" s="83" customFormat="1" ht="50.25" customHeight="1" x14ac:dyDescent="0.25">
      <c r="A72" s="398" t="s">
        <v>126</v>
      </c>
      <c r="B72" s="398"/>
      <c r="C72" s="398"/>
      <c r="D72" s="398"/>
      <c r="E72" s="398"/>
      <c r="F72" s="398"/>
      <c r="G72" s="398"/>
      <c r="H72" s="398"/>
    </row>
    <row r="73" spans="1:8" s="83" customFormat="1" ht="15" customHeight="1" x14ac:dyDescent="0.25">
      <c r="A73" s="59"/>
      <c r="B73" s="59"/>
      <c r="C73" s="59"/>
      <c r="D73" s="59"/>
      <c r="E73" s="59"/>
      <c r="F73" s="59"/>
      <c r="G73" s="59"/>
      <c r="H73" s="59"/>
    </row>
    <row r="74" spans="1:8" s="83" customFormat="1" ht="20.25" customHeight="1" x14ac:dyDescent="0.25">
      <c r="A74" s="398" t="s">
        <v>116</v>
      </c>
      <c r="B74" s="398"/>
      <c r="C74" s="398"/>
      <c r="D74" s="398"/>
      <c r="E74" s="398"/>
      <c r="F74" s="398"/>
      <c r="G74" s="398"/>
      <c r="H74" s="398"/>
    </row>
    <row r="75" spans="1:8" s="83" customFormat="1" ht="15" customHeight="1" x14ac:dyDescent="0.25">
      <c r="A75" s="59"/>
      <c r="B75" s="59"/>
      <c r="C75" s="59"/>
      <c r="D75" s="59"/>
      <c r="E75" s="59"/>
      <c r="F75" s="59"/>
      <c r="G75" s="59"/>
      <c r="H75" s="59"/>
    </row>
    <row r="76" spans="1:8" s="83" customFormat="1" ht="34.5" customHeight="1" x14ac:dyDescent="0.25">
      <c r="A76" s="398" t="s">
        <v>127</v>
      </c>
      <c r="B76" s="398"/>
      <c r="C76" s="398"/>
      <c r="D76" s="398"/>
      <c r="E76" s="398"/>
      <c r="F76" s="398"/>
      <c r="G76" s="398"/>
      <c r="H76" s="398"/>
    </row>
    <row r="78" spans="1:8" ht="100.5" customHeight="1" x14ac:dyDescent="0.25">
      <c r="A78" s="398" t="s">
        <v>144</v>
      </c>
      <c r="B78" s="398"/>
      <c r="C78" s="398"/>
      <c r="D78" s="398"/>
      <c r="E78" s="398"/>
      <c r="F78" s="398"/>
      <c r="G78" s="398"/>
      <c r="H78" s="398"/>
    </row>
  </sheetData>
  <sheetProtection algorithmName="SHA-512" hashValue="oWgasm3xfhk2oyb5gaqzNNr3qmAQNS33HcJHtbAUP/tyyh5obaYLGbCA7DYvPQNEiJTFdahDfHnfjWMACDW7TQ==" saltValue="vYj0cF+YFJimvw9YbGtyOA==" spinCount="100000" sheet="1" objects="1" scenarios="1"/>
  <mergeCells count="41">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 ref="A41:H41"/>
    <mergeCell ref="A35:B35"/>
    <mergeCell ref="E35:F35"/>
    <mergeCell ref="A36:B36"/>
    <mergeCell ref="E36:F36"/>
    <mergeCell ref="A37:B37"/>
    <mergeCell ref="E37:F37"/>
    <mergeCell ref="E38:F38"/>
    <mergeCell ref="A39:B39"/>
    <mergeCell ref="E39:F39"/>
    <mergeCell ref="A40:C40"/>
    <mergeCell ref="E40:H40"/>
    <mergeCell ref="A42:G42"/>
    <mergeCell ref="F43:F44"/>
    <mergeCell ref="H43:H44"/>
    <mergeCell ref="A71:H71"/>
    <mergeCell ref="A59:H59"/>
    <mergeCell ref="A61:H62"/>
    <mergeCell ref="A64:H64"/>
    <mergeCell ref="A66:H66"/>
    <mergeCell ref="A68:H69"/>
    <mergeCell ref="A72:H72"/>
    <mergeCell ref="A74:H74"/>
    <mergeCell ref="A76:H76"/>
    <mergeCell ref="A78:H78"/>
    <mergeCell ref="A55:H55"/>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ignoredErrors>
    <ignoredError sqref="A49:A53" unlockedFormula="1"/>
  </ignoredError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2B45D-C3A5-43FE-BFED-BE13AE3B1CF6}">
  <sheetPr codeName="Tabelle7"/>
  <dimension ref="A1:H78"/>
  <sheetViews>
    <sheetView view="pageLayout" zoomScaleNormal="100" workbookViewId="0">
      <selection activeCell="C7" sqref="C7"/>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8" width="14" customWidth="1"/>
  </cols>
  <sheetData>
    <row r="1" spans="1:8" ht="24.95" customHeight="1" x14ac:dyDescent="0.25">
      <c r="A1" s="184"/>
      <c r="B1" s="185"/>
      <c r="C1" s="460" t="s">
        <v>26</v>
      </c>
      <c r="D1" s="461"/>
      <c r="E1" s="461"/>
      <c r="F1" s="461"/>
      <c r="G1" s="186"/>
      <c r="H1" s="218" t="str">
        <f>IF('Titelseite Pb-Altbatterien'!$F$7&lt;&gt;"",'Titelseite Pb-Altbatterien'!$F$7,"")</f>
        <v/>
      </c>
    </row>
    <row r="2" spans="1:8" ht="32.25" customHeight="1" x14ac:dyDescent="0.25">
      <c r="A2" s="157" t="s">
        <v>87</v>
      </c>
      <c r="B2" s="485" t="s">
        <v>41</v>
      </c>
      <c r="C2" s="486"/>
      <c r="D2" s="486"/>
      <c r="E2" s="486"/>
      <c r="F2" s="486"/>
      <c r="G2" s="486"/>
      <c r="H2" s="487"/>
    </row>
    <row r="3" spans="1:8" ht="60" customHeight="1" x14ac:dyDescent="0.25">
      <c r="A3" s="377" t="s">
        <v>142</v>
      </c>
      <c r="B3" s="378"/>
      <c r="C3" s="378"/>
      <c r="D3" s="378"/>
      <c r="E3" s="378"/>
      <c r="F3" s="378"/>
      <c r="G3" s="378"/>
      <c r="H3" s="379"/>
    </row>
    <row r="4" spans="1:8" ht="15" customHeight="1" x14ac:dyDescent="0.25">
      <c r="A4" s="143"/>
      <c r="B4" s="144"/>
      <c r="C4" s="144"/>
      <c r="D4" s="144"/>
      <c r="E4" s="144"/>
      <c r="F4" s="144"/>
      <c r="G4" s="144"/>
      <c r="H4" s="158"/>
    </row>
    <row r="5" spans="1:8" ht="15" customHeight="1" x14ac:dyDescent="0.25">
      <c r="A5" s="118" t="s">
        <v>44</v>
      </c>
      <c r="B5" s="147" t="str">
        <f>CONCATENATE("N_4, hier:  ",IF('Titelseite Pb-Altbatterien'!$H$15&lt;&gt;"",'Titelseite Pb-Altbatterien'!$H$15,""))</f>
        <v xml:space="preserve">N_4, hier:  </v>
      </c>
      <c r="C5" s="4"/>
      <c r="D5" s="4"/>
      <c r="E5" s="4"/>
      <c r="F5" s="4"/>
      <c r="G5" s="4"/>
      <c r="H5" s="148"/>
    </row>
    <row r="6" spans="1:8" ht="15" customHeight="1" x14ac:dyDescent="0.25">
      <c r="A6" s="3"/>
      <c r="B6" s="4"/>
      <c r="C6" s="4"/>
      <c r="D6" s="4"/>
      <c r="E6" s="4"/>
      <c r="F6" s="4"/>
      <c r="G6" s="4"/>
      <c r="H6" s="150"/>
    </row>
    <row r="7" spans="1:8" ht="15" customHeight="1" x14ac:dyDescent="0.25">
      <c r="A7" s="118" t="s">
        <v>0</v>
      </c>
      <c r="B7" s="4"/>
      <c r="C7" s="25">
        <f>IF('Titelseite Pb-Altbatterien'!$F$8&lt;&gt;"",'Titelseite Pb-Altbatterien'!$F$8,"")</f>
        <v>2026</v>
      </c>
      <c r="D7" s="4"/>
      <c r="E7" s="4"/>
      <c r="F7" s="4"/>
      <c r="G7" s="4"/>
      <c r="H7" s="150"/>
    </row>
    <row r="8" spans="1:8" ht="15" customHeight="1" x14ac:dyDescent="0.25">
      <c r="A8" s="118"/>
      <c r="B8" s="4"/>
      <c r="C8" s="4"/>
      <c r="D8" s="4"/>
      <c r="E8" s="4"/>
      <c r="F8" s="4"/>
      <c r="G8" s="4"/>
      <c r="H8" s="150"/>
    </row>
    <row r="9" spans="1:8" ht="15" customHeight="1" x14ac:dyDescent="0.25">
      <c r="A9" s="119" t="s">
        <v>34</v>
      </c>
      <c r="B9" s="4"/>
      <c r="C9" s="4"/>
      <c r="D9" s="4"/>
      <c r="E9" s="4"/>
      <c r="F9" s="4"/>
      <c r="G9" s="4"/>
      <c r="H9" s="151"/>
    </row>
    <row r="10" spans="1:8" ht="15" customHeight="1" x14ac:dyDescent="0.25">
      <c r="A10" s="120" t="s">
        <v>1</v>
      </c>
      <c r="B10" s="4"/>
      <c r="C10" s="22"/>
      <c r="D10" s="19"/>
      <c r="E10" s="19"/>
      <c r="F10" s="19"/>
      <c r="G10" s="19"/>
      <c r="H10" s="154"/>
    </row>
    <row r="11" spans="1:8" ht="15" customHeight="1" x14ac:dyDescent="0.25">
      <c r="A11" s="120" t="s">
        <v>94</v>
      </c>
      <c r="B11" s="4"/>
      <c r="C11" s="22"/>
      <c r="D11" s="19"/>
      <c r="E11" s="19"/>
      <c r="F11" s="19"/>
      <c r="G11" s="19"/>
      <c r="H11" s="154"/>
    </row>
    <row r="12" spans="1:8" ht="15" customHeight="1" x14ac:dyDescent="0.25">
      <c r="A12" s="120" t="s">
        <v>4</v>
      </c>
      <c r="B12" s="4"/>
      <c r="C12" s="338"/>
      <c r="D12" s="339"/>
      <c r="E12" s="339"/>
      <c r="F12" s="339"/>
      <c r="G12" s="339"/>
      <c r="H12" s="340"/>
    </row>
    <row r="13" spans="1:8" ht="15" customHeight="1" x14ac:dyDescent="0.25">
      <c r="A13" s="120" t="s">
        <v>13</v>
      </c>
      <c r="B13" s="4"/>
      <c r="C13" s="22"/>
      <c r="D13" s="19"/>
      <c r="E13" s="19"/>
      <c r="F13" s="19"/>
      <c r="G13" s="19"/>
      <c r="H13" s="154"/>
    </row>
    <row r="14" spans="1:8" ht="15" customHeight="1" x14ac:dyDescent="0.25">
      <c r="A14" s="120" t="s">
        <v>2</v>
      </c>
      <c r="B14" s="4"/>
      <c r="C14" s="22"/>
      <c r="D14" s="19"/>
      <c r="E14" s="19"/>
      <c r="F14" s="19"/>
      <c r="G14" s="19"/>
      <c r="H14" s="154"/>
    </row>
    <row r="15" spans="1:8" ht="15" customHeight="1" x14ac:dyDescent="0.25">
      <c r="A15" s="120" t="s">
        <v>3</v>
      </c>
      <c r="B15" s="4"/>
      <c r="C15" s="22"/>
      <c r="D15" s="19"/>
      <c r="E15" s="19"/>
      <c r="F15" s="19"/>
      <c r="G15" s="19"/>
      <c r="H15" s="154"/>
    </row>
    <row r="16" spans="1:8" ht="15" customHeight="1" x14ac:dyDescent="0.25">
      <c r="A16" s="120" t="s">
        <v>6</v>
      </c>
      <c r="B16" s="4"/>
      <c r="C16" s="338"/>
      <c r="D16" s="339"/>
      <c r="E16" s="339"/>
      <c r="F16" s="339"/>
      <c r="G16" s="339"/>
      <c r="H16" s="340"/>
    </row>
    <row r="17" spans="1:8" ht="15" customHeight="1" x14ac:dyDescent="0.25">
      <c r="A17" s="120" t="s">
        <v>5</v>
      </c>
      <c r="B17" s="4"/>
      <c r="C17" s="29"/>
      <c r="D17" s="19"/>
      <c r="E17" s="19"/>
      <c r="F17" s="19"/>
      <c r="G17" s="19"/>
      <c r="H17" s="154"/>
    </row>
    <row r="18" spans="1:8" ht="15" customHeight="1" x14ac:dyDescent="0.25">
      <c r="A18" s="120"/>
      <c r="B18" s="4"/>
      <c r="C18" s="93"/>
      <c r="D18" s="93"/>
      <c r="E18" s="93"/>
      <c r="F18" s="93"/>
      <c r="G18" s="93"/>
      <c r="H18" s="152"/>
    </row>
    <row r="19" spans="1:8" ht="20.100000000000001" customHeight="1" x14ac:dyDescent="0.25">
      <c r="A19" s="504" t="s">
        <v>43</v>
      </c>
      <c r="B19" s="505"/>
      <c r="C19" s="488" t="s">
        <v>163</v>
      </c>
      <c r="D19" s="489"/>
      <c r="E19" s="489"/>
      <c r="F19" s="489"/>
      <c r="G19" s="489"/>
      <c r="H19" s="490"/>
    </row>
    <row r="20" spans="1:8" ht="20.100000000000001" customHeight="1" x14ac:dyDescent="0.25">
      <c r="A20" s="391"/>
      <c r="B20" s="506"/>
      <c r="C20" s="491"/>
      <c r="D20" s="492"/>
      <c r="E20" s="492"/>
      <c r="F20" s="492"/>
      <c r="G20" s="492"/>
      <c r="H20" s="493"/>
    </row>
    <row r="21" spans="1:8" x14ac:dyDescent="0.25">
      <c r="A21" s="30"/>
      <c r="B21" s="31"/>
      <c r="C21" s="31"/>
      <c r="D21" s="31"/>
      <c r="E21" s="31"/>
      <c r="F21" s="31"/>
      <c r="G21" s="31"/>
      <c r="H21" s="32"/>
    </row>
    <row r="22" spans="1:8" ht="35.1" customHeight="1" x14ac:dyDescent="0.25">
      <c r="A22" s="464" t="s">
        <v>51</v>
      </c>
      <c r="B22" s="465"/>
      <c r="C22" s="465"/>
      <c r="D22" s="465"/>
      <c r="E22" s="465"/>
      <c r="F22" s="465"/>
      <c r="G22" s="465"/>
      <c r="H22" s="28" t="str">
        <f>CONCATENATE("hier: ",$C$10)</f>
        <v xml:space="preserve">hier: </v>
      </c>
    </row>
    <row r="23" spans="1:8" ht="38.1" customHeight="1" x14ac:dyDescent="0.25">
      <c r="A23" s="466" t="s">
        <v>95</v>
      </c>
      <c r="B23" s="494"/>
      <c r="C23" s="462" t="s">
        <v>88</v>
      </c>
      <c r="D23" s="58" t="s">
        <v>46</v>
      </c>
      <c r="E23" s="160"/>
      <c r="F23" s="161"/>
      <c r="G23" s="161"/>
      <c r="H23" s="2"/>
    </row>
    <row r="24" spans="1:8" ht="38.1" customHeight="1" x14ac:dyDescent="0.25">
      <c r="A24" s="495"/>
      <c r="B24" s="496"/>
      <c r="C24" s="463"/>
      <c r="D24" s="58" t="s">
        <v>8</v>
      </c>
      <c r="E24" s="162"/>
      <c r="F24" s="65"/>
      <c r="G24" s="65"/>
      <c r="H24" s="5"/>
    </row>
    <row r="25" spans="1:8" x14ac:dyDescent="0.25">
      <c r="A25" s="45" t="str" cm="1">
        <f t="array" ref="A25:B25">IF('Recyclingschritt N_0'!A41:B41&lt;&gt;"",'Recyclingschritt N_0'!A41:B41,"")</f>
        <v/>
      </c>
      <c r="B25" s="46" t="str">
        <v/>
      </c>
      <c r="C25" s="239" t="str">
        <f>IF('Recyclingschritt N_0'!C41&lt;&gt;"",'Recyclingschritt N_0'!C41,"")</f>
        <v/>
      </c>
      <c r="D25" s="222" t="str">
        <f>IF('Recyclingschritt N_0'!D41&lt;&gt;"",'Recyclingschritt N_0'!D41,"")</f>
        <v/>
      </c>
      <c r="E25" s="42"/>
      <c r="F25" s="4"/>
      <c r="G25" s="4"/>
      <c r="H25" s="5"/>
    </row>
    <row r="26" spans="1:8" x14ac:dyDescent="0.25">
      <c r="A26" s="240"/>
      <c r="B26" s="241"/>
      <c r="C26" s="242"/>
      <c r="D26" s="251"/>
      <c r="E26" s="42"/>
      <c r="F26" s="163"/>
      <c r="G26" s="163"/>
      <c r="H26" s="5"/>
    </row>
    <row r="27" spans="1:8" x14ac:dyDescent="0.25">
      <c r="A27" s="240"/>
      <c r="B27" s="241"/>
      <c r="C27" s="243"/>
      <c r="D27" s="252"/>
      <c r="E27" s="164"/>
      <c r="F27" s="163"/>
      <c r="G27" s="163"/>
      <c r="H27" s="5"/>
    </row>
    <row r="28" spans="1:8" x14ac:dyDescent="0.25">
      <c r="A28" s="240"/>
      <c r="B28" s="241"/>
      <c r="C28" s="243"/>
      <c r="D28" s="252"/>
      <c r="E28" s="164"/>
      <c r="F28" s="163"/>
      <c r="G28" s="163"/>
      <c r="H28" s="5"/>
    </row>
    <row r="29" spans="1:8" x14ac:dyDescent="0.25">
      <c r="A29" s="244"/>
      <c r="B29" s="245"/>
      <c r="C29" s="246"/>
      <c r="D29" s="253"/>
      <c r="E29" s="165"/>
      <c r="F29" s="166"/>
      <c r="G29" s="166"/>
      <c r="H29" s="43"/>
    </row>
    <row r="30" spans="1:8" ht="14.25" customHeight="1" x14ac:dyDescent="0.25">
      <c r="A30" s="33"/>
      <c r="B30" s="34"/>
      <c r="C30" s="34"/>
      <c r="D30" s="35"/>
      <c r="E30" s="35"/>
      <c r="F30" s="31"/>
      <c r="G30" s="31"/>
      <c r="H30" s="32"/>
    </row>
    <row r="31" spans="1:8" ht="35.1" customHeight="1" x14ac:dyDescent="0.25">
      <c r="A31" s="464" t="s">
        <v>82</v>
      </c>
      <c r="B31" s="520"/>
      <c r="C31" s="520"/>
      <c r="D31" s="520"/>
      <c r="E31" s="520"/>
      <c r="F31" s="520"/>
      <c r="G31" s="520"/>
      <c r="H31" s="28" t="str">
        <f>CONCATENATE("hier:  ",C10)</f>
        <v xml:space="preserve">hier:  </v>
      </c>
    </row>
    <row r="32" spans="1:8" ht="15" customHeight="1" x14ac:dyDescent="0.25">
      <c r="A32" s="480" t="s">
        <v>10</v>
      </c>
      <c r="B32" s="481"/>
      <c r="C32" s="462" t="s">
        <v>88</v>
      </c>
      <c r="D32" s="462" t="s">
        <v>93</v>
      </c>
      <c r="E32" s="472" t="s">
        <v>11</v>
      </c>
      <c r="F32" s="473"/>
      <c r="G32" s="474"/>
      <c r="H32" s="475"/>
    </row>
    <row r="33" spans="1:8" ht="45" customHeight="1" x14ac:dyDescent="0.25">
      <c r="A33" s="482"/>
      <c r="B33" s="481"/>
      <c r="C33" s="503"/>
      <c r="D33" s="502"/>
      <c r="E33" s="412" t="s">
        <v>52</v>
      </c>
      <c r="F33" s="476"/>
      <c r="G33" s="58" t="s">
        <v>54</v>
      </c>
      <c r="H33" s="58" t="s">
        <v>52</v>
      </c>
    </row>
    <row r="34" spans="1:8" ht="30.75" customHeight="1" x14ac:dyDescent="0.25">
      <c r="A34" s="483"/>
      <c r="B34" s="484"/>
      <c r="C34" s="502"/>
      <c r="D34" s="9" t="s">
        <v>8</v>
      </c>
      <c r="E34" s="412" t="s">
        <v>19</v>
      </c>
      <c r="F34" s="476"/>
      <c r="G34" s="58" t="s">
        <v>55</v>
      </c>
      <c r="H34" s="8" t="s">
        <v>53</v>
      </c>
    </row>
    <row r="35" spans="1:8" x14ac:dyDescent="0.25">
      <c r="A35" s="524"/>
      <c r="B35" s="523"/>
      <c r="C35" s="155"/>
      <c r="D35" s="220"/>
      <c r="E35" s="522"/>
      <c r="F35" s="523"/>
      <c r="G35" s="6"/>
      <c r="H35" s="36" t="s">
        <v>81</v>
      </c>
    </row>
    <row r="36" spans="1:8" ht="15" customHeight="1" x14ac:dyDescent="0.25">
      <c r="A36" s="524"/>
      <c r="B36" s="523"/>
      <c r="C36" s="155"/>
      <c r="D36" s="220"/>
      <c r="E36" s="522"/>
      <c r="F36" s="523"/>
      <c r="G36" s="6"/>
      <c r="H36" s="36" t="s">
        <v>81</v>
      </c>
    </row>
    <row r="37" spans="1:8" ht="15" customHeight="1" x14ac:dyDescent="0.25">
      <c r="A37" s="524"/>
      <c r="B37" s="523"/>
      <c r="C37" s="155"/>
      <c r="D37" s="220"/>
      <c r="E37" s="522"/>
      <c r="F37" s="523"/>
      <c r="G37" s="6"/>
      <c r="H37" s="36" t="s">
        <v>81</v>
      </c>
    </row>
    <row r="38" spans="1:8" ht="33" customHeight="1" x14ac:dyDescent="0.25">
      <c r="A38" s="60"/>
      <c r="B38" s="61"/>
      <c r="C38" s="155"/>
      <c r="D38" s="220"/>
      <c r="E38" s="522"/>
      <c r="F38" s="523"/>
      <c r="G38" s="6"/>
      <c r="H38" s="36" t="s">
        <v>81</v>
      </c>
    </row>
    <row r="39" spans="1:8" x14ac:dyDescent="0.25">
      <c r="A39" s="524"/>
      <c r="B39" s="523"/>
      <c r="C39" s="155"/>
      <c r="D39" s="220"/>
      <c r="E39" s="525"/>
      <c r="F39" s="526"/>
      <c r="G39" s="6"/>
      <c r="H39" s="36" t="s">
        <v>81</v>
      </c>
    </row>
    <row r="40" spans="1:8" ht="18.75" customHeight="1" x14ac:dyDescent="0.25">
      <c r="A40" s="514" t="s">
        <v>23</v>
      </c>
      <c r="B40" s="515"/>
      <c r="C40" s="516"/>
      <c r="D40" s="238">
        <f>SUM(D35:D39)</f>
        <v>0</v>
      </c>
      <c r="E40" s="517"/>
      <c r="F40" s="518"/>
      <c r="G40" s="518"/>
      <c r="H40" s="519"/>
    </row>
    <row r="41" spans="1:8" ht="15" customHeight="1" x14ac:dyDescent="0.25">
      <c r="A41" s="457"/>
      <c r="B41" s="458"/>
      <c r="C41" s="458"/>
      <c r="D41" s="458"/>
      <c r="E41" s="458"/>
      <c r="F41" s="458"/>
      <c r="G41" s="458"/>
      <c r="H41" s="459"/>
    </row>
    <row r="42" spans="1:8" ht="39.950000000000003" customHeight="1" x14ac:dyDescent="0.25">
      <c r="A42" s="447" t="s">
        <v>134</v>
      </c>
      <c r="B42" s="448"/>
      <c r="C42" s="448"/>
      <c r="D42" s="448"/>
      <c r="E42" s="448"/>
      <c r="F42" s="448"/>
      <c r="G42" s="448"/>
      <c r="H42" s="28" t="str">
        <f>CONCATENATE("hier:  ",$C$10)</f>
        <v xml:space="preserve">hier:  </v>
      </c>
    </row>
    <row r="43" spans="1:8" ht="90" customHeight="1" x14ac:dyDescent="0.25">
      <c r="A43" s="127" t="s">
        <v>92</v>
      </c>
      <c r="B43" s="14" t="s">
        <v>78</v>
      </c>
      <c r="C43" s="14" t="s">
        <v>59</v>
      </c>
      <c r="D43" s="14" t="s">
        <v>61</v>
      </c>
      <c r="E43" s="15" t="s">
        <v>60</v>
      </c>
      <c r="F43" s="453" t="s">
        <v>56</v>
      </c>
      <c r="G43" s="178" t="s">
        <v>57</v>
      </c>
      <c r="H43" s="455" t="s">
        <v>12</v>
      </c>
    </row>
    <row r="44" spans="1:8" ht="33" customHeight="1" x14ac:dyDescent="0.25">
      <c r="A44" s="128"/>
      <c r="B44" s="58" t="s">
        <v>8</v>
      </c>
      <c r="C44" s="177" t="s">
        <v>8</v>
      </c>
      <c r="D44" s="177" t="s">
        <v>8</v>
      </c>
      <c r="E44" s="177" t="s">
        <v>8</v>
      </c>
      <c r="F44" s="454"/>
      <c r="G44" s="8" t="s">
        <v>9</v>
      </c>
      <c r="H44" s="456"/>
    </row>
    <row r="45" spans="1:8" ht="32.1" customHeight="1" x14ac:dyDescent="0.25">
      <c r="A45" s="183" t="s">
        <v>28</v>
      </c>
      <c r="B45" s="219"/>
      <c r="C45" s="220"/>
      <c r="D45" s="255"/>
      <c r="E45" s="221">
        <f>C45+D45</f>
        <v>0</v>
      </c>
      <c r="F45" s="17"/>
      <c r="G45" s="24"/>
      <c r="H45" s="155"/>
    </row>
    <row r="46" spans="1:8" ht="32.1" customHeight="1" x14ac:dyDescent="0.35">
      <c r="A46" s="183" t="s">
        <v>89</v>
      </c>
      <c r="B46" s="219"/>
      <c r="C46" s="220"/>
      <c r="D46" s="255"/>
      <c r="E46" s="221">
        <f>C46+D46</f>
        <v>0</v>
      </c>
      <c r="F46" s="155"/>
      <c r="G46" s="24"/>
      <c r="H46" s="155"/>
    </row>
    <row r="47" spans="1:8" ht="15" customHeight="1" x14ac:dyDescent="0.25">
      <c r="A47" s="183" t="s">
        <v>130</v>
      </c>
      <c r="B47" s="219"/>
      <c r="C47" s="220"/>
      <c r="D47" s="255"/>
      <c r="E47" s="221">
        <f>C47+D47</f>
        <v>0</v>
      </c>
      <c r="F47" s="155"/>
      <c r="G47" s="24"/>
      <c r="H47" s="155"/>
    </row>
    <row r="48" spans="1:8" ht="15" customHeight="1" x14ac:dyDescent="0.25">
      <c r="A48" s="183" t="s">
        <v>29</v>
      </c>
      <c r="B48" s="219"/>
      <c r="C48" s="220"/>
      <c r="D48" s="255"/>
      <c r="E48" s="221">
        <f>C48+D48</f>
        <v>0</v>
      </c>
      <c r="F48" s="155"/>
      <c r="G48" s="24"/>
      <c r="H48" s="155"/>
    </row>
    <row r="49" spans="1:8" ht="15" customHeight="1" x14ac:dyDescent="0.25">
      <c r="A49" s="182" t="str">
        <f>IF('Recyclingschritt N_0'!A70&lt;&gt;"",'Recyclingschritt N_0'!A70,"")</f>
        <v/>
      </c>
      <c r="B49" s="219"/>
      <c r="C49" s="220"/>
      <c r="D49" s="255"/>
      <c r="E49" s="221">
        <f t="shared" ref="E49:E54" si="0">C49+D49</f>
        <v>0</v>
      </c>
      <c r="F49" s="155"/>
      <c r="G49" s="24"/>
      <c r="H49" s="155"/>
    </row>
    <row r="50" spans="1:8" ht="15" customHeight="1" x14ac:dyDescent="0.25">
      <c r="A50" s="182" t="str">
        <f>IF('Recyclingschritt N_0'!A71&lt;&gt;"",'Recyclingschritt N_0'!A71,"")</f>
        <v/>
      </c>
      <c r="B50" s="219"/>
      <c r="C50" s="220"/>
      <c r="D50" s="255"/>
      <c r="E50" s="221">
        <f t="shared" si="0"/>
        <v>0</v>
      </c>
      <c r="F50" s="155"/>
      <c r="G50" s="24"/>
      <c r="H50" s="155"/>
    </row>
    <row r="51" spans="1:8" ht="15" customHeight="1" x14ac:dyDescent="0.25">
      <c r="A51" s="182" t="str">
        <f>IF('Recyclingschritt N_0'!A72&lt;&gt;"",'Recyclingschritt N_0'!A72,"")</f>
        <v/>
      </c>
      <c r="B51" s="219"/>
      <c r="C51" s="220"/>
      <c r="D51" s="255"/>
      <c r="E51" s="221">
        <f t="shared" si="0"/>
        <v>0</v>
      </c>
      <c r="F51" s="155"/>
      <c r="G51" s="24"/>
      <c r="H51" s="155"/>
    </row>
    <row r="52" spans="1:8" ht="15" customHeight="1" x14ac:dyDescent="0.25">
      <c r="A52" s="182" t="str">
        <f>IF('Recyclingschritt N_0'!A73&lt;&gt;"",'Recyclingschritt N_0'!A73,"")</f>
        <v/>
      </c>
      <c r="B52" s="219"/>
      <c r="C52" s="220"/>
      <c r="D52" s="255"/>
      <c r="E52" s="221">
        <f t="shared" si="0"/>
        <v>0</v>
      </c>
      <c r="F52" s="155"/>
      <c r="G52" s="24"/>
      <c r="H52" s="155"/>
    </row>
    <row r="53" spans="1:8" ht="15" customHeight="1" x14ac:dyDescent="0.25">
      <c r="A53" s="182" t="str">
        <f>IF('Recyclingschritt N_0'!A74&lt;&gt;"",'Recyclingschritt N_0'!A74,"")</f>
        <v/>
      </c>
      <c r="B53" s="219"/>
      <c r="C53" s="220"/>
      <c r="D53" s="255"/>
      <c r="E53" s="221">
        <f t="shared" si="0"/>
        <v>0</v>
      </c>
      <c r="F53" s="155"/>
      <c r="G53" s="24"/>
      <c r="H53" s="155"/>
    </row>
    <row r="54" spans="1:8" ht="15" customHeight="1" x14ac:dyDescent="0.25">
      <c r="A54" s="257" t="s">
        <v>102</v>
      </c>
      <c r="B54" s="256">
        <f>SUM(B45:B53)</f>
        <v>0</v>
      </c>
      <c r="C54" s="256">
        <f>SUM(C45:C53)</f>
        <v>0</v>
      </c>
      <c r="D54" s="256">
        <f>SUM(D45:D53)</f>
        <v>0</v>
      </c>
      <c r="E54" s="221">
        <f t="shared" si="0"/>
        <v>0</v>
      </c>
      <c r="F54" s="153"/>
      <c r="G54" s="130"/>
      <c r="H54" s="37"/>
    </row>
    <row r="55" spans="1:8" ht="15" customHeight="1" x14ac:dyDescent="0.25">
      <c r="A55" s="445"/>
      <c r="B55" s="446"/>
      <c r="C55" s="446"/>
      <c r="D55" s="446"/>
      <c r="E55" s="446"/>
      <c r="F55" s="446"/>
      <c r="G55" s="446"/>
      <c r="H55" s="446"/>
    </row>
    <row r="56" spans="1:8" x14ac:dyDescent="0.25">
      <c r="A56" s="7"/>
    </row>
    <row r="57" spans="1:8" x14ac:dyDescent="0.25">
      <c r="A57" s="7" t="s">
        <v>91</v>
      </c>
    </row>
    <row r="59" spans="1:8" ht="31.5" customHeight="1" x14ac:dyDescent="0.25">
      <c r="A59" s="398" t="s">
        <v>121</v>
      </c>
      <c r="B59" s="398"/>
      <c r="C59" s="398"/>
      <c r="D59" s="398"/>
      <c r="E59" s="398"/>
      <c r="F59" s="398"/>
      <c r="G59" s="398"/>
      <c r="H59" s="398"/>
    </row>
    <row r="61" spans="1:8" ht="15" customHeight="1" x14ac:dyDescent="0.25">
      <c r="A61" s="398" t="s">
        <v>132</v>
      </c>
      <c r="B61" s="398"/>
      <c r="C61" s="398"/>
      <c r="D61" s="398"/>
      <c r="E61" s="398"/>
      <c r="F61" s="398"/>
      <c r="G61" s="398"/>
      <c r="H61" s="398"/>
    </row>
    <row r="62" spans="1:8" ht="36" customHeight="1" x14ac:dyDescent="0.25">
      <c r="A62" s="398"/>
      <c r="B62" s="398"/>
      <c r="C62" s="398"/>
      <c r="D62" s="398"/>
      <c r="E62" s="398"/>
      <c r="F62" s="398"/>
      <c r="G62" s="398"/>
      <c r="H62" s="398"/>
    </row>
    <row r="64" spans="1:8" ht="37.5" customHeight="1" x14ac:dyDescent="0.25">
      <c r="A64" s="398" t="s">
        <v>123</v>
      </c>
      <c r="B64" s="399"/>
      <c r="C64" s="399"/>
      <c r="D64" s="399"/>
      <c r="E64" s="399"/>
      <c r="F64" s="399"/>
      <c r="G64" s="399"/>
      <c r="H64" s="399"/>
    </row>
    <row r="66" spans="1:8" ht="65.25" customHeight="1" x14ac:dyDescent="0.25">
      <c r="A66" s="398" t="s">
        <v>133</v>
      </c>
      <c r="B66" s="399"/>
      <c r="C66" s="399"/>
      <c r="D66" s="399"/>
      <c r="E66" s="399"/>
      <c r="F66" s="399"/>
      <c r="G66" s="399"/>
      <c r="H66" s="399"/>
    </row>
    <row r="68" spans="1:8" x14ac:dyDescent="0.25">
      <c r="A68" s="398" t="s">
        <v>124</v>
      </c>
      <c r="B68" s="398"/>
      <c r="C68" s="398"/>
      <c r="D68" s="398"/>
      <c r="E68" s="398"/>
      <c r="F68" s="398"/>
      <c r="G68" s="398"/>
      <c r="H68" s="398"/>
    </row>
    <row r="69" spans="1:8" ht="32.25" customHeight="1" x14ac:dyDescent="0.25">
      <c r="A69" s="398"/>
      <c r="B69" s="398"/>
      <c r="C69" s="398"/>
      <c r="D69" s="398"/>
      <c r="E69" s="398"/>
      <c r="F69" s="398"/>
      <c r="G69" s="398"/>
      <c r="H69" s="398"/>
    </row>
    <row r="71" spans="1:8" ht="37.5" customHeight="1" x14ac:dyDescent="0.25">
      <c r="A71" s="398" t="s">
        <v>125</v>
      </c>
      <c r="B71" s="398"/>
      <c r="C71" s="398"/>
      <c r="D71" s="398"/>
      <c r="E71" s="398"/>
      <c r="F71" s="398"/>
      <c r="G71" s="398"/>
      <c r="H71" s="398"/>
    </row>
    <row r="72" spans="1:8" s="83" customFormat="1" ht="50.25" customHeight="1" x14ac:dyDescent="0.25">
      <c r="A72" s="398" t="s">
        <v>126</v>
      </c>
      <c r="B72" s="398"/>
      <c r="C72" s="398"/>
      <c r="D72" s="398"/>
      <c r="E72" s="398"/>
      <c r="F72" s="398"/>
      <c r="G72" s="398"/>
      <c r="H72" s="398"/>
    </row>
    <row r="73" spans="1:8" s="83" customFormat="1" ht="15" customHeight="1" x14ac:dyDescent="0.25">
      <c r="A73" s="59"/>
      <c r="B73" s="59"/>
      <c r="C73" s="59"/>
      <c r="D73" s="59"/>
      <c r="E73" s="59"/>
      <c r="F73" s="59"/>
      <c r="G73" s="59"/>
      <c r="H73" s="59"/>
    </row>
    <row r="74" spans="1:8" s="83" customFormat="1" ht="20.25" customHeight="1" x14ac:dyDescent="0.25">
      <c r="A74" s="398" t="s">
        <v>116</v>
      </c>
      <c r="B74" s="398"/>
      <c r="C74" s="398"/>
      <c r="D74" s="398"/>
      <c r="E74" s="398"/>
      <c r="F74" s="398"/>
      <c r="G74" s="398"/>
      <c r="H74" s="398"/>
    </row>
    <row r="75" spans="1:8" s="83" customFormat="1" ht="15" customHeight="1" x14ac:dyDescent="0.25">
      <c r="A75" s="59"/>
      <c r="B75" s="59"/>
      <c r="C75" s="59"/>
      <c r="D75" s="59"/>
      <c r="E75" s="59"/>
      <c r="F75" s="59"/>
      <c r="G75" s="59"/>
      <c r="H75" s="59"/>
    </row>
    <row r="76" spans="1:8" s="83" customFormat="1" ht="39" customHeight="1" x14ac:dyDescent="0.25">
      <c r="A76" s="398" t="s">
        <v>127</v>
      </c>
      <c r="B76" s="398"/>
      <c r="C76" s="398"/>
      <c r="D76" s="398"/>
      <c r="E76" s="398"/>
      <c r="F76" s="398"/>
      <c r="G76" s="398"/>
      <c r="H76" s="398"/>
    </row>
    <row r="78" spans="1:8" ht="98.25" customHeight="1" x14ac:dyDescent="0.25">
      <c r="A78" s="398" t="s">
        <v>144</v>
      </c>
      <c r="B78" s="398"/>
      <c r="C78" s="398"/>
      <c r="D78" s="398"/>
      <c r="E78" s="398"/>
      <c r="F78" s="398"/>
      <c r="G78" s="398"/>
      <c r="H78" s="398"/>
    </row>
  </sheetData>
  <sheetProtection algorithmName="SHA-512" hashValue="uPapJsXeQnm2c5nxUp1cdB1CNcnVIahIRsoxQYFmy2WgxIqshWbkdW7S4YhwqiYxFoqThkt7LlPWufsLykBauw==" saltValue="78o/7e4qRvK6+imgZoVZdQ==" spinCount="100000" sheet="1" objects="1" scenarios="1"/>
  <mergeCells count="41">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 ref="A41:H41"/>
    <mergeCell ref="A35:B35"/>
    <mergeCell ref="E35:F35"/>
    <mergeCell ref="A36:B36"/>
    <mergeCell ref="E36:F36"/>
    <mergeCell ref="A37:B37"/>
    <mergeCell ref="E37:F37"/>
    <mergeCell ref="E38:F38"/>
    <mergeCell ref="A39:B39"/>
    <mergeCell ref="E39:F39"/>
    <mergeCell ref="A40:C40"/>
    <mergeCell ref="E40:H40"/>
    <mergeCell ref="A42:G42"/>
    <mergeCell ref="F43:F44"/>
    <mergeCell ref="H43:H44"/>
    <mergeCell ref="A71:H71"/>
    <mergeCell ref="A59:H59"/>
    <mergeCell ref="A61:H62"/>
    <mergeCell ref="A64:H64"/>
    <mergeCell ref="A66:H66"/>
    <mergeCell ref="A68:H69"/>
    <mergeCell ref="A72:H72"/>
    <mergeCell ref="A74:H74"/>
    <mergeCell ref="A76:H76"/>
    <mergeCell ref="A78:H78"/>
    <mergeCell ref="A55:H55"/>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ignoredErrors>
    <ignoredError sqref="A49:A53" unlockedFormula="1"/>
  </ignoredError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BD545-D4DF-4425-81B0-2D6A40D3C2F5}">
  <sheetPr codeName="Tabelle8"/>
  <dimension ref="A1:H78"/>
  <sheetViews>
    <sheetView view="pageLayout" zoomScaleNormal="100" workbookViewId="0">
      <selection activeCell="C7" sqref="C7"/>
    </sheetView>
  </sheetViews>
  <sheetFormatPr baseColWidth="10" defaultColWidth="11.42578125" defaultRowHeight="15" x14ac:dyDescent="0.25"/>
  <cols>
    <col min="1" max="1" width="24.140625" customWidth="1"/>
    <col min="2" max="2" width="15" customWidth="1"/>
    <col min="3" max="3" width="12.7109375" customWidth="1"/>
    <col min="4" max="4" width="12.28515625" customWidth="1"/>
    <col min="5" max="5" width="10.7109375" customWidth="1"/>
    <col min="6" max="6" width="15.28515625" customWidth="1"/>
    <col min="7" max="8" width="14" customWidth="1"/>
  </cols>
  <sheetData>
    <row r="1" spans="1:8" ht="24.95" customHeight="1" x14ac:dyDescent="0.25">
      <c r="A1" s="184"/>
      <c r="B1" s="185"/>
      <c r="C1" s="460" t="s">
        <v>26</v>
      </c>
      <c r="D1" s="461"/>
      <c r="E1" s="461"/>
      <c r="F1" s="461"/>
      <c r="G1" s="186"/>
      <c r="H1" s="218" t="str">
        <f>IF('Titelseite Pb-Altbatterien'!$F$7&lt;&gt;"",'Titelseite Pb-Altbatterien'!$F$7,"")</f>
        <v/>
      </c>
    </row>
    <row r="2" spans="1:8" ht="32.25" customHeight="1" x14ac:dyDescent="0.25">
      <c r="A2" s="157" t="s">
        <v>58</v>
      </c>
      <c r="B2" s="485" t="s">
        <v>41</v>
      </c>
      <c r="C2" s="486"/>
      <c r="D2" s="486"/>
      <c r="E2" s="486"/>
      <c r="F2" s="486"/>
      <c r="G2" s="486"/>
      <c r="H2" s="487"/>
    </row>
    <row r="3" spans="1:8" ht="60" customHeight="1" x14ac:dyDescent="0.25">
      <c r="A3" s="377" t="s">
        <v>142</v>
      </c>
      <c r="B3" s="378"/>
      <c r="C3" s="378"/>
      <c r="D3" s="378"/>
      <c r="E3" s="378"/>
      <c r="F3" s="378"/>
      <c r="G3" s="378"/>
      <c r="H3" s="379"/>
    </row>
    <row r="4" spans="1:8" ht="15" customHeight="1" x14ac:dyDescent="0.25">
      <c r="A4" s="143"/>
      <c r="B4" s="144"/>
      <c r="C4" s="144"/>
      <c r="D4" s="144"/>
      <c r="E4" s="144"/>
      <c r="F4" s="144"/>
      <c r="G4" s="144"/>
      <c r="H4" s="158"/>
    </row>
    <row r="5" spans="1:8" ht="15" customHeight="1" x14ac:dyDescent="0.25">
      <c r="A5" s="118" t="s">
        <v>44</v>
      </c>
      <c r="B5" s="147" t="str">
        <f>CONCATENATE("N_5, hier:  ",IF('Titelseite Pb-Altbatterien'!$J$15&lt;&gt;"",'Titelseite Pb-Altbatterien'!$J$15,""))</f>
        <v xml:space="preserve">N_5, hier:  </v>
      </c>
      <c r="C5" s="4"/>
      <c r="D5" s="4"/>
      <c r="E5" s="4"/>
      <c r="F5" s="4"/>
      <c r="G5" s="4"/>
      <c r="H5" s="148"/>
    </row>
    <row r="6" spans="1:8" ht="15" customHeight="1" x14ac:dyDescent="0.25">
      <c r="A6" s="3"/>
      <c r="B6" s="4"/>
      <c r="C6" s="4"/>
      <c r="D6" s="4"/>
      <c r="E6" s="4"/>
      <c r="F6" s="4"/>
      <c r="G6" s="4"/>
      <c r="H6" s="150"/>
    </row>
    <row r="7" spans="1:8" ht="15" customHeight="1" x14ac:dyDescent="0.25">
      <c r="A7" s="118" t="s">
        <v>0</v>
      </c>
      <c r="B7" s="4"/>
      <c r="C7" s="25">
        <f>IF('Titelseite Pb-Altbatterien'!$F$8&lt;&gt;"",'Titelseite Pb-Altbatterien'!$F$8,"")</f>
        <v>2026</v>
      </c>
      <c r="D7" s="4"/>
      <c r="E7" s="4"/>
      <c r="F7" s="4"/>
      <c r="G7" s="4"/>
      <c r="H7" s="150"/>
    </row>
    <row r="8" spans="1:8" ht="15" customHeight="1" x14ac:dyDescent="0.25">
      <c r="A8" s="118"/>
      <c r="B8" s="4"/>
      <c r="C8" s="4"/>
      <c r="D8" s="4"/>
      <c r="E8" s="4"/>
      <c r="F8" s="4"/>
      <c r="G8" s="4"/>
      <c r="H8" s="150"/>
    </row>
    <row r="9" spans="1:8" ht="15" customHeight="1" x14ac:dyDescent="0.25">
      <c r="A9" s="119" t="s">
        <v>34</v>
      </c>
      <c r="B9" s="4"/>
      <c r="C9" s="4"/>
      <c r="D9" s="4"/>
      <c r="E9" s="4"/>
      <c r="F9" s="4"/>
      <c r="G9" s="4"/>
      <c r="H9" s="151"/>
    </row>
    <row r="10" spans="1:8" ht="15" customHeight="1" x14ac:dyDescent="0.25">
      <c r="A10" s="120" t="s">
        <v>1</v>
      </c>
      <c r="B10" s="4"/>
      <c r="C10" s="22"/>
      <c r="D10" s="19"/>
      <c r="E10" s="19"/>
      <c r="F10" s="19"/>
      <c r="G10" s="19"/>
      <c r="H10" s="154"/>
    </row>
    <row r="11" spans="1:8" ht="15" customHeight="1" x14ac:dyDescent="0.25">
      <c r="A11" s="120" t="s">
        <v>94</v>
      </c>
      <c r="B11" s="4"/>
      <c r="C11" s="22"/>
      <c r="D11" s="19"/>
      <c r="E11" s="19"/>
      <c r="F11" s="19"/>
      <c r="G11" s="19"/>
      <c r="H11" s="154"/>
    </row>
    <row r="12" spans="1:8" ht="15" customHeight="1" x14ac:dyDescent="0.25">
      <c r="A12" s="120" t="s">
        <v>4</v>
      </c>
      <c r="B12" s="4"/>
      <c r="C12" s="338"/>
      <c r="D12" s="339"/>
      <c r="E12" s="339"/>
      <c r="F12" s="339"/>
      <c r="G12" s="339"/>
      <c r="H12" s="340"/>
    </row>
    <row r="13" spans="1:8" ht="15" customHeight="1" x14ac:dyDescent="0.25">
      <c r="A13" s="120" t="s">
        <v>13</v>
      </c>
      <c r="B13" s="4"/>
      <c r="C13" s="22"/>
      <c r="D13" s="19"/>
      <c r="E13" s="19"/>
      <c r="F13" s="19"/>
      <c r="G13" s="19"/>
      <c r="H13" s="154"/>
    </row>
    <row r="14" spans="1:8" ht="15" customHeight="1" x14ac:dyDescent="0.25">
      <c r="A14" s="120" t="s">
        <v>2</v>
      </c>
      <c r="B14" s="4"/>
      <c r="C14" s="22"/>
      <c r="D14" s="19"/>
      <c r="E14" s="19"/>
      <c r="F14" s="19"/>
      <c r="G14" s="19"/>
      <c r="H14" s="154"/>
    </row>
    <row r="15" spans="1:8" ht="15" customHeight="1" x14ac:dyDescent="0.25">
      <c r="A15" s="120" t="s">
        <v>3</v>
      </c>
      <c r="B15" s="4"/>
      <c r="C15" s="22"/>
      <c r="D15" s="19"/>
      <c r="E15" s="19"/>
      <c r="F15" s="19"/>
      <c r="G15" s="19"/>
      <c r="H15" s="154"/>
    </row>
    <row r="16" spans="1:8" ht="15" customHeight="1" x14ac:dyDescent="0.25">
      <c r="A16" s="120" t="s">
        <v>6</v>
      </c>
      <c r="B16" s="4"/>
      <c r="C16" s="338"/>
      <c r="D16" s="339"/>
      <c r="E16" s="339"/>
      <c r="F16" s="339"/>
      <c r="G16" s="339"/>
      <c r="H16" s="340"/>
    </row>
    <row r="17" spans="1:8" ht="15" customHeight="1" x14ac:dyDescent="0.25">
      <c r="A17" s="120" t="s">
        <v>5</v>
      </c>
      <c r="B17" s="4"/>
      <c r="C17" s="29"/>
      <c r="D17" s="19"/>
      <c r="E17" s="19"/>
      <c r="F17" s="19"/>
      <c r="G17" s="19"/>
      <c r="H17" s="154"/>
    </row>
    <row r="18" spans="1:8" ht="15" customHeight="1" x14ac:dyDescent="0.25">
      <c r="A18" s="120"/>
      <c r="B18" s="4"/>
      <c r="C18" s="93"/>
      <c r="D18" s="93"/>
      <c r="E18" s="93"/>
      <c r="F18" s="93"/>
      <c r="G18" s="93"/>
      <c r="H18" s="152"/>
    </row>
    <row r="19" spans="1:8" ht="20.100000000000001" customHeight="1" x14ac:dyDescent="0.25">
      <c r="A19" s="504" t="s">
        <v>43</v>
      </c>
      <c r="B19" s="505"/>
      <c r="C19" s="488" t="s">
        <v>163</v>
      </c>
      <c r="D19" s="489"/>
      <c r="E19" s="489"/>
      <c r="F19" s="489"/>
      <c r="G19" s="489"/>
      <c r="H19" s="490"/>
    </row>
    <row r="20" spans="1:8" ht="20.100000000000001" customHeight="1" x14ac:dyDescent="0.25">
      <c r="A20" s="391"/>
      <c r="B20" s="506"/>
      <c r="C20" s="491"/>
      <c r="D20" s="492"/>
      <c r="E20" s="492"/>
      <c r="F20" s="492"/>
      <c r="G20" s="492"/>
      <c r="H20" s="493"/>
    </row>
    <row r="21" spans="1:8" x14ac:dyDescent="0.25">
      <c r="A21" s="30"/>
      <c r="B21" s="215"/>
      <c r="C21" s="215"/>
      <c r="D21" s="215"/>
      <c r="E21" s="215"/>
      <c r="F21" s="215"/>
      <c r="G21" s="215"/>
      <c r="H21" s="216"/>
    </row>
    <row r="22" spans="1:8" ht="35.1" customHeight="1" x14ac:dyDescent="0.25">
      <c r="A22" s="464" t="s">
        <v>51</v>
      </c>
      <c r="B22" s="465"/>
      <c r="C22" s="465"/>
      <c r="D22" s="465"/>
      <c r="E22" s="465"/>
      <c r="F22" s="465"/>
      <c r="G22" s="465"/>
      <c r="H22" s="28" t="str">
        <f>CONCATENATE("hier: ",$C$10)</f>
        <v xml:space="preserve">hier: </v>
      </c>
    </row>
    <row r="23" spans="1:8" ht="38.1" customHeight="1" x14ac:dyDescent="0.25">
      <c r="A23" s="466" t="s">
        <v>95</v>
      </c>
      <c r="B23" s="494"/>
      <c r="C23" s="462" t="s">
        <v>88</v>
      </c>
      <c r="D23" s="209" t="s">
        <v>46</v>
      </c>
      <c r="E23" s="160"/>
      <c r="F23" s="161"/>
      <c r="G23" s="161"/>
      <c r="H23" s="2"/>
    </row>
    <row r="24" spans="1:8" ht="38.1" customHeight="1" x14ac:dyDescent="0.25">
      <c r="A24" s="495"/>
      <c r="B24" s="496"/>
      <c r="C24" s="463"/>
      <c r="D24" s="209" t="s">
        <v>8</v>
      </c>
      <c r="E24" s="162"/>
      <c r="F24" s="208"/>
      <c r="G24" s="208"/>
      <c r="H24" s="5"/>
    </row>
    <row r="25" spans="1:8" x14ac:dyDescent="0.25">
      <c r="A25" s="45" t="str" cm="1">
        <f t="array" ref="A25:B25">IF('Recyclingschritt N_0'!A42:B42&lt;&gt;"",'Recyclingschritt N_0'!A42:B42,"")</f>
        <v/>
      </c>
      <c r="B25" s="214" t="str">
        <v/>
      </c>
      <c r="C25" s="239" t="str">
        <f>IF('Recyclingschritt N_0'!C42&lt;&gt;"",'Recyclingschritt N_0'!C42,"")</f>
        <v/>
      </c>
      <c r="D25" s="222" t="str">
        <f>IF('Recyclingschritt N_0'!D42&lt;&gt;"",'Recyclingschritt N_0'!D42,"")</f>
        <v/>
      </c>
      <c r="E25" s="42"/>
      <c r="F25" s="4"/>
      <c r="G25" s="4"/>
      <c r="H25" s="5"/>
    </row>
    <row r="26" spans="1:8" x14ac:dyDescent="0.25">
      <c r="A26" s="240"/>
      <c r="B26" s="241"/>
      <c r="C26" s="242"/>
      <c r="D26" s="251"/>
      <c r="E26" s="42"/>
      <c r="F26" s="163"/>
      <c r="G26" s="163"/>
      <c r="H26" s="5"/>
    </row>
    <row r="27" spans="1:8" x14ac:dyDescent="0.25">
      <c r="A27" s="240"/>
      <c r="B27" s="241"/>
      <c r="C27" s="243"/>
      <c r="D27" s="252"/>
      <c r="E27" s="164"/>
      <c r="F27" s="163"/>
      <c r="G27" s="163"/>
      <c r="H27" s="5"/>
    </row>
    <row r="28" spans="1:8" x14ac:dyDescent="0.25">
      <c r="A28" s="240"/>
      <c r="B28" s="241"/>
      <c r="C28" s="243"/>
      <c r="D28" s="252"/>
      <c r="E28" s="164"/>
      <c r="F28" s="163"/>
      <c r="G28" s="163"/>
      <c r="H28" s="5"/>
    </row>
    <row r="29" spans="1:8" x14ac:dyDescent="0.25">
      <c r="A29" s="244"/>
      <c r="B29" s="245"/>
      <c r="C29" s="246"/>
      <c r="D29" s="253"/>
      <c r="E29" s="165"/>
      <c r="F29" s="166"/>
      <c r="G29" s="166"/>
      <c r="H29" s="43"/>
    </row>
    <row r="30" spans="1:8" ht="14.25" customHeight="1" x14ac:dyDescent="0.25">
      <c r="A30" s="33"/>
      <c r="B30" s="34"/>
      <c r="C30" s="34"/>
      <c r="D30" s="35"/>
      <c r="E30" s="35"/>
      <c r="F30" s="31"/>
      <c r="G30" s="31"/>
      <c r="H30" s="32"/>
    </row>
    <row r="31" spans="1:8" ht="35.1" customHeight="1" x14ac:dyDescent="0.25">
      <c r="A31" s="464" t="s">
        <v>82</v>
      </c>
      <c r="B31" s="520"/>
      <c r="C31" s="520"/>
      <c r="D31" s="520"/>
      <c r="E31" s="520"/>
      <c r="F31" s="520"/>
      <c r="G31" s="520"/>
      <c r="H31" s="28" t="str">
        <f>CONCATENATE("hier:  ",C10)</f>
        <v xml:space="preserve">hier:  </v>
      </c>
    </row>
    <row r="32" spans="1:8" ht="15" customHeight="1" x14ac:dyDescent="0.25">
      <c r="A32" s="480" t="s">
        <v>10</v>
      </c>
      <c r="B32" s="481"/>
      <c r="C32" s="462" t="s">
        <v>88</v>
      </c>
      <c r="D32" s="462" t="s">
        <v>93</v>
      </c>
      <c r="E32" s="472" t="s">
        <v>11</v>
      </c>
      <c r="F32" s="473"/>
      <c r="G32" s="474"/>
      <c r="H32" s="475"/>
    </row>
    <row r="33" spans="1:8" ht="45" customHeight="1" x14ac:dyDescent="0.25">
      <c r="A33" s="482"/>
      <c r="B33" s="481"/>
      <c r="C33" s="503"/>
      <c r="D33" s="502"/>
      <c r="E33" s="412" t="s">
        <v>52</v>
      </c>
      <c r="F33" s="476"/>
      <c r="G33" s="58" t="s">
        <v>54</v>
      </c>
      <c r="H33" s="58" t="s">
        <v>52</v>
      </c>
    </row>
    <row r="34" spans="1:8" ht="30.75" customHeight="1" x14ac:dyDescent="0.25">
      <c r="A34" s="483"/>
      <c r="B34" s="484"/>
      <c r="C34" s="502"/>
      <c r="D34" s="9" t="s">
        <v>8</v>
      </c>
      <c r="E34" s="412" t="s">
        <v>19</v>
      </c>
      <c r="F34" s="476"/>
      <c r="G34" s="58" t="s">
        <v>55</v>
      </c>
      <c r="H34" s="8" t="s">
        <v>53</v>
      </c>
    </row>
    <row r="35" spans="1:8" x14ac:dyDescent="0.25">
      <c r="A35" s="524"/>
      <c r="B35" s="523"/>
      <c r="C35" s="155"/>
      <c r="D35" s="220"/>
      <c r="E35" s="522"/>
      <c r="F35" s="523"/>
      <c r="G35" s="6"/>
      <c r="H35" s="36" t="s">
        <v>81</v>
      </c>
    </row>
    <row r="36" spans="1:8" ht="15" customHeight="1" x14ac:dyDescent="0.25">
      <c r="A36" s="524"/>
      <c r="B36" s="523"/>
      <c r="C36" s="155"/>
      <c r="D36" s="220"/>
      <c r="E36" s="522"/>
      <c r="F36" s="523"/>
      <c r="G36" s="6"/>
      <c r="H36" s="36" t="s">
        <v>81</v>
      </c>
    </row>
    <row r="37" spans="1:8" ht="15" customHeight="1" x14ac:dyDescent="0.25">
      <c r="A37" s="524"/>
      <c r="B37" s="523"/>
      <c r="C37" s="155"/>
      <c r="D37" s="220"/>
      <c r="E37" s="522"/>
      <c r="F37" s="523"/>
      <c r="G37" s="6"/>
      <c r="H37" s="36" t="s">
        <v>81</v>
      </c>
    </row>
    <row r="38" spans="1:8" ht="33" customHeight="1" x14ac:dyDescent="0.25">
      <c r="A38" s="210"/>
      <c r="B38" s="211"/>
      <c r="C38" s="155"/>
      <c r="D38" s="220"/>
      <c r="E38" s="522"/>
      <c r="F38" s="523"/>
      <c r="G38" s="6"/>
      <c r="H38" s="36" t="s">
        <v>81</v>
      </c>
    </row>
    <row r="39" spans="1:8" x14ac:dyDescent="0.25">
      <c r="A39" s="524"/>
      <c r="B39" s="523"/>
      <c r="C39" s="155"/>
      <c r="D39" s="220"/>
      <c r="E39" s="525"/>
      <c r="F39" s="526"/>
      <c r="G39" s="6"/>
      <c r="H39" s="36" t="s">
        <v>81</v>
      </c>
    </row>
    <row r="40" spans="1:8" ht="18.75" customHeight="1" x14ac:dyDescent="0.25">
      <c r="A40" s="514" t="s">
        <v>23</v>
      </c>
      <c r="B40" s="515"/>
      <c r="C40" s="516"/>
      <c r="D40" s="238">
        <f>SUM(D35:D39)</f>
        <v>0</v>
      </c>
      <c r="E40" s="517"/>
      <c r="F40" s="518"/>
      <c r="G40" s="518"/>
      <c r="H40" s="519"/>
    </row>
    <row r="41" spans="1:8" ht="15" customHeight="1" x14ac:dyDescent="0.25">
      <c r="A41" s="457"/>
      <c r="B41" s="458"/>
      <c r="C41" s="458"/>
      <c r="D41" s="458"/>
      <c r="E41" s="458"/>
      <c r="F41" s="458"/>
      <c r="G41" s="458"/>
      <c r="H41" s="459"/>
    </row>
    <row r="42" spans="1:8" ht="39.950000000000003" customHeight="1" x14ac:dyDescent="0.25">
      <c r="A42" s="447" t="s">
        <v>134</v>
      </c>
      <c r="B42" s="448"/>
      <c r="C42" s="448"/>
      <c r="D42" s="448"/>
      <c r="E42" s="448"/>
      <c r="F42" s="448"/>
      <c r="G42" s="448"/>
      <c r="H42" s="28" t="str">
        <f>CONCATENATE("hier:  ",$C$10)</f>
        <v xml:space="preserve">hier:  </v>
      </c>
    </row>
    <row r="43" spans="1:8" ht="90" customHeight="1" x14ac:dyDescent="0.25">
      <c r="A43" s="227" t="s">
        <v>92</v>
      </c>
      <c r="B43" s="14" t="s">
        <v>78</v>
      </c>
      <c r="C43" s="14" t="s">
        <v>59</v>
      </c>
      <c r="D43" s="14" t="s">
        <v>61</v>
      </c>
      <c r="E43" s="15" t="s">
        <v>60</v>
      </c>
      <c r="F43" s="453" t="s">
        <v>56</v>
      </c>
      <c r="G43" s="178" t="s">
        <v>57</v>
      </c>
      <c r="H43" s="455" t="s">
        <v>12</v>
      </c>
    </row>
    <row r="44" spans="1:8" ht="33" customHeight="1" x14ac:dyDescent="0.25">
      <c r="A44" s="231"/>
      <c r="B44" s="58" t="s">
        <v>8</v>
      </c>
      <c r="C44" s="177" t="s">
        <v>8</v>
      </c>
      <c r="D44" s="177" t="s">
        <v>8</v>
      </c>
      <c r="E44" s="177" t="s">
        <v>8</v>
      </c>
      <c r="F44" s="454"/>
      <c r="G44" s="8" t="s">
        <v>9</v>
      </c>
      <c r="H44" s="456"/>
    </row>
    <row r="45" spans="1:8" ht="32.1" customHeight="1" x14ac:dyDescent="0.25">
      <c r="A45" s="183" t="s">
        <v>28</v>
      </c>
      <c r="B45" s="219"/>
      <c r="C45" s="220"/>
      <c r="D45" s="255"/>
      <c r="E45" s="221">
        <f>C45+D45</f>
        <v>0</v>
      </c>
      <c r="F45" s="17"/>
      <c r="G45" s="24"/>
      <c r="H45" s="155"/>
    </row>
    <row r="46" spans="1:8" ht="32.1" customHeight="1" x14ac:dyDescent="0.35">
      <c r="A46" s="183" t="s">
        <v>89</v>
      </c>
      <c r="B46" s="219"/>
      <c r="C46" s="220"/>
      <c r="D46" s="255"/>
      <c r="E46" s="221">
        <f>C46+D46</f>
        <v>0</v>
      </c>
      <c r="F46" s="155"/>
      <c r="G46" s="24"/>
      <c r="H46" s="155"/>
    </row>
    <row r="47" spans="1:8" ht="15" customHeight="1" x14ac:dyDescent="0.25">
      <c r="A47" s="183" t="s">
        <v>130</v>
      </c>
      <c r="B47" s="219"/>
      <c r="C47" s="220"/>
      <c r="D47" s="255"/>
      <c r="E47" s="221">
        <f>C47+D47</f>
        <v>0</v>
      </c>
      <c r="F47" s="155"/>
      <c r="G47" s="24"/>
      <c r="H47" s="155"/>
    </row>
    <row r="48" spans="1:8" ht="15" customHeight="1" x14ac:dyDescent="0.25">
      <c r="A48" s="183" t="s">
        <v>29</v>
      </c>
      <c r="B48" s="219"/>
      <c r="C48" s="220"/>
      <c r="D48" s="255"/>
      <c r="E48" s="221">
        <f>C48+D48</f>
        <v>0</v>
      </c>
      <c r="F48" s="155"/>
      <c r="G48" s="24"/>
      <c r="H48" s="155"/>
    </row>
    <row r="49" spans="1:8" ht="15" customHeight="1" x14ac:dyDescent="0.25">
      <c r="A49" s="182" t="str">
        <f>IF('Recyclingschritt N_0'!A70&lt;&gt;"",'Recyclingschritt N_0'!A70,"")</f>
        <v/>
      </c>
      <c r="B49" s="219"/>
      <c r="C49" s="220"/>
      <c r="D49" s="255"/>
      <c r="E49" s="221">
        <f t="shared" ref="E49:E54" si="0">C49+D49</f>
        <v>0</v>
      </c>
      <c r="F49" s="155"/>
      <c r="G49" s="24"/>
      <c r="H49" s="155"/>
    </row>
    <row r="50" spans="1:8" ht="15" customHeight="1" x14ac:dyDescent="0.25">
      <c r="A50" s="182" t="str">
        <f>IF('Recyclingschritt N_0'!A71&lt;&gt;"",'Recyclingschritt N_0'!A71,"")</f>
        <v/>
      </c>
      <c r="B50" s="219"/>
      <c r="C50" s="220"/>
      <c r="D50" s="255"/>
      <c r="E50" s="221">
        <f t="shared" si="0"/>
        <v>0</v>
      </c>
      <c r="F50" s="155"/>
      <c r="G50" s="24"/>
      <c r="H50" s="155"/>
    </row>
    <row r="51" spans="1:8" ht="15" customHeight="1" x14ac:dyDescent="0.25">
      <c r="A51" s="182" t="str">
        <f>IF('Recyclingschritt N_0'!A72&lt;&gt;"",'Recyclingschritt N_0'!A72,"")</f>
        <v/>
      </c>
      <c r="B51" s="219"/>
      <c r="C51" s="220"/>
      <c r="D51" s="255"/>
      <c r="E51" s="221">
        <f t="shared" si="0"/>
        <v>0</v>
      </c>
      <c r="F51" s="155"/>
      <c r="G51" s="24"/>
      <c r="H51" s="155"/>
    </row>
    <row r="52" spans="1:8" ht="15" customHeight="1" x14ac:dyDescent="0.25">
      <c r="A52" s="182" t="str">
        <f>IF('Recyclingschritt N_0'!A73&lt;&gt;"",'Recyclingschritt N_0'!A73,"")</f>
        <v/>
      </c>
      <c r="B52" s="219"/>
      <c r="C52" s="220"/>
      <c r="D52" s="255"/>
      <c r="E52" s="221">
        <f t="shared" si="0"/>
        <v>0</v>
      </c>
      <c r="F52" s="155"/>
      <c r="G52" s="24"/>
      <c r="H52" s="155"/>
    </row>
    <row r="53" spans="1:8" ht="15" customHeight="1" x14ac:dyDescent="0.25">
      <c r="A53" s="182" t="str">
        <f>IF('Recyclingschritt N_0'!A74&lt;&gt;"",'Recyclingschritt N_0'!A74,"")</f>
        <v/>
      </c>
      <c r="B53" s="219"/>
      <c r="C53" s="220"/>
      <c r="D53" s="255"/>
      <c r="E53" s="221">
        <f t="shared" si="0"/>
        <v>0</v>
      </c>
      <c r="F53" s="155"/>
      <c r="G53" s="24"/>
      <c r="H53" s="155"/>
    </row>
    <row r="54" spans="1:8" ht="15" customHeight="1" x14ac:dyDescent="0.25">
      <c r="A54" s="257" t="s">
        <v>102</v>
      </c>
      <c r="B54" s="256">
        <f>SUM(B45:B53)</f>
        <v>0</v>
      </c>
      <c r="C54" s="256">
        <f>SUM(C45:C53)</f>
        <v>0</v>
      </c>
      <c r="D54" s="256">
        <f>SUM(D45:D53)</f>
        <v>0</v>
      </c>
      <c r="E54" s="221">
        <f t="shared" si="0"/>
        <v>0</v>
      </c>
      <c r="F54" s="153"/>
      <c r="G54" s="130"/>
      <c r="H54" s="37"/>
    </row>
    <row r="55" spans="1:8" ht="15" customHeight="1" x14ac:dyDescent="0.25">
      <c r="A55" s="445"/>
      <c r="B55" s="446"/>
      <c r="C55" s="446"/>
      <c r="D55" s="446"/>
      <c r="E55" s="446"/>
      <c r="F55" s="446"/>
      <c r="G55" s="446"/>
      <c r="H55" s="446"/>
    </row>
    <row r="56" spans="1:8" x14ac:dyDescent="0.25">
      <c r="A56" s="7"/>
    </row>
    <row r="57" spans="1:8" x14ac:dyDescent="0.25">
      <c r="A57" s="7" t="s">
        <v>91</v>
      </c>
    </row>
    <row r="58" spans="1:8" x14ac:dyDescent="0.25">
      <c r="A58" s="7"/>
    </row>
    <row r="59" spans="1:8" ht="31.5" customHeight="1" x14ac:dyDescent="0.25">
      <c r="A59" s="398" t="s">
        <v>121</v>
      </c>
      <c r="B59" s="398"/>
      <c r="C59" s="398"/>
      <c r="D59" s="398"/>
      <c r="E59" s="398"/>
      <c r="F59" s="398"/>
      <c r="G59" s="398"/>
      <c r="H59" s="398"/>
    </row>
    <row r="61" spans="1:8" ht="15" customHeight="1" x14ac:dyDescent="0.25">
      <c r="A61" s="398" t="s">
        <v>132</v>
      </c>
      <c r="B61" s="398"/>
      <c r="C61" s="398"/>
      <c r="D61" s="398"/>
      <c r="E61" s="398"/>
      <c r="F61" s="398"/>
      <c r="G61" s="398"/>
      <c r="H61" s="398"/>
    </row>
    <row r="62" spans="1:8" ht="36" customHeight="1" x14ac:dyDescent="0.25">
      <c r="A62" s="398"/>
      <c r="B62" s="398"/>
      <c r="C62" s="398"/>
      <c r="D62" s="398"/>
      <c r="E62" s="398"/>
      <c r="F62" s="398"/>
      <c r="G62" s="398"/>
      <c r="H62" s="398"/>
    </row>
    <row r="64" spans="1:8" ht="37.5" customHeight="1" x14ac:dyDescent="0.25">
      <c r="A64" s="398" t="s">
        <v>123</v>
      </c>
      <c r="B64" s="399"/>
      <c r="C64" s="399"/>
      <c r="D64" s="399"/>
      <c r="E64" s="399"/>
      <c r="F64" s="399"/>
      <c r="G64" s="399"/>
      <c r="H64" s="399"/>
    </row>
    <row r="66" spans="1:8" ht="65.25" customHeight="1" x14ac:dyDescent="0.25">
      <c r="A66" s="398" t="s">
        <v>133</v>
      </c>
      <c r="B66" s="399"/>
      <c r="C66" s="399"/>
      <c r="D66" s="399"/>
      <c r="E66" s="399"/>
      <c r="F66" s="399"/>
      <c r="G66" s="399"/>
      <c r="H66" s="399"/>
    </row>
    <row r="68" spans="1:8" x14ac:dyDescent="0.25">
      <c r="A68" s="398" t="s">
        <v>124</v>
      </c>
      <c r="B68" s="398"/>
      <c r="C68" s="398"/>
      <c r="D68" s="398"/>
      <c r="E68" s="398"/>
      <c r="F68" s="398"/>
      <c r="G68" s="398"/>
      <c r="H68" s="398"/>
    </row>
    <row r="69" spans="1:8" ht="32.25" customHeight="1" x14ac:dyDescent="0.25">
      <c r="A69" s="398"/>
      <c r="B69" s="398"/>
      <c r="C69" s="398"/>
      <c r="D69" s="398"/>
      <c r="E69" s="398"/>
      <c r="F69" s="398"/>
      <c r="G69" s="398"/>
      <c r="H69" s="398"/>
    </row>
    <row r="71" spans="1:8" ht="37.5" customHeight="1" x14ac:dyDescent="0.25">
      <c r="A71" s="398" t="s">
        <v>125</v>
      </c>
      <c r="B71" s="398"/>
      <c r="C71" s="398"/>
      <c r="D71" s="398"/>
      <c r="E71" s="398"/>
      <c r="F71" s="398"/>
      <c r="G71" s="398"/>
      <c r="H71" s="398"/>
    </row>
    <row r="72" spans="1:8" s="83" customFormat="1" ht="50.25" customHeight="1" x14ac:dyDescent="0.25">
      <c r="A72" s="398" t="s">
        <v>126</v>
      </c>
      <c r="B72" s="398"/>
      <c r="C72" s="398"/>
      <c r="D72" s="398"/>
      <c r="E72" s="398"/>
      <c r="F72" s="398"/>
      <c r="G72" s="398"/>
      <c r="H72" s="398"/>
    </row>
    <row r="73" spans="1:8" s="83" customFormat="1" ht="15" customHeight="1" x14ac:dyDescent="0.25">
      <c r="A73" s="59"/>
      <c r="B73" s="59"/>
      <c r="C73" s="59"/>
      <c r="D73" s="59"/>
      <c r="E73" s="59"/>
      <c r="F73" s="59"/>
      <c r="G73" s="59"/>
      <c r="H73" s="59"/>
    </row>
    <row r="74" spans="1:8" s="83" customFormat="1" ht="20.25" customHeight="1" x14ac:dyDescent="0.25">
      <c r="A74" s="398" t="s">
        <v>116</v>
      </c>
      <c r="B74" s="398"/>
      <c r="C74" s="398"/>
      <c r="D74" s="398"/>
      <c r="E74" s="398"/>
      <c r="F74" s="398"/>
      <c r="G74" s="398"/>
      <c r="H74" s="398"/>
    </row>
    <row r="75" spans="1:8" s="83" customFormat="1" ht="15" customHeight="1" x14ac:dyDescent="0.25">
      <c r="A75" s="59"/>
      <c r="B75" s="59"/>
      <c r="C75" s="59"/>
      <c r="D75" s="59"/>
      <c r="E75" s="59"/>
      <c r="F75" s="59"/>
      <c r="G75" s="59"/>
      <c r="H75" s="59"/>
    </row>
    <row r="76" spans="1:8" s="83" customFormat="1" ht="36" customHeight="1" x14ac:dyDescent="0.25">
      <c r="A76" s="398" t="s">
        <v>127</v>
      </c>
      <c r="B76" s="398"/>
      <c r="C76" s="398"/>
      <c r="D76" s="398"/>
      <c r="E76" s="398"/>
      <c r="F76" s="398"/>
      <c r="G76" s="398"/>
      <c r="H76" s="398"/>
    </row>
    <row r="78" spans="1:8" ht="93" customHeight="1" x14ac:dyDescent="0.25">
      <c r="A78" s="398" t="s">
        <v>144</v>
      </c>
      <c r="B78" s="398"/>
      <c r="C78" s="398"/>
      <c r="D78" s="398"/>
      <c r="E78" s="398"/>
      <c r="F78" s="398"/>
      <c r="G78" s="398"/>
      <c r="H78" s="398"/>
    </row>
  </sheetData>
  <sheetProtection algorithmName="SHA-512" hashValue="ejPAZ+1nUFJ+QEtTxCLn/Ka5D16AhavwCwahNjWeRmzot3mccb0Yp/pANGHRL3uK5fHnPnfmEw7rBIo1yqSsSA==" saltValue="vMcsOFWP5F3QmR+7t8I0bQ==" spinCount="100000" sheet="1" objects="1" scenarios="1"/>
  <mergeCells count="41">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 ref="E38:F38"/>
    <mergeCell ref="A39:B39"/>
    <mergeCell ref="E39:F39"/>
    <mergeCell ref="A40:C40"/>
    <mergeCell ref="E40:H40"/>
    <mergeCell ref="A35:B35"/>
    <mergeCell ref="E35:F35"/>
    <mergeCell ref="A36:B36"/>
    <mergeCell ref="E36:F36"/>
    <mergeCell ref="A37:B37"/>
    <mergeCell ref="E37:F37"/>
    <mergeCell ref="A55:H55"/>
    <mergeCell ref="A41:H41"/>
    <mergeCell ref="A42:G42"/>
    <mergeCell ref="F43:F44"/>
    <mergeCell ref="H43:H44"/>
    <mergeCell ref="A59:H59"/>
    <mergeCell ref="A61:H62"/>
    <mergeCell ref="A64:H64"/>
    <mergeCell ref="A66:H66"/>
    <mergeCell ref="A68:H69"/>
    <mergeCell ref="A72:H72"/>
    <mergeCell ref="A74:H74"/>
    <mergeCell ref="A76:H76"/>
    <mergeCell ref="A78:H78"/>
    <mergeCell ref="A71:H71"/>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ignoredErrors>
    <ignoredError sqref="A49:A53" unlockedFormula="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94801-80B7-4F4F-B2A3-E63D71BC4309}">
  <sheetPr codeName="Tabelle9"/>
  <dimension ref="A1:H78"/>
  <sheetViews>
    <sheetView view="pageLayout" zoomScaleNormal="100" workbookViewId="0">
      <selection activeCell="C7" sqref="C7"/>
    </sheetView>
  </sheetViews>
  <sheetFormatPr baseColWidth="10" defaultColWidth="11.42578125" defaultRowHeight="15" x14ac:dyDescent="0.25"/>
  <cols>
    <col min="1" max="1" width="24.140625" customWidth="1"/>
    <col min="2" max="2" width="15" customWidth="1"/>
    <col min="3" max="3" width="12.7109375" customWidth="1"/>
    <col min="4" max="4" width="12.28515625" customWidth="1"/>
    <col min="5" max="5" width="10.7109375" customWidth="1"/>
    <col min="6" max="6" width="15.28515625" customWidth="1"/>
    <col min="7" max="8" width="14" customWidth="1"/>
  </cols>
  <sheetData>
    <row r="1" spans="1:8" ht="24.95" customHeight="1" x14ac:dyDescent="0.25">
      <c r="A1" s="184"/>
      <c r="B1" s="185"/>
      <c r="C1" s="460" t="s">
        <v>26</v>
      </c>
      <c r="D1" s="461"/>
      <c r="E1" s="461"/>
      <c r="F1" s="461"/>
      <c r="G1" s="186"/>
      <c r="H1" s="218" t="str">
        <f>IF('Titelseite Pb-Altbatterien'!$F$7&lt;&gt;"",'Titelseite Pb-Altbatterien'!$F$7,"")</f>
        <v/>
      </c>
    </row>
    <row r="2" spans="1:8" ht="32.25" customHeight="1" x14ac:dyDescent="0.25">
      <c r="A2" s="157" t="s">
        <v>58</v>
      </c>
      <c r="B2" s="485" t="s">
        <v>41</v>
      </c>
      <c r="C2" s="486"/>
      <c r="D2" s="486"/>
      <c r="E2" s="486"/>
      <c r="F2" s="486"/>
      <c r="G2" s="486"/>
      <c r="H2" s="487"/>
    </row>
    <row r="3" spans="1:8" ht="60" customHeight="1" x14ac:dyDescent="0.25">
      <c r="A3" s="377" t="s">
        <v>142</v>
      </c>
      <c r="B3" s="378"/>
      <c r="C3" s="378"/>
      <c r="D3" s="378"/>
      <c r="E3" s="378"/>
      <c r="F3" s="378"/>
      <c r="G3" s="378"/>
      <c r="H3" s="379"/>
    </row>
    <row r="4" spans="1:8" ht="15" customHeight="1" x14ac:dyDescent="0.25">
      <c r="A4" s="143"/>
      <c r="B4" s="144"/>
      <c r="C4" s="144"/>
      <c r="D4" s="144"/>
      <c r="E4" s="144"/>
      <c r="F4" s="144"/>
      <c r="G4" s="144"/>
      <c r="H4" s="158"/>
    </row>
    <row r="5" spans="1:8" ht="15" customHeight="1" x14ac:dyDescent="0.25">
      <c r="A5" s="118" t="s">
        <v>44</v>
      </c>
      <c r="B5" s="147" t="str">
        <f>CONCATENATE("N_6, hier:  ",IF('Titelseite Pb-Altbatterien'!$B$18&lt;&gt;"",'Titelseite Pb-Altbatterien'!$B$18,""))</f>
        <v xml:space="preserve">N_6, hier:  </v>
      </c>
      <c r="C5" s="4"/>
      <c r="D5" s="4"/>
      <c r="E5" s="4"/>
      <c r="F5" s="4"/>
      <c r="G5" s="4"/>
      <c r="H5" s="148"/>
    </row>
    <row r="6" spans="1:8" ht="15" customHeight="1" x14ac:dyDescent="0.25">
      <c r="A6" s="3"/>
      <c r="B6" s="4"/>
      <c r="C6" s="4"/>
      <c r="D6" s="4"/>
      <c r="E6" s="4"/>
      <c r="F6" s="4"/>
      <c r="G6" s="4"/>
      <c r="H6" s="150"/>
    </row>
    <row r="7" spans="1:8" ht="15" customHeight="1" x14ac:dyDescent="0.25">
      <c r="A7" s="118" t="s">
        <v>0</v>
      </c>
      <c r="B7" s="4"/>
      <c r="C7" s="25">
        <f>IF('Titelseite Pb-Altbatterien'!$F$8&lt;&gt;"",'Titelseite Pb-Altbatterien'!$F$8,"")</f>
        <v>2026</v>
      </c>
      <c r="D7" s="4"/>
      <c r="E7" s="4"/>
      <c r="F7" s="4"/>
      <c r="G7" s="4"/>
      <c r="H7" s="150"/>
    </row>
    <row r="8" spans="1:8" ht="15" customHeight="1" x14ac:dyDescent="0.25">
      <c r="A8" s="118"/>
      <c r="B8" s="4"/>
      <c r="C8" s="4"/>
      <c r="D8" s="4"/>
      <c r="E8" s="4"/>
      <c r="F8" s="4"/>
      <c r="G8" s="4"/>
      <c r="H8" s="150"/>
    </row>
    <row r="9" spans="1:8" ht="15" customHeight="1" x14ac:dyDescent="0.25">
      <c r="A9" s="119" t="s">
        <v>34</v>
      </c>
      <c r="B9" s="4"/>
      <c r="C9" s="4"/>
      <c r="D9" s="4"/>
      <c r="E9" s="4"/>
      <c r="F9" s="4"/>
      <c r="G9" s="4"/>
      <c r="H9" s="151"/>
    </row>
    <row r="10" spans="1:8" ht="15" customHeight="1" x14ac:dyDescent="0.25">
      <c r="A10" s="120" t="s">
        <v>1</v>
      </c>
      <c r="B10" s="4"/>
      <c r="C10" s="22"/>
      <c r="D10" s="19"/>
      <c r="E10" s="19"/>
      <c r="F10" s="19"/>
      <c r="G10" s="19"/>
      <c r="H10" s="154"/>
    </row>
    <row r="11" spans="1:8" ht="15" customHeight="1" x14ac:dyDescent="0.25">
      <c r="A11" s="120" t="s">
        <v>94</v>
      </c>
      <c r="B11" s="4"/>
      <c r="C11" s="22"/>
      <c r="D11" s="19"/>
      <c r="E11" s="19"/>
      <c r="F11" s="19"/>
      <c r="G11" s="19"/>
      <c r="H11" s="154"/>
    </row>
    <row r="12" spans="1:8" ht="15" customHeight="1" x14ac:dyDescent="0.25">
      <c r="A12" s="120" t="s">
        <v>4</v>
      </c>
      <c r="B12" s="4"/>
      <c r="C12" s="338"/>
      <c r="D12" s="339"/>
      <c r="E12" s="339"/>
      <c r="F12" s="339"/>
      <c r="G12" s="339"/>
      <c r="H12" s="340"/>
    </row>
    <row r="13" spans="1:8" ht="15" customHeight="1" x14ac:dyDescent="0.25">
      <c r="A13" s="120" t="s">
        <v>13</v>
      </c>
      <c r="B13" s="4"/>
      <c r="C13" s="338"/>
      <c r="D13" s="339"/>
      <c r="E13" s="339"/>
      <c r="F13" s="339"/>
      <c r="G13" s="339"/>
      <c r="H13" s="340"/>
    </row>
    <row r="14" spans="1:8" ht="15" customHeight="1" x14ac:dyDescent="0.25">
      <c r="A14" s="120" t="s">
        <v>2</v>
      </c>
      <c r="B14" s="4"/>
      <c r="C14" s="22"/>
      <c r="D14" s="19"/>
      <c r="E14" s="19"/>
      <c r="F14" s="19"/>
      <c r="G14" s="19"/>
      <c r="H14" s="154"/>
    </row>
    <row r="15" spans="1:8" ht="15" customHeight="1" x14ac:dyDescent="0.25">
      <c r="A15" s="120" t="s">
        <v>3</v>
      </c>
      <c r="B15" s="4"/>
      <c r="C15" s="22"/>
      <c r="D15" s="19"/>
      <c r="E15" s="19"/>
      <c r="F15" s="19"/>
      <c r="G15" s="19"/>
      <c r="H15" s="154"/>
    </row>
    <row r="16" spans="1:8" ht="15" customHeight="1" x14ac:dyDescent="0.25">
      <c r="A16" s="120" t="s">
        <v>6</v>
      </c>
      <c r="B16" s="4"/>
      <c r="C16" s="338"/>
      <c r="D16" s="339"/>
      <c r="E16" s="339"/>
      <c r="F16" s="339"/>
      <c r="G16" s="339"/>
      <c r="H16" s="340"/>
    </row>
    <row r="17" spans="1:8" ht="15" customHeight="1" x14ac:dyDescent="0.25">
      <c r="A17" s="120" t="s">
        <v>5</v>
      </c>
      <c r="B17" s="4"/>
      <c r="C17" s="29"/>
      <c r="D17" s="19"/>
      <c r="E17" s="19"/>
      <c r="F17" s="19"/>
      <c r="G17" s="19"/>
      <c r="H17" s="154"/>
    </row>
    <row r="18" spans="1:8" ht="15" customHeight="1" x14ac:dyDescent="0.25">
      <c r="A18" s="120"/>
      <c r="B18" s="4"/>
      <c r="C18" s="93"/>
      <c r="D18" s="93"/>
      <c r="E18" s="93"/>
      <c r="F18" s="93"/>
      <c r="G18" s="93"/>
      <c r="H18" s="152"/>
    </row>
    <row r="19" spans="1:8" ht="20.100000000000001" customHeight="1" x14ac:dyDescent="0.25">
      <c r="A19" s="504" t="s">
        <v>43</v>
      </c>
      <c r="B19" s="505"/>
      <c r="C19" s="488" t="s">
        <v>163</v>
      </c>
      <c r="D19" s="489"/>
      <c r="E19" s="489"/>
      <c r="F19" s="489"/>
      <c r="G19" s="489"/>
      <c r="H19" s="490"/>
    </row>
    <row r="20" spans="1:8" ht="20.100000000000001" customHeight="1" x14ac:dyDescent="0.25">
      <c r="A20" s="391"/>
      <c r="B20" s="506"/>
      <c r="C20" s="491"/>
      <c r="D20" s="492"/>
      <c r="E20" s="492"/>
      <c r="F20" s="492"/>
      <c r="G20" s="492"/>
      <c r="H20" s="493"/>
    </row>
    <row r="21" spans="1:8" x14ac:dyDescent="0.25">
      <c r="A21" s="30"/>
      <c r="B21" s="31"/>
      <c r="C21" s="31"/>
      <c r="D21" s="31"/>
      <c r="E21" s="31"/>
      <c r="F21" s="31"/>
      <c r="G21" s="31"/>
      <c r="H21" s="32"/>
    </row>
    <row r="22" spans="1:8" ht="35.1" customHeight="1" x14ac:dyDescent="0.25">
      <c r="A22" s="464" t="s">
        <v>51</v>
      </c>
      <c r="B22" s="465"/>
      <c r="C22" s="465"/>
      <c r="D22" s="465"/>
      <c r="E22" s="465"/>
      <c r="F22" s="465"/>
      <c r="G22" s="465"/>
      <c r="H22" s="28" t="str">
        <f>CONCATENATE("hier: ",$C$10)</f>
        <v xml:space="preserve">hier: </v>
      </c>
    </row>
    <row r="23" spans="1:8" ht="38.1" customHeight="1" x14ac:dyDescent="0.25">
      <c r="A23" s="466" t="s">
        <v>95</v>
      </c>
      <c r="B23" s="494"/>
      <c r="C23" s="462" t="s">
        <v>88</v>
      </c>
      <c r="D23" s="58" t="s">
        <v>46</v>
      </c>
      <c r="E23" s="160"/>
      <c r="F23" s="161"/>
      <c r="G23" s="161"/>
      <c r="H23" s="2"/>
    </row>
    <row r="24" spans="1:8" ht="38.1" customHeight="1" x14ac:dyDescent="0.25">
      <c r="A24" s="495"/>
      <c r="B24" s="496"/>
      <c r="C24" s="463"/>
      <c r="D24" s="58" t="s">
        <v>8</v>
      </c>
      <c r="E24" s="162"/>
      <c r="F24" s="65"/>
      <c r="G24" s="65"/>
      <c r="H24" s="5"/>
    </row>
    <row r="25" spans="1:8" x14ac:dyDescent="0.25">
      <c r="A25" s="45" t="str" cm="1">
        <f t="array" ref="A25:B25">IF('Recyclingschritt N_0'!A43:B43&lt;&gt;"",'Recyclingschritt N_0'!A43:B43,"")</f>
        <v/>
      </c>
      <c r="B25" s="46" t="str">
        <v/>
      </c>
      <c r="C25" s="239" t="str">
        <f>IF('Recyclingschritt N_0'!C43&lt;&gt;"",'Recyclingschritt N_0'!C43,"")</f>
        <v/>
      </c>
      <c r="D25" s="222" t="str">
        <f>IF('Recyclingschritt N_0'!D43&lt;&gt;"",'Recyclingschritt N_0'!D43,"")</f>
        <v/>
      </c>
      <c r="E25" s="42"/>
      <c r="F25" s="4"/>
      <c r="G25" s="4"/>
      <c r="H25" s="5"/>
    </row>
    <row r="26" spans="1:8" x14ac:dyDescent="0.25">
      <c r="A26" s="240"/>
      <c r="B26" s="241"/>
      <c r="C26" s="242"/>
      <c r="D26" s="251"/>
      <c r="E26" s="42"/>
      <c r="F26" s="163"/>
      <c r="G26" s="163"/>
      <c r="H26" s="5"/>
    </row>
    <row r="27" spans="1:8" x14ac:dyDescent="0.25">
      <c r="A27" s="240"/>
      <c r="B27" s="241"/>
      <c r="C27" s="243"/>
      <c r="D27" s="252"/>
      <c r="E27" s="164"/>
      <c r="F27" s="163"/>
      <c r="G27" s="163"/>
      <c r="H27" s="5"/>
    </row>
    <row r="28" spans="1:8" x14ac:dyDescent="0.25">
      <c r="A28" s="240"/>
      <c r="B28" s="241"/>
      <c r="C28" s="243"/>
      <c r="D28" s="252"/>
      <c r="E28" s="164"/>
      <c r="F28" s="163"/>
      <c r="G28" s="163"/>
      <c r="H28" s="5"/>
    </row>
    <row r="29" spans="1:8" x14ac:dyDescent="0.25">
      <c r="A29" s="244"/>
      <c r="B29" s="245"/>
      <c r="C29" s="246"/>
      <c r="D29" s="253"/>
      <c r="E29" s="165"/>
      <c r="F29" s="166"/>
      <c r="G29" s="166"/>
      <c r="H29" s="43"/>
    </row>
    <row r="30" spans="1:8" ht="14.25" customHeight="1" x14ac:dyDescent="0.25">
      <c r="A30" s="33"/>
      <c r="B30" s="34"/>
      <c r="C30" s="34"/>
      <c r="D30" s="35"/>
      <c r="E30" s="35"/>
      <c r="F30" s="31"/>
      <c r="G30" s="31"/>
      <c r="H30" s="32"/>
    </row>
    <row r="31" spans="1:8" ht="35.1" customHeight="1" x14ac:dyDescent="0.25">
      <c r="A31" s="464" t="s">
        <v>82</v>
      </c>
      <c r="B31" s="520"/>
      <c r="C31" s="520"/>
      <c r="D31" s="520"/>
      <c r="E31" s="520"/>
      <c r="F31" s="520"/>
      <c r="G31" s="520"/>
      <c r="H31" s="28" t="str">
        <f>CONCATENATE("hier:  ",C10)</f>
        <v xml:space="preserve">hier:  </v>
      </c>
    </row>
    <row r="32" spans="1:8" ht="15" customHeight="1" x14ac:dyDescent="0.25">
      <c r="A32" s="480" t="s">
        <v>10</v>
      </c>
      <c r="B32" s="481"/>
      <c r="C32" s="462" t="s">
        <v>88</v>
      </c>
      <c r="D32" s="462" t="s">
        <v>93</v>
      </c>
      <c r="E32" s="472" t="s">
        <v>11</v>
      </c>
      <c r="F32" s="473"/>
      <c r="G32" s="474"/>
      <c r="H32" s="475"/>
    </row>
    <row r="33" spans="1:8" ht="45" customHeight="1" x14ac:dyDescent="0.25">
      <c r="A33" s="482"/>
      <c r="B33" s="481"/>
      <c r="C33" s="503"/>
      <c r="D33" s="502"/>
      <c r="E33" s="412" t="s">
        <v>52</v>
      </c>
      <c r="F33" s="476"/>
      <c r="G33" s="58" t="s">
        <v>54</v>
      </c>
      <c r="H33" s="58" t="s">
        <v>52</v>
      </c>
    </row>
    <row r="34" spans="1:8" ht="30.75" customHeight="1" x14ac:dyDescent="0.25">
      <c r="A34" s="483"/>
      <c r="B34" s="484"/>
      <c r="C34" s="502"/>
      <c r="D34" s="9" t="s">
        <v>8</v>
      </c>
      <c r="E34" s="412" t="s">
        <v>19</v>
      </c>
      <c r="F34" s="476"/>
      <c r="G34" s="58" t="s">
        <v>55</v>
      </c>
      <c r="H34" s="8" t="s">
        <v>53</v>
      </c>
    </row>
    <row r="35" spans="1:8" x14ac:dyDescent="0.25">
      <c r="A35" s="524"/>
      <c r="B35" s="523"/>
      <c r="C35" s="155"/>
      <c r="D35" s="220"/>
      <c r="E35" s="522"/>
      <c r="F35" s="523"/>
      <c r="G35" s="6"/>
      <c r="H35" s="36" t="s">
        <v>81</v>
      </c>
    </row>
    <row r="36" spans="1:8" ht="15" customHeight="1" x14ac:dyDescent="0.25">
      <c r="A36" s="524"/>
      <c r="B36" s="523"/>
      <c r="C36" s="155"/>
      <c r="D36" s="220"/>
      <c r="E36" s="522"/>
      <c r="F36" s="523"/>
      <c r="G36" s="6"/>
      <c r="H36" s="36" t="s">
        <v>81</v>
      </c>
    </row>
    <row r="37" spans="1:8" ht="15" customHeight="1" x14ac:dyDescent="0.25">
      <c r="A37" s="524"/>
      <c r="B37" s="523"/>
      <c r="C37" s="155"/>
      <c r="D37" s="220"/>
      <c r="E37" s="522"/>
      <c r="F37" s="523"/>
      <c r="G37" s="6"/>
      <c r="H37" s="36" t="s">
        <v>81</v>
      </c>
    </row>
    <row r="38" spans="1:8" ht="33" customHeight="1" x14ac:dyDescent="0.25">
      <c r="A38" s="60"/>
      <c r="B38" s="61"/>
      <c r="C38" s="155"/>
      <c r="D38" s="220"/>
      <c r="E38" s="522"/>
      <c r="F38" s="523"/>
      <c r="G38" s="6"/>
      <c r="H38" s="36" t="s">
        <v>81</v>
      </c>
    </row>
    <row r="39" spans="1:8" x14ac:dyDescent="0.25">
      <c r="A39" s="524"/>
      <c r="B39" s="523"/>
      <c r="C39" s="155"/>
      <c r="D39" s="220"/>
      <c r="E39" s="525"/>
      <c r="F39" s="526"/>
      <c r="G39" s="6"/>
      <c r="H39" s="36" t="s">
        <v>81</v>
      </c>
    </row>
    <row r="40" spans="1:8" ht="18.75" customHeight="1" x14ac:dyDescent="0.25">
      <c r="A40" s="514" t="s">
        <v>23</v>
      </c>
      <c r="B40" s="515"/>
      <c r="C40" s="516"/>
      <c r="D40" s="238">
        <f>SUM(D35:D39)</f>
        <v>0</v>
      </c>
      <c r="E40" s="517"/>
      <c r="F40" s="518"/>
      <c r="G40" s="518"/>
      <c r="H40" s="519"/>
    </row>
    <row r="41" spans="1:8" ht="15" customHeight="1" x14ac:dyDescent="0.25">
      <c r="A41" s="457"/>
      <c r="B41" s="458"/>
      <c r="C41" s="458"/>
      <c r="D41" s="458"/>
      <c r="E41" s="458"/>
      <c r="F41" s="458"/>
      <c r="G41" s="458"/>
      <c r="H41" s="459"/>
    </row>
    <row r="42" spans="1:8" ht="39.950000000000003" customHeight="1" x14ac:dyDescent="0.25">
      <c r="A42" s="447" t="s">
        <v>134</v>
      </c>
      <c r="B42" s="448"/>
      <c r="C42" s="448"/>
      <c r="D42" s="448"/>
      <c r="E42" s="448"/>
      <c r="F42" s="448"/>
      <c r="G42" s="448"/>
      <c r="H42" s="28" t="str">
        <f>CONCATENATE("hier:  ",$C$10)</f>
        <v xml:space="preserve">hier:  </v>
      </c>
    </row>
    <row r="43" spans="1:8" ht="90" customHeight="1" x14ac:dyDescent="0.25">
      <c r="A43" s="127" t="s">
        <v>92</v>
      </c>
      <c r="B43" s="14" t="s">
        <v>78</v>
      </c>
      <c r="C43" s="14" t="s">
        <v>59</v>
      </c>
      <c r="D43" s="14" t="s">
        <v>61</v>
      </c>
      <c r="E43" s="15" t="s">
        <v>60</v>
      </c>
      <c r="F43" s="453" t="s">
        <v>56</v>
      </c>
      <c r="G43" s="178" t="s">
        <v>57</v>
      </c>
      <c r="H43" s="455" t="s">
        <v>12</v>
      </c>
    </row>
    <row r="44" spans="1:8" ht="33" customHeight="1" x14ac:dyDescent="0.25">
      <c r="A44" s="128"/>
      <c r="B44" s="58" t="s">
        <v>8</v>
      </c>
      <c r="C44" s="177" t="s">
        <v>8</v>
      </c>
      <c r="D44" s="177" t="s">
        <v>8</v>
      </c>
      <c r="E44" s="177" t="s">
        <v>8</v>
      </c>
      <c r="F44" s="454"/>
      <c r="G44" s="8" t="s">
        <v>9</v>
      </c>
      <c r="H44" s="456"/>
    </row>
    <row r="45" spans="1:8" ht="32.1" customHeight="1" x14ac:dyDescent="0.25">
      <c r="A45" s="183" t="s">
        <v>28</v>
      </c>
      <c r="B45" s="219"/>
      <c r="C45" s="220"/>
      <c r="D45" s="255"/>
      <c r="E45" s="221">
        <f>C45+D45</f>
        <v>0</v>
      </c>
      <c r="F45" s="17"/>
      <c r="G45" s="24"/>
      <c r="H45" s="155"/>
    </row>
    <row r="46" spans="1:8" ht="32.1" customHeight="1" x14ac:dyDescent="0.35">
      <c r="A46" s="183" t="s">
        <v>89</v>
      </c>
      <c r="B46" s="219"/>
      <c r="C46" s="220"/>
      <c r="D46" s="255"/>
      <c r="E46" s="221">
        <f>C46+D46</f>
        <v>0</v>
      </c>
      <c r="F46" s="155"/>
      <c r="G46" s="24"/>
      <c r="H46" s="155"/>
    </row>
    <row r="47" spans="1:8" ht="15" customHeight="1" x14ac:dyDescent="0.25">
      <c r="A47" s="183" t="s">
        <v>130</v>
      </c>
      <c r="B47" s="219"/>
      <c r="C47" s="220"/>
      <c r="D47" s="255"/>
      <c r="E47" s="221">
        <f>C47+D47</f>
        <v>0</v>
      </c>
      <c r="F47" s="155"/>
      <c r="G47" s="24"/>
      <c r="H47" s="155"/>
    </row>
    <row r="48" spans="1:8" ht="15" customHeight="1" x14ac:dyDescent="0.25">
      <c r="A48" s="183" t="s">
        <v>29</v>
      </c>
      <c r="B48" s="219"/>
      <c r="C48" s="220"/>
      <c r="D48" s="255"/>
      <c r="E48" s="221">
        <f>C48+D48</f>
        <v>0</v>
      </c>
      <c r="F48" s="155"/>
      <c r="G48" s="24"/>
      <c r="H48" s="155"/>
    </row>
    <row r="49" spans="1:8" ht="15" customHeight="1" x14ac:dyDescent="0.25">
      <c r="A49" s="182" t="str">
        <f>IF('Recyclingschritt N_0'!A70&lt;&gt;"",'Recyclingschritt N_0'!A70,"")</f>
        <v/>
      </c>
      <c r="B49" s="219"/>
      <c r="C49" s="220"/>
      <c r="D49" s="255"/>
      <c r="E49" s="221">
        <f t="shared" ref="E49:E54" si="0">C49+D49</f>
        <v>0</v>
      </c>
      <c r="F49" s="155"/>
      <c r="G49" s="24"/>
      <c r="H49" s="155"/>
    </row>
    <row r="50" spans="1:8" ht="15" customHeight="1" x14ac:dyDescent="0.25">
      <c r="A50" s="182" t="str">
        <f>IF('Recyclingschritt N_0'!A71&lt;&gt;"",'Recyclingschritt N_0'!A71,"")</f>
        <v/>
      </c>
      <c r="B50" s="219"/>
      <c r="C50" s="220"/>
      <c r="D50" s="255"/>
      <c r="E50" s="221">
        <f t="shared" si="0"/>
        <v>0</v>
      </c>
      <c r="F50" s="155"/>
      <c r="G50" s="24"/>
      <c r="H50" s="155"/>
    </row>
    <row r="51" spans="1:8" ht="15" customHeight="1" x14ac:dyDescent="0.25">
      <c r="A51" s="182" t="str">
        <f>IF('Recyclingschritt N_0'!A72&lt;&gt;"",'Recyclingschritt N_0'!A72,"")</f>
        <v/>
      </c>
      <c r="B51" s="219"/>
      <c r="C51" s="220"/>
      <c r="D51" s="255"/>
      <c r="E51" s="221">
        <f t="shared" si="0"/>
        <v>0</v>
      </c>
      <c r="F51" s="155"/>
      <c r="G51" s="24"/>
      <c r="H51" s="155"/>
    </row>
    <row r="52" spans="1:8" ht="15" customHeight="1" x14ac:dyDescent="0.25">
      <c r="A52" s="182" t="str">
        <f>IF('Recyclingschritt N_0'!A73&lt;&gt;"",'Recyclingschritt N_0'!A73,"")</f>
        <v/>
      </c>
      <c r="B52" s="219"/>
      <c r="C52" s="220"/>
      <c r="D52" s="255"/>
      <c r="E52" s="221">
        <f t="shared" si="0"/>
        <v>0</v>
      </c>
      <c r="F52" s="155"/>
      <c r="G52" s="24"/>
      <c r="H52" s="155"/>
    </row>
    <row r="53" spans="1:8" ht="15" customHeight="1" x14ac:dyDescent="0.25">
      <c r="A53" s="182" t="str">
        <f>IF('Recyclingschritt N_0'!A74&lt;&gt;"",'Recyclingschritt N_0'!A74,"")</f>
        <v/>
      </c>
      <c r="B53" s="219"/>
      <c r="C53" s="220"/>
      <c r="D53" s="255"/>
      <c r="E53" s="221">
        <f t="shared" si="0"/>
        <v>0</v>
      </c>
      <c r="F53" s="155"/>
      <c r="G53" s="24"/>
      <c r="H53" s="155"/>
    </row>
    <row r="54" spans="1:8" ht="15" customHeight="1" x14ac:dyDescent="0.25">
      <c r="A54" s="257" t="s">
        <v>102</v>
      </c>
      <c r="B54" s="256">
        <f>SUM(B45:B53)</f>
        <v>0</v>
      </c>
      <c r="C54" s="256">
        <f>SUM(C45:C53)</f>
        <v>0</v>
      </c>
      <c r="D54" s="256">
        <f>SUM(D45:D53)</f>
        <v>0</v>
      </c>
      <c r="E54" s="221">
        <f t="shared" si="0"/>
        <v>0</v>
      </c>
      <c r="F54" s="153"/>
      <c r="G54" s="130"/>
      <c r="H54" s="37"/>
    </row>
    <row r="55" spans="1:8" ht="15" customHeight="1" x14ac:dyDescent="0.25">
      <c r="A55" s="445"/>
      <c r="B55" s="446"/>
      <c r="C55" s="446"/>
      <c r="D55" s="446"/>
      <c r="E55" s="446"/>
      <c r="F55" s="446"/>
      <c r="G55" s="446"/>
      <c r="H55" s="446"/>
    </row>
    <row r="56" spans="1:8" x14ac:dyDescent="0.25">
      <c r="A56" s="7"/>
    </row>
    <row r="57" spans="1:8" x14ac:dyDescent="0.25">
      <c r="A57" s="7" t="s">
        <v>91</v>
      </c>
    </row>
    <row r="58" spans="1:8" x14ac:dyDescent="0.25">
      <c r="A58" s="7"/>
    </row>
    <row r="59" spans="1:8" ht="31.5" customHeight="1" x14ac:dyDescent="0.25">
      <c r="A59" s="398" t="s">
        <v>121</v>
      </c>
      <c r="B59" s="398"/>
      <c r="C59" s="398"/>
      <c r="D59" s="398"/>
      <c r="E59" s="398"/>
      <c r="F59" s="398"/>
      <c r="G59" s="398"/>
      <c r="H59" s="398"/>
    </row>
    <row r="61" spans="1:8" ht="15" customHeight="1" x14ac:dyDescent="0.25">
      <c r="A61" s="398" t="s">
        <v>132</v>
      </c>
      <c r="B61" s="398"/>
      <c r="C61" s="398"/>
      <c r="D61" s="398"/>
      <c r="E61" s="398"/>
      <c r="F61" s="398"/>
      <c r="G61" s="398"/>
      <c r="H61" s="398"/>
    </row>
    <row r="62" spans="1:8" ht="36" customHeight="1" x14ac:dyDescent="0.25">
      <c r="A62" s="398"/>
      <c r="B62" s="398"/>
      <c r="C62" s="398"/>
      <c r="D62" s="398"/>
      <c r="E62" s="398"/>
      <c r="F62" s="398"/>
      <c r="G62" s="398"/>
      <c r="H62" s="398"/>
    </row>
    <row r="64" spans="1:8" ht="37.5" customHeight="1" x14ac:dyDescent="0.25">
      <c r="A64" s="398" t="s">
        <v>123</v>
      </c>
      <c r="B64" s="399"/>
      <c r="C64" s="399"/>
      <c r="D64" s="399"/>
      <c r="E64" s="399"/>
      <c r="F64" s="399"/>
      <c r="G64" s="399"/>
      <c r="H64" s="399"/>
    </row>
    <row r="66" spans="1:8" ht="65.25" customHeight="1" x14ac:dyDescent="0.25">
      <c r="A66" s="398" t="s">
        <v>133</v>
      </c>
      <c r="B66" s="399"/>
      <c r="C66" s="399"/>
      <c r="D66" s="399"/>
      <c r="E66" s="399"/>
      <c r="F66" s="399"/>
      <c r="G66" s="399"/>
      <c r="H66" s="399"/>
    </row>
    <row r="68" spans="1:8" x14ac:dyDescent="0.25">
      <c r="A68" s="398" t="s">
        <v>124</v>
      </c>
      <c r="B68" s="398"/>
      <c r="C68" s="398"/>
      <c r="D68" s="398"/>
      <c r="E68" s="398"/>
      <c r="F68" s="398"/>
      <c r="G68" s="398"/>
      <c r="H68" s="398"/>
    </row>
    <row r="69" spans="1:8" ht="32.25" customHeight="1" x14ac:dyDescent="0.25">
      <c r="A69" s="398"/>
      <c r="B69" s="398"/>
      <c r="C69" s="398"/>
      <c r="D69" s="398"/>
      <c r="E69" s="398"/>
      <c r="F69" s="398"/>
      <c r="G69" s="398"/>
      <c r="H69" s="398"/>
    </row>
    <row r="71" spans="1:8" ht="37.5" customHeight="1" x14ac:dyDescent="0.25">
      <c r="A71" s="398" t="s">
        <v>125</v>
      </c>
      <c r="B71" s="398"/>
      <c r="C71" s="398"/>
      <c r="D71" s="398"/>
      <c r="E71" s="398"/>
      <c r="F71" s="398"/>
      <c r="G71" s="398"/>
      <c r="H71" s="398"/>
    </row>
    <row r="72" spans="1:8" s="83" customFormat="1" ht="50.25" customHeight="1" x14ac:dyDescent="0.25">
      <c r="A72" s="398" t="s">
        <v>126</v>
      </c>
      <c r="B72" s="398"/>
      <c r="C72" s="398"/>
      <c r="D72" s="398"/>
      <c r="E72" s="398"/>
      <c r="F72" s="398"/>
      <c r="G72" s="398"/>
      <c r="H72" s="398"/>
    </row>
    <row r="73" spans="1:8" s="83" customFormat="1" ht="15" customHeight="1" x14ac:dyDescent="0.25">
      <c r="A73" s="59"/>
      <c r="B73" s="59"/>
      <c r="C73" s="59"/>
      <c r="D73" s="59"/>
      <c r="E73" s="59"/>
      <c r="F73" s="59"/>
      <c r="G73" s="59"/>
      <c r="H73" s="59"/>
    </row>
    <row r="74" spans="1:8" s="83" customFormat="1" ht="20.25" customHeight="1" x14ac:dyDescent="0.25">
      <c r="A74" s="398" t="s">
        <v>116</v>
      </c>
      <c r="B74" s="398"/>
      <c r="C74" s="398"/>
      <c r="D74" s="398"/>
      <c r="E74" s="398"/>
      <c r="F74" s="398"/>
      <c r="G74" s="398"/>
      <c r="H74" s="398"/>
    </row>
    <row r="75" spans="1:8" s="83" customFormat="1" ht="15" customHeight="1" x14ac:dyDescent="0.25">
      <c r="A75" s="59"/>
      <c r="B75" s="59"/>
      <c r="C75" s="59"/>
      <c r="D75" s="59"/>
      <c r="E75" s="59"/>
      <c r="F75" s="59"/>
      <c r="G75" s="59"/>
      <c r="H75" s="59"/>
    </row>
    <row r="76" spans="1:8" s="83" customFormat="1" ht="36" customHeight="1" x14ac:dyDescent="0.25">
      <c r="A76" s="398" t="s">
        <v>127</v>
      </c>
      <c r="B76" s="398"/>
      <c r="C76" s="398"/>
      <c r="D76" s="398"/>
      <c r="E76" s="398"/>
      <c r="F76" s="398"/>
      <c r="G76" s="398"/>
      <c r="H76" s="398"/>
    </row>
    <row r="78" spans="1:8" ht="96.75" customHeight="1" x14ac:dyDescent="0.25">
      <c r="A78" s="398" t="s">
        <v>144</v>
      </c>
      <c r="B78" s="398"/>
      <c r="C78" s="398"/>
      <c r="D78" s="398"/>
      <c r="E78" s="398"/>
      <c r="F78" s="398"/>
      <c r="G78" s="398"/>
      <c r="H78" s="398"/>
    </row>
  </sheetData>
  <sheetProtection algorithmName="SHA-512" hashValue="H5nlmes2u/QWESuo2LJ8RYBW7tunRcpMuQDCspn1pS3ykhvHmvyxjWd/5j0avnUzN5+Xtay8HNjSbXGDOKmFMQ==" saltValue="hZ2r05FXtRyctDlrQXsLiA==" spinCount="100000" sheet="1" objects="1" scenarios="1"/>
  <mergeCells count="41">
    <mergeCell ref="A76:H76"/>
    <mergeCell ref="A78:H78"/>
    <mergeCell ref="A74:H74"/>
    <mergeCell ref="A42:G42"/>
    <mergeCell ref="F43:F44"/>
    <mergeCell ref="H43:H44"/>
    <mergeCell ref="A55:H55"/>
    <mergeCell ref="A59:H59"/>
    <mergeCell ref="A61:H62"/>
    <mergeCell ref="A64:H64"/>
    <mergeCell ref="A66:H66"/>
    <mergeCell ref="A68:H69"/>
    <mergeCell ref="A71:H71"/>
    <mergeCell ref="A72:H72"/>
    <mergeCell ref="A41:H41"/>
    <mergeCell ref="A35:B35"/>
    <mergeCell ref="E35:F35"/>
    <mergeCell ref="A36:B36"/>
    <mergeCell ref="E36:F36"/>
    <mergeCell ref="A37:B37"/>
    <mergeCell ref="E37:F37"/>
    <mergeCell ref="E38:F38"/>
    <mergeCell ref="A39:B39"/>
    <mergeCell ref="E39:F39"/>
    <mergeCell ref="A40:C40"/>
    <mergeCell ref="E40:H40"/>
    <mergeCell ref="A23:B24"/>
    <mergeCell ref="C23:C24"/>
    <mergeCell ref="A31:G31"/>
    <mergeCell ref="A32:B34"/>
    <mergeCell ref="C32:C34"/>
    <mergeCell ref="D32:D33"/>
    <mergeCell ref="E32:H32"/>
    <mergeCell ref="E33:F33"/>
    <mergeCell ref="E34:F34"/>
    <mergeCell ref="A22:G22"/>
    <mergeCell ref="C1:F1"/>
    <mergeCell ref="B2:H2"/>
    <mergeCell ref="A3:H3"/>
    <mergeCell ref="A19:B20"/>
    <mergeCell ref="C19:H20"/>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ignoredErrors>
    <ignoredError sqref="A49:A53" unlockedFormula="1"/>
  </ignoredError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6E932-36CA-48C8-8894-50AB2C86C0CC}">
  <sheetPr codeName="Tabelle10"/>
  <dimension ref="A1:N44"/>
  <sheetViews>
    <sheetView view="pageLayout" zoomScaleNormal="100" workbookViewId="0">
      <selection activeCell="H3" sqref="H3:N3"/>
    </sheetView>
  </sheetViews>
  <sheetFormatPr baseColWidth="10" defaultRowHeight="15" x14ac:dyDescent="0.25"/>
  <cols>
    <col min="1" max="16384" width="11.42578125" style="187"/>
  </cols>
  <sheetData>
    <row r="1" spans="1:14" x14ac:dyDescent="0.25">
      <c r="A1" s="188"/>
      <c r="B1" s="189"/>
      <c r="C1" s="190"/>
      <c r="D1" s="190"/>
      <c r="E1" s="190"/>
      <c r="F1" s="190"/>
      <c r="G1" s="191"/>
      <c r="H1" s="188"/>
      <c r="I1" s="190"/>
      <c r="J1" s="190"/>
      <c r="K1" s="190"/>
      <c r="L1" s="190"/>
      <c r="M1" s="190"/>
      <c r="N1" s="191"/>
    </row>
    <row r="2" spans="1:14" ht="18.75" x14ac:dyDescent="0.25">
      <c r="A2" s="192" t="s">
        <v>158</v>
      </c>
      <c r="B2" s="193"/>
      <c r="C2" s="194"/>
      <c r="D2" s="194"/>
      <c r="E2" s="194"/>
      <c r="F2" s="194"/>
      <c r="G2" s="195"/>
      <c r="H2" s="196" t="s">
        <v>155</v>
      </c>
      <c r="I2" s="194"/>
      <c r="J2" s="194"/>
      <c r="K2" s="194"/>
      <c r="L2" s="194"/>
      <c r="M2" s="194"/>
      <c r="N2" s="195"/>
    </row>
    <row r="3" spans="1:14" ht="38.25" customHeight="1" x14ac:dyDescent="0.25">
      <c r="A3" s="192" t="s">
        <v>188</v>
      </c>
      <c r="B3" s="193"/>
      <c r="C3" s="194"/>
      <c r="D3" s="194"/>
      <c r="E3" s="194"/>
      <c r="F3" s="194"/>
      <c r="G3" s="195"/>
      <c r="H3" s="527" t="s">
        <v>161</v>
      </c>
      <c r="I3" s="528"/>
      <c r="J3" s="528"/>
      <c r="K3" s="528"/>
      <c r="L3" s="528"/>
      <c r="M3" s="528"/>
      <c r="N3" s="529"/>
    </row>
    <row r="4" spans="1:14" ht="18.75" x14ac:dyDescent="0.25">
      <c r="A4" s="197"/>
      <c r="B4" s="194"/>
      <c r="C4" s="194"/>
      <c r="D4" s="194"/>
      <c r="E4" s="194"/>
      <c r="F4" s="194"/>
      <c r="G4" s="195"/>
      <c r="H4" s="530"/>
      <c r="I4" s="531"/>
      <c r="J4" s="531"/>
      <c r="K4" s="531"/>
      <c r="L4" s="531"/>
      <c r="M4" s="531"/>
      <c r="N4" s="532"/>
    </row>
    <row r="5" spans="1:14" x14ac:dyDescent="0.25">
      <c r="A5" s="198"/>
      <c r="B5" s="194"/>
      <c r="C5" s="194"/>
      <c r="D5" s="194"/>
      <c r="E5" s="194"/>
      <c r="F5" s="194"/>
      <c r="G5" s="195"/>
      <c r="H5" s="533"/>
      <c r="I5" s="534"/>
      <c r="J5" s="534"/>
      <c r="K5" s="534"/>
      <c r="L5" s="534"/>
      <c r="M5" s="534"/>
      <c r="N5" s="535"/>
    </row>
    <row r="6" spans="1:14" x14ac:dyDescent="0.25">
      <c r="A6" s="196" t="s">
        <v>153</v>
      </c>
      <c r="B6" s="194"/>
      <c r="C6" s="194"/>
      <c r="D6" s="539"/>
      <c r="E6" s="540"/>
      <c r="F6" s="541"/>
      <c r="G6" s="195"/>
      <c r="H6" s="533"/>
      <c r="I6" s="534"/>
      <c r="J6" s="534"/>
      <c r="K6" s="534"/>
      <c r="L6" s="534"/>
      <c r="M6" s="534"/>
      <c r="N6" s="535"/>
    </row>
    <row r="7" spans="1:14" ht="30" customHeight="1" x14ac:dyDescent="0.25">
      <c r="A7" s="196" t="s">
        <v>152</v>
      </c>
      <c r="B7" s="194"/>
      <c r="C7" s="194"/>
      <c r="D7" s="542"/>
      <c r="E7" s="543"/>
      <c r="F7" s="544"/>
      <c r="G7" s="195"/>
      <c r="H7" s="533"/>
      <c r="I7" s="534"/>
      <c r="J7" s="534"/>
      <c r="K7" s="534"/>
      <c r="L7" s="534"/>
      <c r="M7" s="534"/>
      <c r="N7" s="535"/>
    </row>
    <row r="8" spans="1:14" x14ac:dyDescent="0.25">
      <c r="A8" s="196"/>
      <c r="B8" s="194"/>
      <c r="C8" s="194"/>
      <c r="D8" s="194"/>
      <c r="E8" s="194"/>
      <c r="F8" s="194"/>
      <c r="G8" s="195"/>
      <c r="H8" s="533"/>
      <c r="I8" s="534"/>
      <c r="J8" s="534"/>
      <c r="K8" s="534"/>
      <c r="L8" s="534"/>
      <c r="M8" s="534"/>
      <c r="N8" s="535"/>
    </row>
    <row r="9" spans="1:14" x14ac:dyDescent="0.25">
      <c r="A9" s="196"/>
      <c r="B9" s="194"/>
      <c r="C9" s="194"/>
      <c r="D9" s="194"/>
      <c r="E9" s="194"/>
      <c r="F9" s="194"/>
      <c r="G9" s="195"/>
      <c r="H9" s="533"/>
      <c r="I9" s="534"/>
      <c r="J9" s="534"/>
      <c r="K9" s="534"/>
      <c r="L9" s="534"/>
      <c r="M9" s="534"/>
      <c r="N9" s="535"/>
    </row>
    <row r="10" spans="1:14" ht="17.25" x14ac:dyDescent="0.25">
      <c r="A10" s="199" t="s">
        <v>160</v>
      </c>
      <c r="B10" s="194"/>
      <c r="C10" s="194"/>
      <c r="D10" s="194"/>
      <c r="E10" s="194"/>
      <c r="F10" s="194"/>
      <c r="G10" s="195"/>
      <c r="H10" s="533"/>
      <c r="I10" s="534"/>
      <c r="J10" s="534"/>
      <c r="K10" s="534"/>
      <c r="L10" s="534"/>
      <c r="M10" s="534"/>
      <c r="N10" s="535"/>
    </row>
    <row r="11" spans="1:14" ht="54.75" customHeight="1" x14ac:dyDescent="0.25">
      <c r="A11" s="545" t="s">
        <v>165</v>
      </c>
      <c r="B11" s="546"/>
      <c r="C11" s="546"/>
      <c r="D11" s="546"/>
      <c r="E11" s="546"/>
      <c r="F11" s="546"/>
      <c r="G11" s="547"/>
      <c r="H11" s="533"/>
      <c r="I11" s="534"/>
      <c r="J11" s="534"/>
      <c r="K11" s="534"/>
      <c r="L11" s="534"/>
      <c r="M11" s="534"/>
      <c r="N11" s="535"/>
    </row>
    <row r="12" spans="1:14" x14ac:dyDescent="0.25">
      <c r="A12" s="200"/>
      <c r="B12" s="201"/>
      <c r="C12" s="201"/>
      <c r="D12" s="201"/>
      <c r="E12" s="201"/>
      <c r="F12" s="201"/>
      <c r="G12" s="202"/>
      <c r="H12" s="533"/>
      <c r="I12" s="534"/>
      <c r="J12" s="534"/>
      <c r="K12" s="534"/>
      <c r="L12" s="534"/>
      <c r="M12" s="534"/>
      <c r="N12" s="535"/>
    </row>
    <row r="13" spans="1:14" x14ac:dyDescent="0.25">
      <c r="A13" s="548"/>
      <c r="B13" s="549"/>
      <c r="C13" s="549"/>
      <c r="D13" s="549"/>
      <c r="E13" s="549"/>
      <c r="F13" s="549"/>
      <c r="G13" s="550"/>
      <c r="H13" s="533"/>
      <c r="I13" s="534"/>
      <c r="J13" s="534"/>
      <c r="K13" s="534"/>
      <c r="L13" s="534"/>
      <c r="M13" s="534"/>
      <c r="N13" s="535"/>
    </row>
    <row r="14" spans="1:14" x14ac:dyDescent="0.25">
      <c r="A14" s="551"/>
      <c r="B14" s="552"/>
      <c r="C14" s="552"/>
      <c r="D14" s="552"/>
      <c r="E14" s="552"/>
      <c r="F14" s="552"/>
      <c r="G14" s="553"/>
      <c r="H14" s="533"/>
      <c r="I14" s="534"/>
      <c r="J14" s="534"/>
      <c r="K14" s="534"/>
      <c r="L14" s="534"/>
      <c r="M14" s="534"/>
      <c r="N14" s="535"/>
    </row>
    <row r="15" spans="1:14" x14ac:dyDescent="0.25">
      <c r="A15" s="551"/>
      <c r="B15" s="552"/>
      <c r="C15" s="552"/>
      <c r="D15" s="552"/>
      <c r="E15" s="552"/>
      <c r="F15" s="552"/>
      <c r="G15" s="553"/>
      <c r="H15" s="533"/>
      <c r="I15" s="534"/>
      <c r="J15" s="534"/>
      <c r="K15" s="534"/>
      <c r="L15" s="534"/>
      <c r="M15" s="534"/>
      <c r="N15" s="535"/>
    </row>
    <row r="16" spans="1:14" x14ac:dyDescent="0.25">
      <c r="A16" s="551"/>
      <c r="B16" s="552"/>
      <c r="C16" s="552"/>
      <c r="D16" s="552"/>
      <c r="E16" s="552"/>
      <c r="F16" s="552"/>
      <c r="G16" s="553"/>
      <c r="H16" s="533"/>
      <c r="I16" s="534"/>
      <c r="J16" s="534"/>
      <c r="K16" s="534"/>
      <c r="L16" s="534"/>
      <c r="M16" s="534"/>
      <c r="N16" s="535"/>
    </row>
    <row r="17" spans="1:14" x14ac:dyDescent="0.25">
      <c r="A17" s="551"/>
      <c r="B17" s="552"/>
      <c r="C17" s="552"/>
      <c r="D17" s="552"/>
      <c r="E17" s="552"/>
      <c r="F17" s="552"/>
      <c r="G17" s="553"/>
      <c r="H17" s="533"/>
      <c r="I17" s="534"/>
      <c r="J17" s="534"/>
      <c r="K17" s="534"/>
      <c r="L17" s="534"/>
      <c r="M17" s="534"/>
      <c r="N17" s="535"/>
    </row>
    <row r="18" spans="1:14" x14ac:dyDescent="0.25">
      <c r="A18" s="551"/>
      <c r="B18" s="552"/>
      <c r="C18" s="552"/>
      <c r="D18" s="552"/>
      <c r="E18" s="552"/>
      <c r="F18" s="552"/>
      <c r="G18" s="553"/>
      <c r="H18" s="533"/>
      <c r="I18" s="534"/>
      <c r="J18" s="534"/>
      <c r="K18" s="534"/>
      <c r="L18" s="534"/>
      <c r="M18" s="534"/>
      <c r="N18" s="535"/>
    </row>
    <row r="19" spans="1:14" x14ac:dyDescent="0.25">
      <c r="A19" s="551"/>
      <c r="B19" s="552"/>
      <c r="C19" s="552"/>
      <c r="D19" s="552"/>
      <c r="E19" s="552"/>
      <c r="F19" s="552"/>
      <c r="G19" s="553"/>
      <c r="H19" s="533"/>
      <c r="I19" s="534"/>
      <c r="J19" s="534"/>
      <c r="K19" s="534"/>
      <c r="L19" s="534"/>
      <c r="M19" s="534"/>
      <c r="N19" s="535"/>
    </row>
    <row r="20" spans="1:14" x14ac:dyDescent="0.25">
      <c r="A20" s="551"/>
      <c r="B20" s="552"/>
      <c r="C20" s="552"/>
      <c r="D20" s="552"/>
      <c r="E20" s="552"/>
      <c r="F20" s="552"/>
      <c r="G20" s="553"/>
      <c r="H20" s="533"/>
      <c r="I20" s="534"/>
      <c r="J20" s="534"/>
      <c r="K20" s="534"/>
      <c r="L20" s="534"/>
      <c r="M20" s="534"/>
      <c r="N20" s="535"/>
    </row>
    <row r="21" spans="1:14" x14ac:dyDescent="0.25">
      <c r="A21" s="551"/>
      <c r="B21" s="552"/>
      <c r="C21" s="552"/>
      <c r="D21" s="552"/>
      <c r="E21" s="552"/>
      <c r="F21" s="552"/>
      <c r="G21" s="553"/>
      <c r="H21" s="533"/>
      <c r="I21" s="534"/>
      <c r="J21" s="534"/>
      <c r="K21" s="534"/>
      <c r="L21" s="534"/>
      <c r="M21" s="534"/>
      <c r="N21" s="535"/>
    </row>
    <row r="22" spans="1:14" x14ac:dyDescent="0.25">
      <c r="A22" s="551"/>
      <c r="B22" s="552"/>
      <c r="C22" s="552"/>
      <c r="D22" s="552"/>
      <c r="E22" s="552"/>
      <c r="F22" s="552"/>
      <c r="G22" s="553"/>
      <c r="H22" s="533"/>
      <c r="I22" s="534"/>
      <c r="J22" s="534"/>
      <c r="K22" s="534"/>
      <c r="L22" s="534"/>
      <c r="M22" s="534"/>
      <c r="N22" s="535"/>
    </row>
    <row r="23" spans="1:14" x14ac:dyDescent="0.25">
      <c r="A23" s="551"/>
      <c r="B23" s="552"/>
      <c r="C23" s="552"/>
      <c r="D23" s="552"/>
      <c r="E23" s="552"/>
      <c r="F23" s="552"/>
      <c r="G23" s="553"/>
      <c r="H23" s="533"/>
      <c r="I23" s="534"/>
      <c r="J23" s="534"/>
      <c r="K23" s="534"/>
      <c r="L23" s="534"/>
      <c r="M23" s="534"/>
      <c r="N23" s="535"/>
    </row>
    <row r="24" spans="1:14" x14ac:dyDescent="0.25">
      <c r="A24" s="551"/>
      <c r="B24" s="552"/>
      <c r="C24" s="552"/>
      <c r="D24" s="552"/>
      <c r="E24" s="552"/>
      <c r="F24" s="552"/>
      <c r="G24" s="553"/>
      <c r="H24" s="533"/>
      <c r="I24" s="534"/>
      <c r="J24" s="534"/>
      <c r="K24" s="534"/>
      <c r="L24" s="534"/>
      <c r="M24" s="534"/>
      <c r="N24" s="535"/>
    </row>
    <row r="25" spans="1:14" x14ac:dyDescent="0.25">
      <c r="A25" s="551"/>
      <c r="B25" s="552"/>
      <c r="C25" s="552"/>
      <c r="D25" s="552"/>
      <c r="E25" s="552"/>
      <c r="F25" s="552"/>
      <c r="G25" s="553"/>
      <c r="H25" s="533"/>
      <c r="I25" s="534"/>
      <c r="J25" s="534"/>
      <c r="K25" s="534"/>
      <c r="L25" s="534"/>
      <c r="M25" s="534"/>
      <c r="N25" s="535"/>
    </row>
    <row r="26" spans="1:14" x14ac:dyDescent="0.25">
      <c r="A26" s="551"/>
      <c r="B26" s="552"/>
      <c r="C26" s="552"/>
      <c r="D26" s="552"/>
      <c r="E26" s="552"/>
      <c r="F26" s="552"/>
      <c r="G26" s="553"/>
      <c r="H26" s="533"/>
      <c r="I26" s="534"/>
      <c r="J26" s="534"/>
      <c r="K26" s="534"/>
      <c r="L26" s="534"/>
      <c r="M26" s="534"/>
      <c r="N26" s="535"/>
    </row>
    <row r="27" spans="1:14" x14ac:dyDescent="0.25">
      <c r="A27" s="551"/>
      <c r="B27" s="552"/>
      <c r="C27" s="552"/>
      <c r="D27" s="552"/>
      <c r="E27" s="552"/>
      <c r="F27" s="552"/>
      <c r="G27" s="553"/>
      <c r="H27" s="533"/>
      <c r="I27" s="534"/>
      <c r="J27" s="534"/>
      <c r="K27" s="534"/>
      <c r="L27" s="534"/>
      <c r="M27" s="534"/>
      <c r="N27" s="535"/>
    </row>
    <row r="28" spans="1:14" x14ac:dyDescent="0.25">
      <c r="A28" s="551"/>
      <c r="B28" s="552"/>
      <c r="C28" s="552"/>
      <c r="D28" s="552"/>
      <c r="E28" s="552"/>
      <c r="F28" s="552"/>
      <c r="G28" s="553"/>
      <c r="H28" s="533"/>
      <c r="I28" s="534"/>
      <c r="J28" s="534"/>
      <c r="K28" s="534"/>
      <c r="L28" s="534"/>
      <c r="M28" s="534"/>
      <c r="N28" s="535"/>
    </row>
    <row r="29" spans="1:14" x14ac:dyDescent="0.25">
      <c r="A29" s="551"/>
      <c r="B29" s="552"/>
      <c r="C29" s="552"/>
      <c r="D29" s="552"/>
      <c r="E29" s="552"/>
      <c r="F29" s="552"/>
      <c r="G29" s="553"/>
      <c r="H29" s="533"/>
      <c r="I29" s="534"/>
      <c r="J29" s="534"/>
      <c r="K29" s="534"/>
      <c r="L29" s="534"/>
      <c r="M29" s="534"/>
      <c r="N29" s="535"/>
    </row>
    <row r="30" spans="1:14" x14ac:dyDescent="0.25">
      <c r="A30" s="551"/>
      <c r="B30" s="552"/>
      <c r="C30" s="552"/>
      <c r="D30" s="552"/>
      <c r="E30" s="552"/>
      <c r="F30" s="552"/>
      <c r="G30" s="553"/>
      <c r="H30" s="533"/>
      <c r="I30" s="534"/>
      <c r="J30" s="534"/>
      <c r="K30" s="534"/>
      <c r="L30" s="534"/>
      <c r="M30" s="534"/>
      <c r="N30" s="535"/>
    </row>
    <row r="31" spans="1:14" x14ac:dyDescent="0.25">
      <c r="A31" s="551"/>
      <c r="B31" s="552"/>
      <c r="C31" s="552"/>
      <c r="D31" s="552"/>
      <c r="E31" s="552"/>
      <c r="F31" s="552"/>
      <c r="G31" s="553"/>
      <c r="H31" s="533"/>
      <c r="I31" s="534"/>
      <c r="J31" s="534"/>
      <c r="K31" s="534"/>
      <c r="L31" s="534"/>
      <c r="M31" s="534"/>
      <c r="N31" s="535"/>
    </row>
    <row r="32" spans="1:14" x14ac:dyDescent="0.25">
      <c r="A32" s="551"/>
      <c r="B32" s="552"/>
      <c r="C32" s="552"/>
      <c r="D32" s="552"/>
      <c r="E32" s="552"/>
      <c r="F32" s="552"/>
      <c r="G32" s="553"/>
      <c r="H32" s="533"/>
      <c r="I32" s="534"/>
      <c r="J32" s="534"/>
      <c r="K32" s="534"/>
      <c r="L32" s="534"/>
      <c r="M32" s="534"/>
      <c r="N32" s="535"/>
    </row>
    <row r="33" spans="1:14" x14ac:dyDescent="0.25">
      <c r="A33" s="551"/>
      <c r="B33" s="552"/>
      <c r="C33" s="552"/>
      <c r="D33" s="552"/>
      <c r="E33" s="552"/>
      <c r="F33" s="552"/>
      <c r="G33" s="553"/>
      <c r="H33" s="533"/>
      <c r="I33" s="534"/>
      <c r="J33" s="534"/>
      <c r="K33" s="534"/>
      <c r="L33" s="534"/>
      <c r="M33" s="534"/>
      <c r="N33" s="535"/>
    </row>
    <row r="34" spans="1:14" x14ac:dyDescent="0.25">
      <c r="A34" s="551"/>
      <c r="B34" s="552"/>
      <c r="C34" s="552"/>
      <c r="D34" s="552"/>
      <c r="E34" s="552"/>
      <c r="F34" s="552"/>
      <c r="G34" s="553"/>
      <c r="H34" s="533"/>
      <c r="I34" s="534"/>
      <c r="J34" s="534"/>
      <c r="K34" s="534"/>
      <c r="L34" s="534"/>
      <c r="M34" s="534"/>
      <c r="N34" s="535"/>
    </row>
    <row r="35" spans="1:14" x14ac:dyDescent="0.25">
      <c r="A35" s="551"/>
      <c r="B35" s="552"/>
      <c r="C35" s="552"/>
      <c r="D35" s="552"/>
      <c r="E35" s="552"/>
      <c r="F35" s="552"/>
      <c r="G35" s="553"/>
      <c r="H35" s="533"/>
      <c r="I35" s="534"/>
      <c r="J35" s="534"/>
      <c r="K35" s="534"/>
      <c r="L35" s="534"/>
      <c r="M35" s="534"/>
      <c r="N35" s="535"/>
    </row>
    <row r="36" spans="1:14" x14ac:dyDescent="0.25">
      <c r="A36" s="551"/>
      <c r="B36" s="552"/>
      <c r="C36" s="552"/>
      <c r="D36" s="552"/>
      <c r="E36" s="552"/>
      <c r="F36" s="552"/>
      <c r="G36" s="553"/>
      <c r="H36" s="533"/>
      <c r="I36" s="534"/>
      <c r="J36" s="534"/>
      <c r="K36" s="534"/>
      <c r="L36" s="534"/>
      <c r="M36" s="534"/>
      <c r="N36" s="535"/>
    </row>
    <row r="37" spans="1:14" x14ac:dyDescent="0.25">
      <c r="A37" s="551"/>
      <c r="B37" s="552"/>
      <c r="C37" s="552"/>
      <c r="D37" s="552"/>
      <c r="E37" s="552"/>
      <c r="F37" s="552"/>
      <c r="G37" s="553"/>
      <c r="H37" s="533"/>
      <c r="I37" s="534"/>
      <c r="J37" s="534"/>
      <c r="K37" s="534"/>
      <c r="L37" s="534"/>
      <c r="M37" s="534"/>
      <c r="N37" s="535"/>
    </row>
    <row r="38" spans="1:14" x14ac:dyDescent="0.25">
      <c r="A38" s="551"/>
      <c r="B38" s="552"/>
      <c r="C38" s="552"/>
      <c r="D38" s="552"/>
      <c r="E38" s="552"/>
      <c r="F38" s="552"/>
      <c r="G38" s="553"/>
      <c r="H38" s="533"/>
      <c r="I38" s="534"/>
      <c r="J38" s="534"/>
      <c r="K38" s="534"/>
      <c r="L38" s="534"/>
      <c r="M38" s="534"/>
      <c r="N38" s="535"/>
    </row>
    <row r="39" spans="1:14" x14ac:dyDescent="0.25">
      <c r="A39" s="551"/>
      <c r="B39" s="552"/>
      <c r="C39" s="552"/>
      <c r="D39" s="552"/>
      <c r="E39" s="552"/>
      <c r="F39" s="552"/>
      <c r="G39" s="553"/>
      <c r="H39" s="533"/>
      <c r="I39" s="534"/>
      <c r="J39" s="534"/>
      <c r="K39" s="534"/>
      <c r="L39" s="534"/>
      <c r="M39" s="534"/>
      <c r="N39" s="535"/>
    </row>
    <row r="40" spans="1:14" x14ac:dyDescent="0.25">
      <c r="A40" s="551"/>
      <c r="B40" s="552"/>
      <c r="C40" s="552"/>
      <c r="D40" s="552"/>
      <c r="E40" s="552"/>
      <c r="F40" s="552"/>
      <c r="G40" s="553"/>
      <c r="H40" s="533"/>
      <c r="I40" s="534"/>
      <c r="J40" s="534"/>
      <c r="K40" s="534"/>
      <c r="L40" s="534"/>
      <c r="M40" s="534"/>
      <c r="N40" s="535"/>
    </row>
    <row r="41" spans="1:14" x14ac:dyDescent="0.25">
      <c r="A41" s="551"/>
      <c r="B41" s="552"/>
      <c r="C41" s="552"/>
      <c r="D41" s="552"/>
      <c r="E41" s="552"/>
      <c r="F41" s="552"/>
      <c r="G41" s="553"/>
      <c r="H41" s="533"/>
      <c r="I41" s="534"/>
      <c r="J41" s="534"/>
      <c r="K41" s="534"/>
      <c r="L41" s="534"/>
      <c r="M41" s="534"/>
      <c r="N41" s="535"/>
    </row>
    <row r="42" spans="1:14" x14ac:dyDescent="0.25">
      <c r="A42" s="551"/>
      <c r="B42" s="552"/>
      <c r="C42" s="552"/>
      <c r="D42" s="552"/>
      <c r="E42" s="552"/>
      <c r="F42" s="552"/>
      <c r="G42" s="553"/>
      <c r="H42" s="533"/>
      <c r="I42" s="534"/>
      <c r="J42" s="534"/>
      <c r="K42" s="534"/>
      <c r="L42" s="534"/>
      <c r="M42" s="534"/>
      <c r="N42" s="535"/>
    </row>
    <row r="43" spans="1:14" x14ac:dyDescent="0.25">
      <c r="A43" s="554"/>
      <c r="B43" s="555"/>
      <c r="C43" s="555"/>
      <c r="D43" s="555"/>
      <c r="E43" s="555"/>
      <c r="F43" s="555"/>
      <c r="G43" s="556"/>
      <c r="H43" s="536"/>
      <c r="I43" s="537"/>
      <c r="J43" s="537"/>
      <c r="K43" s="537"/>
      <c r="L43" s="537"/>
      <c r="M43" s="537"/>
      <c r="N43" s="538"/>
    </row>
    <row r="44" spans="1:14" x14ac:dyDescent="0.25">
      <c r="A44" s="203"/>
      <c r="B44" s="204"/>
      <c r="C44" s="204"/>
      <c r="D44" s="204"/>
      <c r="E44" s="204"/>
      <c r="F44" s="204"/>
      <c r="G44" s="205"/>
      <c r="H44" s="203"/>
      <c r="I44" s="204"/>
      <c r="J44" s="204"/>
      <c r="K44" s="204"/>
      <c r="L44" s="204"/>
      <c r="M44" s="204"/>
      <c r="N44" s="205"/>
    </row>
  </sheetData>
  <sheetProtection algorithmName="SHA-512" hashValue="39R7wKwgSKgpErS8esjj7EzcKuya5wRNEra0fqbeHRdTxRQ7XhyJbglmt4xQCQDGR7R9kq+uBc5ZQDDrE0Re2g==" saltValue="PxYFTtCw5qK96DiNdgKQ6Q==" spinCount="100000" sheet="1" objects="1" scenarios="1"/>
  <mergeCells count="6">
    <mergeCell ref="H3:N3"/>
    <mergeCell ref="H4:N43"/>
    <mergeCell ref="D6:F6"/>
    <mergeCell ref="D7:F7"/>
    <mergeCell ref="A11:G11"/>
    <mergeCell ref="A13:G43"/>
  </mergeCells>
  <pageMargins left="0.70866141732283472" right="0.70866141732283472" top="0.78740157480314965" bottom="0.78740157480314965" header="0.31496062992125984" footer="0.31496062992125984"/>
  <pageSetup paperSize="9" orientation="portrait" r:id="rId1"/>
  <headerFooter>
    <oddHeader>&amp;CAnlage A „Beschreibung des gesamten Batterie-Recyclingverfahrens"</oddHead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B9BF8-90F5-4C78-BFFA-5EA1E78A41BF}">
  <sheetPr codeName="Tabelle11"/>
  <dimension ref="A1:N183"/>
  <sheetViews>
    <sheetView showRuler="0" view="pageLayout" zoomScaleNormal="100" workbookViewId="0">
      <selection activeCell="F12" sqref="F12"/>
    </sheetView>
  </sheetViews>
  <sheetFormatPr baseColWidth="10" defaultRowHeight="15" x14ac:dyDescent="0.25"/>
  <cols>
    <col min="1" max="16384" width="11.42578125" style="187"/>
  </cols>
  <sheetData>
    <row r="1" spans="1:14" x14ac:dyDescent="0.25">
      <c r="A1" s="188"/>
      <c r="B1" s="189"/>
      <c r="C1" s="190"/>
      <c r="D1" s="190"/>
      <c r="E1" s="190"/>
      <c r="F1" s="190"/>
      <c r="G1" s="191"/>
      <c r="H1" s="188"/>
      <c r="I1" s="190"/>
      <c r="J1" s="190"/>
      <c r="K1" s="190"/>
      <c r="L1" s="190"/>
      <c r="M1" s="190"/>
      <c r="N1" s="191"/>
    </row>
    <row r="2" spans="1:14" ht="18.75" x14ac:dyDescent="0.25">
      <c r="A2" s="192" t="s">
        <v>156</v>
      </c>
      <c r="B2" s="193"/>
      <c r="C2" s="194"/>
      <c r="D2" s="194"/>
      <c r="E2" s="194"/>
      <c r="F2" s="194"/>
      <c r="G2" s="195"/>
      <c r="H2" s="196" t="s">
        <v>159</v>
      </c>
      <c r="I2" s="194"/>
      <c r="J2" s="194"/>
      <c r="K2" s="194"/>
      <c r="L2" s="194"/>
      <c r="M2" s="194"/>
      <c r="N2" s="195"/>
    </row>
    <row r="3" spans="1:14" ht="30" customHeight="1" x14ac:dyDescent="0.25">
      <c r="A3" s="192" t="s">
        <v>189</v>
      </c>
      <c r="B3" s="193"/>
      <c r="C3" s="194"/>
      <c r="D3" s="194"/>
      <c r="E3" s="194"/>
      <c r="F3" s="194"/>
      <c r="G3" s="195"/>
      <c r="H3" s="527" t="s">
        <v>161</v>
      </c>
      <c r="I3" s="528"/>
      <c r="J3" s="528"/>
      <c r="K3" s="528"/>
      <c r="L3" s="528"/>
      <c r="M3" s="528"/>
      <c r="N3" s="529"/>
    </row>
    <row r="4" spans="1:14" ht="18.75" x14ac:dyDescent="0.25">
      <c r="A4" s="197"/>
      <c r="B4" s="194"/>
      <c r="C4" s="194"/>
      <c r="D4" s="194"/>
      <c r="E4" s="194"/>
      <c r="F4" s="194"/>
      <c r="G4" s="195"/>
      <c r="H4" s="530"/>
      <c r="I4" s="531"/>
      <c r="J4" s="531"/>
      <c r="K4" s="531"/>
      <c r="L4" s="531"/>
      <c r="M4" s="531"/>
      <c r="N4" s="532"/>
    </row>
    <row r="5" spans="1:14" x14ac:dyDescent="0.25">
      <c r="A5" s="198"/>
      <c r="B5" s="194"/>
      <c r="C5" s="194"/>
      <c r="D5" s="194"/>
      <c r="E5" s="194"/>
      <c r="F5" s="194"/>
      <c r="G5" s="195"/>
      <c r="H5" s="533"/>
      <c r="I5" s="534"/>
      <c r="J5" s="534"/>
      <c r="K5" s="534"/>
      <c r="L5" s="534"/>
      <c r="M5" s="534"/>
      <c r="N5" s="535"/>
    </row>
    <row r="6" spans="1:14" x14ac:dyDescent="0.25">
      <c r="A6" s="196" t="s">
        <v>153</v>
      </c>
      <c r="B6" s="194"/>
      <c r="C6" s="194"/>
      <c r="D6" s="539"/>
      <c r="E6" s="540"/>
      <c r="F6" s="541"/>
      <c r="G6" s="195"/>
      <c r="H6" s="533"/>
      <c r="I6" s="534"/>
      <c r="J6" s="534"/>
      <c r="K6" s="534"/>
      <c r="L6" s="534"/>
      <c r="M6" s="534"/>
      <c r="N6" s="535"/>
    </row>
    <row r="7" spans="1:14" ht="30" customHeight="1" x14ac:dyDescent="0.25">
      <c r="A7" s="196" t="s">
        <v>152</v>
      </c>
      <c r="B7" s="194"/>
      <c r="C7" s="194"/>
      <c r="D7" s="542"/>
      <c r="E7" s="543"/>
      <c r="F7" s="544"/>
      <c r="G7" s="195"/>
      <c r="H7" s="533"/>
      <c r="I7" s="534"/>
      <c r="J7" s="534"/>
      <c r="K7" s="534"/>
      <c r="L7" s="534"/>
      <c r="M7" s="534"/>
      <c r="N7" s="535"/>
    </row>
    <row r="8" spans="1:14" x14ac:dyDescent="0.25">
      <c r="A8" s="196"/>
      <c r="B8" s="194"/>
      <c r="C8" s="194"/>
      <c r="D8" s="194"/>
      <c r="E8" s="194"/>
      <c r="F8" s="194"/>
      <c r="G8" s="195"/>
      <c r="H8" s="533"/>
      <c r="I8" s="534"/>
      <c r="J8" s="534"/>
      <c r="K8" s="534"/>
      <c r="L8" s="534"/>
      <c r="M8" s="534"/>
      <c r="N8" s="535"/>
    </row>
    <row r="9" spans="1:14" x14ac:dyDescent="0.25">
      <c r="A9" s="196"/>
      <c r="B9" s="194"/>
      <c r="C9" s="194"/>
      <c r="D9" s="194"/>
      <c r="E9" s="194"/>
      <c r="F9" s="194"/>
      <c r="G9" s="195"/>
      <c r="H9" s="533"/>
      <c r="I9" s="534"/>
      <c r="J9" s="534"/>
      <c r="K9" s="534"/>
      <c r="L9" s="534"/>
      <c r="M9" s="534"/>
      <c r="N9" s="535"/>
    </row>
    <row r="10" spans="1:14" ht="17.25" x14ac:dyDescent="0.25">
      <c r="A10" s="199" t="s">
        <v>157</v>
      </c>
      <c r="B10" s="194"/>
      <c r="C10" s="194"/>
      <c r="D10" s="194"/>
      <c r="E10" s="194"/>
      <c r="F10" s="194"/>
      <c r="G10" s="195"/>
      <c r="H10" s="533"/>
      <c r="I10" s="534"/>
      <c r="J10" s="534"/>
      <c r="K10" s="534"/>
      <c r="L10" s="534"/>
      <c r="M10" s="534"/>
      <c r="N10" s="535"/>
    </row>
    <row r="11" spans="1:14" ht="45" customHeight="1" x14ac:dyDescent="0.25">
      <c r="A11" s="545" t="s">
        <v>162</v>
      </c>
      <c r="B11" s="557"/>
      <c r="C11" s="557"/>
      <c r="D11" s="557"/>
      <c r="E11" s="557"/>
      <c r="F11" s="557"/>
      <c r="G11" s="547"/>
      <c r="H11" s="533"/>
      <c r="I11" s="534"/>
      <c r="J11" s="534"/>
      <c r="K11" s="534"/>
      <c r="L11" s="534"/>
      <c r="M11" s="534"/>
      <c r="N11" s="535"/>
    </row>
    <row r="12" spans="1:14" x14ac:dyDescent="0.25">
      <c r="A12" s="200"/>
      <c r="B12" s="201"/>
      <c r="C12" s="201"/>
      <c r="D12" s="201"/>
      <c r="E12" s="201"/>
      <c r="F12" s="201"/>
      <c r="G12" s="202"/>
      <c r="H12" s="533"/>
      <c r="I12" s="534"/>
      <c r="J12" s="534"/>
      <c r="K12" s="534"/>
      <c r="L12" s="534"/>
      <c r="M12" s="534"/>
      <c r="N12" s="535"/>
    </row>
    <row r="13" spans="1:14" x14ac:dyDescent="0.25">
      <c r="A13" s="548"/>
      <c r="B13" s="549"/>
      <c r="C13" s="549"/>
      <c r="D13" s="549"/>
      <c r="E13" s="549"/>
      <c r="F13" s="549"/>
      <c r="G13" s="550"/>
      <c r="H13" s="533"/>
      <c r="I13" s="534"/>
      <c r="J13" s="534"/>
      <c r="K13" s="534"/>
      <c r="L13" s="534"/>
      <c r="M13" s="534"/>
      <c r="N13" s="535"/>
    </row>
    <row r="14" spans="1:14" x14ac:dyDescent="0.25">
      <c r="A14" s="551"/>
      <c r="B14" s="552"/>
      <c r="C14" s="552"/>
      <c r="D14" s="552"/>
      <c r="E14" s="552"/>
      <c r="F14" s="552"/>
      <c r="G14" s="553"/>
      <c r="H14" s="533"/>
      <c r="I14" s="534"/>
      <c r="J14" s="534"/>
      <c r="K14" s="534"/>
      <c r="L14" s="534"/>
      <c r="M14" s="534"/>
      <c r="N14" s="535"/>
    </row>
    <row r="15" spans="1:14" x14ac:dyDescent="0.25">
      <c r="A15" s="551"/>
      <c r="B15" s="552"/>
      <c r="C15" s="552"/>
      <c r="D15" s="552"/>
      <c r="E15" s="552"/>
      <c r="F15" s="552"/>
      <c r="G15" s="553"/>
      <c r="H15" s="533"/>
      <c r="I15" s="534"/>
      <c r="J15" s="534"/>
      <c r="K15" s="534"/>
      <c r="L15" s="534"/>
      <c r="M15" s="534"/>
      <c r="N15" s="535"/>
    </row>
    <row r="16" spans="1:14" x14ac:dyDescent="0.25">
      <c r="A16" s="551"/>
      <c r="B16" s="552"/>
      <c r="C16" s="552"/>
      <c r="D16" s="552"/>
      <c r="E16" s="552"/>
      <c r="F16" s="552"/>
      <c r="G16" s="553"/>
      <c r="H16" s="533"/>
      <c r="I16" s="534"/>
      <c r="J16" s="534"/>
      <c r="K16" s="534"/>
      <c r="L16" s="534"/>
      <c r="M16" s="534"/>
      <c r="N16" s="535"/>
    </row>
    <row r="17" spans="1:14" x14ac:dyDescent="0.25">
      <c r="A17" s="551"/>
      <c r="B17" s="552"/>
      <c r="C17" s="552"/>
      <c r="D17" s="552"/>
      <c r="E17" s="552"/>
      <c r="F17" s="552"/>
      <c r="G17" s="553"/>
      <c r="H17" s="533"/>
      <c r="I17" s="534"/>
      <c r="J17" s="534"/>
      <c r="K17" s="534"/>
      <c r="L17" s="534"/>
      <c r="M17" s="534"/>
      <c r="N17" s="535"/>
    </row>
    <row r="18" spans="1:14" x14ac:dyDescent="0.25">
      <c r="A18" s="551"/>
      <c r="B18" s="552"/>
      <c r="C18" s="552"/>
      <c r="D18" s="552"/>
      <c r="E18" s="552"/>
      <c r="F18" s="552"/>
      <c r="G18" s="553"/>
      <c r="H18" s="533"/>
      <c r="I18" s="534"/>
      <c r="J18" s="534"/>
      <c r="K18" s="534"/>
      <c r="L18" s="534"/>
      <c r="M18" s="534"/>
      <c r="N18" s="535"/>
    </row>
    <row r="19" spans="1:14" x14ac:dyDescent="0.25">
      <c r="A19" s="551"/>
      <c r="B19" s="552"/>
      <c r="C19" s="552"/>
      <c r="D19" s="552"/>
      <c r="E19" s="552"/>
      <c r="F19" s="552"/>
      <c r="G19" s="553"/>
      <c r="H19" s="533"/>
      <c r="I19" s="534"/>
      <c r="J19" s="534"/>
      <c r="K19" s="534"/>
      <c r="L19" s="534"/>
      <c r="M19" s="534"/>
      <c r="N19" s="535"/>
    </row>
    <row r="20" spans="1:14" x14ac:dyDescent="0.25">
      <c r="A20" s="551"/>
      <c r="B20" s="552"/>
      <c r="C20" s="552"/>
      <c r="D20" s="552"/>
      <c r="E20" s="552"/>
      <c r="F20" s="552"/>
      <c r="G20" s="553"/>
      <c r="H20" s="533"/>
      <c r="I20" s="534"/>
      <c r="J20" s="534"/>
      <c r="K20" s="534"/>
      <c r="L20" s="534"/>
      <c r="M20" s="534"/>
      <c r="N20" s="535"/>
    </row>
    <row r="21" spans="1:14" x14ac:dyDescent="0.25">
      <c r="A21" s="551"/>
      <c r="B21" s="552"/>
      <c r="C21" s="552"/>
      <c r="D21" s="552"/>
      <c r="E21" s="552"/>
      <c r="F21" s="552"/>
      <c r="G21" s="553"/>
      <c r="H21" s="533"/>
      <c r="I21" s="534"/>
      <c r="J21" s="534"/>
      <c r="K21" s="534"/>
      <c r="L21" s="534"/>
      <c r="M21" s="534"/>
      <c r="N21" s="535"/>
    </row>
    <row r="22" spans="1:14" x14ac:dyDescent="0.25">
      <c r="A22" s="551"/>
      <c r="B22" s="552"/>
      <c r="C22" s="552"/>
      <c r="D22" s="552"/>
      <c r="E22" s="552"/>
      <c r="F22" s="552"/>
      <c r="G22" s="553"/>
      <c r="H22" s="533"/>
      <c r="I22" s="534"/>
      <c r="J22" s="534"/>
      <c r="K22" s="534"/>
      <c r="L22" s="534"/>
      <c r="M22" s="534"/>
      <c r="N22" s="535"/>
    </row>
    <row r="23" spans="1:14" x14ac:dyDescent="0.25">
      <c r="A23" s="551"/>
      <c r="B23" s="552"/>
      <c r="C23" s="552"/>
      <c r="D23" s="552"/>
      <c r="E23" s="552"/>
      <c r="F23" s="552"/>
      <c r="G23" s="553"/>
      <c r="H23" s="533"/>
      <c r="I23" s="534"/>
      <c r="J23" s="534"/>
      <c r="K23" s="534"/>
      <c r="L23" s="534"/>
      <c r="M23" s="534"/>
      <c r="N23" s="535"/>
    </row>
    <row r="24" spans="1:14" x14ac:dyDescent="0.25">
      <c r="A24" s="551"/>
      <c r="B24" s="552"/>
      <c r="C24" s="552"/>
      <c r="D24" s="552"/>
      <c r="E24" s="552"/>
      <c r="F24" s="552"/>
      <c r="G24" s="553"/>
      <c r="H24" s="533"/>
      <c r="I24" s="534"/>
      <c r="J24" s="534"/>
      <c r="K24" s="534"/>
      <c r="L24" s="534"/>
      <c r="M24" s="534"/>
      <c r="N24" s="535"/>
    </row>
    <row r="25" spans="1:14" x14ac:dyDescent="0.25">
      <c r="A25" s="551"/>
      <c r="B25" s="552"/>
      <c r="C25" s="552"/>
      <c r="D25" s="552"/>
      <c r="E25" s="552"/>
      <c r="F25" s="552"/>
      <c r="G25" s="553"/>
      <c r="H25" s="533"/>
      <c r="I25" s="534"/>
      <c r="J25" s="534"/>
      <c r="K25" s="534"/>
      <c r="L25" s="534"/>
      <c r="M25" s="534"/>
      <c r="N25" s="535"/>
    </row>
    <row r="26" spans="1:14" x14ac:dyDescent="0.25">
      <c r="A26" s="551"/>
      <c r="B26" s="552"/>
      <c r="C26" s="552"/>
      <c r="D26" s="552"/>
      <c r="E26" s="552"/>
      <c r="F26" s="552"/>
      <c r="G26" s="553"/>
      <c r="H26" s="533"/>
      <c r="I26" s="534"/>
      <c r="J26" s="534"/>
      <c r="K26" s="534"/>
      <c r="L26" s="534"/>
      <c r="M26" s="534"/>
      <c r="N26" s="535"/>
    </row>
    <row r="27" spans="1:14" x14ac:dyDescent="0.25">
      <c r="A27" s="551"/>
      <c r="B27" s="552"/>
      <c r="C27" s="552"/>
      <c r="D27" s="552"/>
      <c r="E27" s="552"/>
      <c r="F27" s="552"/>
      <c r="G27" s="553"/>
      <c r="H27" s="533"/>
      <c r="I27" s="534"/>
      <c r="J27" s="534"/>
      <c r="K27" s="534"/>
      <c r="L27" s="534"/>
      <c r="M27" s="534"/>
      <c r="N27" s="535"/>
    </row>
    <row r="28" spans="1:14" x14ac:dyDescent="0.25">
      <c r="A28" s="551"/>
      <c r="B28" s="552"/>
      <c r="C28" s="552"/>
      <c r="D28" s="552"/>
      <c r="E28" s="552"/>
      <c r="F28" s="552"/>
      <c r="G28" s="553"/>
      <c r="H28" s="533"/>
      <c r="I28" s="534"/>
      <c r="J28" s="534"/>
      <c r="K28" s="534"/>
      <c r="L28" s="534"/>
      <c r="M28" s="534"/>
      <c r="N28" s="535"/>
    </row>
    <row r="29" spans="1:14" x14ac:dyDescent="0.25">
      <c r="A29" s="551"/>
      <c r="B29" s="552"/>
      <c r="C29" s="552"/>
      <c r="D29" s="552"/>
      <c r="E29" s="552"/>
      <c r="F29" s="552"/>
      <c r="G29" s="553"/>
      <c r="H29" s="533"/>
      <c r="I29" s="534"/>
      <c r="J29" s="534"/>
      <c r="K29" s="534"/>
      <c r="L29" s="534"/>
      <c r="M29" s="534"/>
      <c r="N29" s="535"/>
    </row>
    <row r="30" spans="1:14" x14ac:dyDescent="0.25">
      <c r="A30" s="551"/>
      <c r="B30" s="552"/>
      <c r="C30" s="552"/>
      <c r="D30" s="552"/>
      <c r="E30" s="552"/>
      <c r="F30" s="552"/>
      <c r="G30" s="553"/>
      <c r="H30" s="533"/>
      <c r="I30" s="534"/>
      <c r="J30" s="534"/>
      <c r="K30" s="534"/>
      <c r="L30" s="534"/>
      <c r="M30" s="534"/>
      <c r="N30" s="535"/>
    </row>
    <row r="31" spans="1:14" x14ac:dyDescent="0.25">
      <c r="A31" s="551"/>
      <c r="B31" s="552"/>
      <c r="C31" s="552"/>
      <c r="D31" s="552"/>
      <c r="E31" s="552"/>
      <c r="F31" s="552"/>
      <c r="G31" s="553"/>
      <c r="H31" s="533"/>
      <c r="I31" s="534"/>
      <c r="J31" s="534"/>
      <c r="K31" s="534"/>
      <c r="L31" s="534"/>
      <c r="M31" s="534"/>
      <c r="N31" s="535"/>
    </row>
    <row r="32" spans="1:14" x14ac:dyDescent="0.25">
      <c r="A32" s="551"/>
      <c r="B32" s="552"/>
      <c r="C32" s="552"/>
      <c r="D32" s="552"/>
      <c r="E32" s="552"/>
      <c r="F32" s="552"/>
      <c r="G32" s="553"/>
      <c r="H32" s="533"/>
      <c r="I32" s="534"/>
      <c r="J32" s="534"/>
      <c r="K32" s="534"/>
      <c r="L32" s="534"/>
      <c r="M32" s="534"/>
      <c r="N32" s="535"/>
    </row>
    <row r="33" spans="1:14" x14ac:dyDescent="0.25">
      <c r="A33" s="551"/>
      <c r="B33" s="552"/>
      <c r="C33" s="552"/>
      <c r="D33" s="552"/>
      <c r="E33" s="552"/>
      <c r="F33" s="552"/>
      <c r="G33" s="553"/>
      <c r="H33" s="533"/>
      <c r="I33" s="534"/>
      <c r="J33" s="534"/>
      <c r="K33" s="534"/>
      <c r="L33" s="534"/>
      <c r="M33" s="534"/>
      <c r="N33" s="535"/>
    </row>
    <row r="34" spans="1:14" x14ac:dyDescent="0.25">
      <c r="A34" s="551"/>
      <c r="B34" s="552"/>
      <c r="C34" s="552"/>
      <c r="D34" s="552"/>
      <c r="E34" s="552"/>
      <c r="F34" s="552"/>
      <c r="G34" s="553"/>
      <c r="H34" s="533"/>
      <c r="I34" s="534"/>
      <c r="J34" s="534"/>
      <c r="K34" s="534"/>
      <c r="L34" s="534"/>
      <c r="M34" s="534"/>
      <c r="N34" s="535"/>
    </row>
    <row r="35" spans="1:14" x14ac:dyDescent="0.25">
      <c r="A35" s="551"/>
      <c r="B35" s="552"/>
      <c r="C35" s="552"/>
      <c r="D35" s="552"/>
      <c r="E35" s="552"/>
      <c r="F35" s="552"/>
      <c r="G35" s="553"/>
      <c r="H35" s="533"/>
      <c r="I35" s="534"/>
      <c r="J35" s="534"/>
      <c r="K35" s="534"/>
      <c r="L35" s="534"/>
      <c r="M35" s="534"/>
      <c r="N35" s="535"/>
    </row>
    <row r="36" spans="1:14" x14ac:dyDescent="0.25">
      <c r="A36" s="551"/>
      <c r="B36" s="552"/>
      <c r="C36" s="552"/>
      <c r="D36" s="552"/>
      <c r="E36" s="552"/>
      <c r="F36" s="552"/>
      <c r="G36" s="553"/>
      <c r="H36" s="533"/>
      <c r="I36" s="534"/>
      <c r="J36" s="534"/>
      <c r="K36" s="534"/>
      <c r="L36" s="534"/>
      <c r="M36" s="534"/>
      <c r="N36" s="535"/>
    </row>
    <row r="37" spans="1:14" x14ac:dyDescent="0.25">
      <c r="A37" s="551"/>
      <c r="B37" s="552"/>
      <c r="C37" s="552"/>
      <c r="D37" s="552"/>
      <c r="E37" s="552"/>
      <c r="F37" s="552"/>
      <c r="G37" s="553"/>
      <c r="H37" s="533"/>
      <c r="I37" s="534"/>
      <c r="J37" s="534"/>
      <c r="K37" s="534"/>
      <c r="L37" s="534"/>
      <c r="M37" s="534"/>
      <c r="N37" s="535"/>
    </row>
    <row r="38" spans="1:14" x14ac:dyDescent="0.25">
      <c r="A38" s="551"/>
      <c r="B38" s="552"/>
      <c r="C38" s="552"/>
      <c r="D38" s="552"/>
      <c r="E38" s="552"/>
      <c r="F38" s="552"/>
      <c r="G38" s="553"/>
      <c r="H38" s="533"/>
      <c r="I38" s="534"/>
      <c r="J38" s="534"/>
      <c r="K38" s="534"/>
      <c r="L38" s="534"/>
      <c r="M38" s="534"/>
      <c r="N38" s="535"/>
    </row>
    <row r="39" spans="1:14" x14ac:dyDescent="0.25">
      <c r="A39" s="551"/>
      <c r="B39" s="552"/>
      <c r="C39" s="552"/>
      <c r="D39" s="552"/>
      <c r="E39" s="552"/>
      <c r="F39" s="552"/>
      <c r="G39" s="553"/>
      <c r="H39" s="533"/>
      <c r="I39" s="534"/>
      <c r="J39" s="534"/>
      <c r="K39" s="534"/>
      <c r="L39" s="534"/>
      <c r="M39" s="534"/>
      <c r="N39" s="535"/>
    </row>
    <row r="40" spans="1:14" x14ac:dyDescent="0.25">
      <c r="A40" s="551"/>
      <c r="B40" s="552"/>
      <c r="C40" s="552"/>
      <c r="D40" s="552"/>
      <c r="E40" s="552"/>
      <c r="F40" s="552"/>
      <c r="G40" s="553"/>
      <c r="H40" s="533"/>
      <c r="I40" s="534"/>
      <c r="J40" s="534"/>
      <c r="K40" s="534"/>
      <c r="L40" s="534"/>
      <c r="M40" s="534"/>
      <c r="N40" s="535"/>
    </row>
    <row r="41" spans="1:14" x14ac:dyDescent="0.25">
      <c r="A41" s="551"/>
      <c r="B41" s="552"/>
      <c r="C41" s="552"/>
      <c r="D41" s="552"/>
      <c r="E41" s="552"/>
      <c r="F41" s="552"/>
      <c r="G41" s="553"/>
      <c r="H41" s="533"/>
      <c r="I41" s="534"/>
      <c r="J41" s="534"/>
      <c r="K41" s="534"/>
      <c r="L41" s="534"/>
      <c r="M41" s="534"/>
      <c r="N41" s="535"/>
    </row>
    <row r="42" spans="1:14" x14ac:dyDescent="0.25">
      <c r="A42" s="551"/>
      <c r="B42" s="552"/>
      <c r="C42" s="552"/>
      <c r="D42" s="552"/>
      <c r="E42" s="552"/>
      <c r="F42" s="552"/>
      <c r="G42" s="553"/>
      <c r="H42" s="533"/>
      <c r="I42" s="534"/>
      <c r="J42" s="534"/>
      <c r="K42" s="534"/>
      <c r="L42" s="534"/>
      <c r="M42" s="534"/>
      <c r="N42" s="535"/>
    </row>
    <row r="43" spans="1:14" x14ac:dyDescent="0.25">
      <c r="A43" s="551"/>
      <c r="B43" s="552"/>
      <c r="C43" s="552"/>
      <c r="D43" s="552"/>
      <c r="E43" s="552"/>
      <c r="F43" s="552"/>
      <c r="G43" s="553"/>
      <c r="H43" s="533"/>
      <c r="I43" s="534"/>
      <c r="J43" s="534"/>
      <c r="K43" s="534"/>
      <c r="L43" s="534"/>
      <c r="M43" s="534"/>
      <c r="N43" s="535"/>
    </row>
    <row r="44" spans="1:14" x14ac:dyDescent="0.25">
      <c r="A44" s="554"/>
      <c r="B44" s="555"/>
      <c r="C44" s="555"/>
      <c r="D44" s="555"/>
      <c r="E44" s="555"/>
      <c r="F44" s="555"/>
      <c r="G44" s="556"/>
      <c r="H44" s="536"/>
      <c r="I44" s="537"/>
      <c r="J44" s="537"/>
      <c r="K44" s="537"/>
      <c r="L44" s="537"/>
      <c r="M44" s="537"/>
      <c r="N44" s="538"/>
    </row>
    <row r="45" spans="1:14" x14ac:dyDescent="0.25">
      <c r="A45" s="203"/>
      <c r="B45" s="204"/>
      <c r="C45" s="204"/>
      <c r="D45" s="206" t="s">
        <v>166</v>
      </c>
      <c r="E45" s="204"/>
      <c r="F45" s="204"/>
      <c r="G45" s="205"/>
      <c r="H45" s="203"/>
      <c r="I45" s="204"/>
      <c r="J45" s="204"/>
      <c r="K45" s="206" t="s">
        <v>167</v>
      </c>
      <c r="L45" s="204"/>
      <c r="M45" s="204"/>
      <c r="N45" s="205"/>
    </row>
    <row r="46" spans="1:14" x14ac:dyDescent="0.25">
      <c r="A46" s="188"/>
      <c r="B46" s="189"/>
      <c r="C46" s="190"/>
      <c r="D46" s="190"/>
      <c r="E46" s="190"/>
      <c r="F46" s="190"/>
      <c r="G46" s="191"/>
      <c r="H46" s="188"/>
      <c r="I46" s="190"/>
      <c r="J46" s="190"/>
      <c r="K46" s="190"/>
      <c r="L46" s="190"/>
      <c r="M46" s="190"/>
      <c r="N46" s="191"/>
    </row>
    <row r="47" spans="1:14" ht="18.75" x14ac:dyDescent="0.25">
      <c r="A47" s="192" t="s">
        <v>156</v>
      </c>
      <c r="B47" s="193"/>
      <c r="C47" s="194"/>
      <c r="D47" s="194"/>
      <c r="E47" s="194"/>
      <c r="F47" s="194"/>
      <c r="G47" s="195"/>
      <c r="H47" s="196" t="s">
        <v>159</v>
      </c>
      <c r="I47" s="194"/>
      <c r="J47" s="194"/>
      <c r="K47" s="194"/>
      <c r="L47" s="194"/>
      <c r="M47" s="194"/>
      <c r="N47" s="195"/>
    </row>
    <row r="48" spans="1:14" ht="30" customHeight="1" x14ac:dyDescent="0.25">
      <c r="A48" s="192" t="s">
        <v>154</v>
      </c>
      <c r="B48" s="193"/>
      <c r="C48" s="194"/>
      <c r="D48" s="194"/>
      <c r="E48" s="194"/>
      <c r="F48" s="194"/>
      <c r="G48" s="195"/>
      <c r="H48" s="527" t="s">
        <v>161</v>
      </c>
      <c r="I48" s="528"/>
      <c r="J48" s="528"/>
      <c r="K48" s="528"/>
      <c r="L48" s="528"/>
      <c r="M48" s="528"/>
      <c r="N48" s="529"/>
    </row>
    <row r="49" spans="1:14" ht="18.75" x14ac:dyDescent="0.25">
      <c r="A49" s="197"/>
      <c r="B49" s="194"/>
      <c r="C49" s="194"/>
      <c r="D49" s="194"/>
      <c r="E49" s="194"/>
      <c r="F49" s="194"/>
      <c r="G49" s="195"/>
      <c r="H49" s="530"/>
      <c r="I49" s="531"/>
      <c r="J49" s="531"/>
      <c r="K49" s="531"/>
      <c r="L49" s="531"/>
      <c r="M49" s="531"/>
      <c r="N49" s="532"/>
    </row>
    <row r="50" spans="1:14" x14ac:dyDescent="0.25">
      <c r="A50" s="198"/>
      <c r="B50" s="194"/>
      <c r="C50" s="194"/>
      <c r="D50" s="194"/>
      <c r="E50" s="194"/>
      <c r="F50" s="194"/>
      <c r="G50" s="195"/>
      <c r="H50" s="533"/>
      <c r="I50" s="534"/>
      <c r="J50" s="534"/>
      <c r="K50" s="534"/>
      <c r="L50" s="534"/>
      <c r="M50" s="534"/>
      <c r="N50" s="535"/>
    </row>
    <row r="51" spans="1:14" x14ac:dyDescent="0.25">
      <c r="A51" s="196" t="s">
        <v>153</v>
      </c>
      <c r="B51" s="194"/>
      <c r="C51" s="194"/>
      <c r="D51" s="539"/>
      <c r="E51" s="540"/>
      <c r="F51" s="541"/>
      <c r="G51" s="195"/>
      <c r="H51" s="533"/>
      <c r="I51" s="534"/>
      <c r="J51" s="534"/>
      <c r="K51" s="534"/>
      <c r="L51" s="534"/>
      <c r="M51" s="534"/>
      <c r="N51" s="535"/>
    </row>
    <row r="52" spans="1:14" x14ac:dyDescent="0.25">
      <c r="A52" s="196" t="s">
        <v>152</v>
      </c>
      <c r="B52" s="194"/>
      <c r="C52" s="194"/>
      <c r="D52" s="542"/>
      <c r="E52" s="543"/>
      <c r="F52" s="544"/>
      <c r="G52" s="195"/>
      <c r="H52" s="533"/>
      <c r="I52" s="534"/>
      <c r="J52" s="534"/>
      <c r="K52" s="534"/>
      <c r="L52" s="534"/>
      <c r="M52" s="534"/>
      <c r="N52" s="535"/>
    </row>
    <row r="53" spans="1:14" x14ac:dyDescent="0.25">
      <c r="A53" s="196"/>
      <c r="B53" s="194"/>
      <c r="C53" s="194"/>
      <c r="D53" s="194"/>
      <c r="E53" s="194"/>
      <c r="F53" s="194"/>
      <c r="G53" s="195"/>
      <c r="H53" s="533"/>
      <c r="I53" s="534"/>
      <c r="J53" s="534"/>
      <c r="K53" s="534"/>
      <c r="L53" s="534"/>
      <c r="M53" s="534"/>
      <c r="N53" s="535"/>
    </row>
    <row r="54" spans="1:14" x14ac:dyDescent="0.25">
      <c r="A54" s="196"/>
      <c r="B54" s="194"/>
      <c r="C54" s="194"/>
      <c r="D54" s="194"/>
      <c r="E54" s="194"/>
      <c r="F54" s="194"/>
      <c r="G54" s="195"/>
      <c r="H54" s="533"/>
      <c r="I54" s="534"/>
      <c r="J54" s="534"/>
      <c r="K54" s="534"/>
      <c r="L54" s="534"/>
      <c r="M54" s="534"/>
      <c r="N54" s="535"/>
    </row>
    <row r="55" spans="1:14" ht="17.25" x14ac:dyDescent="0.25">
      <c r="A55" s="199" t="s">
        <v>157</v>
      </c>
      <c r="B55" s="194"/>
      <c r="C55" s="194"/>
      <c r="D55" s="194"/>
      <c r="E55" s="194"/>
      <c r="F55" s="194"/>
      <c r="G55" s="195"/>
      <c r="H55" s="533"/>
      <c r="I55" s="534"/>
      <c r="J55" s="534"/>
      <c r="K55" s="534"/>
      <c r="L55" s="534"/>
      <c r="M55" s="534"/>
      <c r="N55" s="535"/>
    </row>
    <row r="56" spans="1:14" ht="45" customHeight="1" x14ac:dyDescent="0.25">
      <c r="A56" s="545" t="s">
        <v>162</v>
      </c>
      <c r="B56" s="557"/>
      <c r="C56" s="557"/>
      <c r="D56" s="557"/>
      <c r="E56" s="557"/>
      <c r="F56" s="557"/>
      <c r="G56" s="547"/>
      <c r="H56" s="533"/>
      <c r="I56" s="534"/>
      <c r="J56" s="534"/>
      <c r="K56" s="534"/>
      <c r="L56" s="534"/>
      <c r="M56" s="534"/>
      <c r="N56" s="535"/>
    </row>
    <row r="57" spans="1:14" x14ac:dyDescent="0.25">
      <c r="A57" s="200"/>
      <c r="B57" s="201"/>
      <c r="C57" s="201"/>
      <c r="D57" s="201"/>
      <c r="E57" s="201"/>
      <c r="F57" s="201"/>
      <c r="G57" s="202"/>
      <c r="H57" s="533"/>
      <c r="I57" s="534"/>
      <c r="J57" s="534"/>
      <c r="K57" s="534"/>
      <c r="L57" s="534"/>
      <c r="M57" s="534"/>
      <c r="N57" s="535"/>
    </row>
    <row r="58" spans="1:14" x14ac:dyDescent="0.25">
      <c r="A58" s="548"/>
      <c r="B58" s="549"/>
      <c r="C58" s="549"/>
      <c r="D58" s="549"/>
      <c r="E58" s="549"/>
      <c r="F58" s="549"/>
      <c r="G58" s="550"/>
      <c r="H58" s="533"/>
      <c r="I58" s="534"/>
      <c r="J58" s="534"/>
      <c r="K58" s="534"/>
      <c r="L58" s="534"/>
      <c r="M58" s="534"/>
      <c r="N58" s="535"/>
    </row>
    <row r="59" spans="1:14" x14ac:dyDescent="0.25">
      <c r="A59" s="551"/>
      <c r="B59" s="552"/>
      <c r="C59" s="552"/>
      <c r="D59" s="552"/>
      <c r="E59" s="552"/>
      <c r="F59" s="552"/>
      <c r="G59" s="553"/>
      <c r="H59" s="533"/>
      <c r="I59" s="534"/>
      <c r="J59" s="534"/>
      <c r="K59" s="534"/>
      <c r="L59" s="534"/>
      <c r="M59" s="534"/>
      <c r="N59" s="535"/>
    </row>
    <row r="60" spans="1:14" x14ac:dyDescent="0.25">
      <c r="A60" s="551"/>
      <c r="B60" s="552"/>
      <c r="C60" s="552"/>
      <c r="D60" s="552"/>
      <c r="E60" s="552"/>
      <c r="F60" s="552"/>
      <c r="G60" s="553"/>
      <c r="H60" s="533"/>
      <c r="I60" s="534"/>
      <c r="J60" s="534"/>
      <c r="K60" s="534"/>
      <c r="L60" s="534"/>
      <c r="M60" s="534"/>
      <c r="N60" s="535"/>
    </row>
    <row r="61" spans="1:14" x14ac:dyDescent="0.25">
      <c r="A61" s="551"/>
      <c r="B61" s="552"/>
      <c r="C61" s="552"/>
      <c r="D61" s="552"/>
      <c r="E61" s="552"/>
      <c r="F61" s="552"/>
      <c r="G61" s="553"/>
      <c r="H61" s="533"/>
      <c r="I61" s="534"/>
      <c r="J61" s="534"/>
      <c r="K61" s="534"/>
      <c r="L61" s="534"/>
      <c r="M61" s="534"/>
      <c r="N61" s="535"/>
    </row>
    <row r="62" spans="1:14" x14ac:dyDescent="0.25">
      <c r="A62" s="551"/>
      <c r="B62" s="552"/>
      <c r="C62" s="552"/>
      <c r="D62" s="552"/>
      <c r="E62" s="552"/>
      <c r="F62" s="552"/>
      <c r="G62" s="553"/>
      <c r="H62" s="533"/>
      <c r="I62" s="534"/>
      <c r="J62" s="534"/>
      <c r="K62" s="534"/>
      <c r="L62" s="534"/>
      <c r="M62" s="534"/>
      <c r="N62" s="535"/>
    </row>
    <row r="63" spans="1:14" x14ac:dyDescent="0.25">
      <c r="A63" s="551"/>
      <c r="B63" s="552"/>
      <c r="C63" s="552"/>
      <c r="D63" s="552"/>
      <c r="E63" s="552"/>
      <c r="F63" s="552"/>
      <c r="G63" s="553"/>
      <c r="H63" s="533"/>
      <c r="I63" s="534"/>
      <c r="J63" s="534"/>
      <c r="K63" s="534"/>
      <c r="L63" s="534"/>
      <c r="M63" s="534"/>
      <c r="N63" s="535"/>
    </row>
    <row r="64" spans="1:14" x14ac:dyDescent="0.25">
      <c r="A64" s="551"/>
      <c r="B64" s="552"/>
      <c r="C64" s="552"/>
      <c r="D64" s="552"/>
      <c r="E64" s="552"/>
      <c r="F64" s="552"/>
      <c r="G64" s="553"/>
      <c r="H64" s="533"/>
      <c r="I64" s="534"/>
      <c r="J64" s="534"/>
      <c r="K64" s="534"/>
      <c r="L64" s="534"/>
      <c r="M64" s="534"/>
      <c r="N64" s="535"/>
    </row>
    <row r="65" spans="1:14" x14ac:dyDescent="0.25">
      <c r="A65" s="551"/>
      <c r="B65" s="552"/>
      <c r="C65" s="552"/>
      <c r="D65" s="552"/>
      <c r="E65" s="552"/>
      <c r="F65" s="552"/>
      <c r="G65" s="553"/>
      <c r="H65" s="533"/>
      <c r="I65" s="534"/>
      <c r="J65" s="534"/>
      <c r="K65" s="534"/>
      <c r="L65" s="534"/>
      <c r="M65" s="534"/>
      <c r="N65" s="535"/>
    </row>
    <row r="66" spans="1:14" x14ac:dyDescent="0.25">
      <c r="A66" s="551"/>
      <c r="B66" s="552"/>
      <c r="C66" s="552"/>
      <c r="D66" s="552"/>
      <c r="E66" s="552"/>
      <c r="F66" s="552"/>
      <c r="G66" s="553"/>
      <c r="H66" s="533"/>
      <c r="I66" s="534"/>
      <c r="J66" s="534"/>
      <c r="K66" s="534"/>
      <c r="L66" s="534"/>
      <c r="M66" s="534"/>
      <c r="N66" s="535"/>
    </row>
    <row r="67" spans="1:14" x14ac:dyDescent="0.25">
      <c r="A67" s="551"/>
      <c r="B67" s="552"/>
      <c r="C67" s="552"/>
      <c r="D67" s="552"/>
      <c r="E67" s="552"/>
      <c r="F67" s="552"/>
      <c r="G67" s="553"/>
      <c r="H67" s="533"/>
      <c r="I67" s="534"/>
      <c r="J67" s="534"/>
      <c r="K67" s="534"/>
      <c r="L67" s="534"/>
      <c r="M67" s="534"/>
      <c r="N67" s="535"/>
    </row>
    <row r="68" spans="1:14" x14ac:dyDescent="0.25">
      <c r="A68" s="551"/>
      <c r="B68" s="552"/>
      <c r="C68" s="552"/>
      <c r="D68" s="552"/>
      <c r="E68" s="552"/>
      <c r="F68" s="552"/>
      <c r="G68" s="553"/>
      <c r="H68" s="533"/>
      <c r="I68" s="534"/>
      <c r="J68" s="534"/>
      <c r="K68" s="534"/>
      <c r="L68" s="534"/>
      <c r="M68" s="534"/>
      <c r="N68" s="535"/>
    </row>
    <row r="69" spans="1:14" x14ac:dyDescent="0.25">
      <c r="A69" s="551"/>
      <c r="B69" s="552"/>
      <c r="C69" s="552"/>
      <c r="D69" s="552"/>
      <c r="E69" s="552"/>
      <c r="F69" s="552"/>
      <c r="G69" s="553"/>
      <c r="H69" s="533"/>
      <c r="I69" s="534"/>
      <c r="J69" s="534"/>
      <c r="K69" s="534"/>
      <c r="L69" s="534"/>
      <c r="M69" s="534"/>
      <c r="N69" s="535"/>
    </row>
    <row r="70" spans="1:14" x14ac:dyDescent="0.25">
      <c r="A70" s="551"/>
      <c r="B70" s="552"/>
      <c r="C70" s="552"/>
      <c r="D70" s="552"/>
      <c r="E70" s="552"/>
      <c r="F70" s="552"/>
      <c r="G70" s="553"/>
      <c r="H70" s="533"/>
      <c r="I70" s="534"/>
      <c r="J70" s="534"/>
      <c r="K70" s="534"/>
      <c r="L70" s="534"/>
      <c r="M70" s="534"/>
      <c r="N70" s="535"/>
    </row>
    <row r="71" spans="1:14" x14ac:dyDescent="0.25">
      <c r="A71" s="551"/>
      <c r="B71" s="552"/>
      <c r="C71" s="552"/>
      <c r="D71" s="552"/>
      <c r="E71" s="552"/>
      <c r="F71" s="552"/>
      <c r="G71" s="553"/>
      <c r="H71" s="533"/>
      <c r="I71" s="534"/>
      <c r="J71" s="534"/>
      <c r="K71" s="534"/>
      <c r="L71" s="534"/>
      <c r="M71" s="534"/>
      <c r="N71" s="535"/>
    </row>
    <row r="72" spans="1:14" x14ac:dyDescent="0.25">
      <c r="A72" s="551"/>
      <c r="B72" s="552"/>
      <c r="C72" s="552"/>
      <c r="D72" s="552"/>
      <c r="E72" s="552"/>
      <c r="F72" s="552"/>
      <c r="G72" s="553"/>
      <c r="H72" s="533"/>
      <c r="I72" s="534"/>
      <c r="J72" s="534"/>
      <c r="K72" s="534"/>
      <c r="L72" s="534"/>
      <c r="M72" s="534"/>
      <c r="N72" s="535"/>
    </row>
    <row r="73" spans="1:14" x14ac:dyDescent="0.25">
      <c r="A73" s="551"/>
      <c r="B73" s="552"/>
      <c r="C73" s="552"/>
      <c r="D73" s="552"/>
      <c r="E73" s="552"/>
      <c r="F73" s="552"/>
      <c r="G73" s="553"/>
      <c r="H73" s="533"/>
      <c r="I73" s="534"/>
      <c r="J73" s="534"/>
      <c r="K73" s="534"/>
      <c r="L73" s="534"/>
      <c r="M73" s="534"/>
      <c r="N73" s="535"/>
    </row>
    <row r="74" spans="1:14" x14ac:dyDescent="0.25">
      <c r="A74" s="551"/>
      <c r="B74" s="552"/>
      <c r="C74" s="552"/>
      <c r="D74" s="552"/>
      <c r="E74" s="552"/>
      <c r="F74" s="552"/>
      <c r="G74" s="553"/>
      <c r="H74" s="533"/>
      <c r="I74" s="534"/>
      <c r="J74" s="534"/>
      <c r="K74" s="534"/>
      <c r="L74" s="534"/>
      <c r="M74" s="534"/>
      <c r="N74" s="535"/>
    </row>
    <row r="75" spans="1:14" x14ac:dyDescent="0.25">
      <c r="A75" s="551"/>
      <c r="B75" s="552"/>
      <c r="C75" s="552"/>
      <c r="D75" s="552"/>
      <c r="E75" s="552"/>
      <c r="F75" s="552"/>
      <c r="G75" s="553"/>
      <c r="H75" s="533"/>
      <c r="I75" s="534"/>
      <c r="J75" s="534"/>
      <c r="K75" s="534"/>
      <c r="L75" s="534"/>
      <c r="M75" s="534"/>
      <c r="N75" s="535"/>
    </row>
    <row r="76" spans="1:14" x14ac:dyDescent="0.25">
      <c r="A76" s="551"/>
      <c r="B76" s="552"/>
      <c r="C76" s="552"/>
      <c r="D76" s="552"/>
      <c r="E76" s="552"/>
      <c r="F76" s="552"/>
      <c r="G76" s="553"/>
      <c r="H76" s="533"/>
      <c r="I76" s="534"/>
      <c r="J76" s="534"/>
      <c r="K76" s="534"/>
      <c r="L76" s="534"/>
      <c r="M76" s="534"/>
      <c r="N76" s="535"/>
    </row>
    <row r="77" spans="1:14" x14ac:dyDescent="0.25">
      <c r="A77" s="551"/>
      <c r="B77" s="552"/>
      <c r="C77" s="552"/>
      <c r="D77" s="552"/>
      <c r="E77" s="552"/>
      <c r="F77" s="552"/>
      <c r="G77" s="553"/>
      <c r="H77" s="533"/>
      <c r="I77" s="534"/>
      <c r="J77" s="534"/>
      <c r="K77" s="534"/>
      <c r="L77" s="534"/>
      <c r="M77" s="534"/>
      <c r="N77" s="535"/>
    </row>
    <row r="78" spans="1:14" x14ac:dyDescent="0.25">
      <c r="A78" s="551"/>
      <c r="B78" s="552"/>
      <c r="C78" s="552"/>
      <c r="D78" s="552"/>
      <c r="E78" s="552"/>
      <c r="F78" s="552"/>
      <c r="G78" s="553"/>
      <c r="H78" s="533"/>
      <c r="I78" s="534"/>
      <c r="J78" s="534"/>
      <c r="K78" s="534"/>
      <c r="L78" s="534"/>
      <c r="M78" s="534"/>
      <c r="N78" s="535"/>
    </row>
    <row r="79" spans="1:14" x14ac:dyDescent="0.25">
      <c r="A79" s="551"/>
      <c r="B79" s="552"/>
      <c r="C79" s="552"/>
      <c r="D79" s="552"/>
      <c r="E79" s="552"/>
      <c r="F79" s="552"/>
      <c r="G79" s="553"/>
      <c r="H79" s="533"/>
      <c r="I79" s="534"/>
      <c r="J79" s="534"/>
      <c r="K79" s="534"/>
      <c r="L79" s="534"/>
      <c r="M79" s="534"/>
      <c r="N79" s="535"/>
    </row>
    <row r="80" spans="1:14" x14ac:dyDescent="0.25">
      <c r="A80" s="551"/>
      <c r="B80" s="552"/>
      <c r="C80" s="552"/>
      <c r="D80" s="552"/>
      <c r="E80" s="552"/>
      <c r="F80" s="552"/>
      <c r="G80" s="553"/>
      <c r="H80" s="533"/>
      <c r="I80" s="534"/>
      <c r="J80" s="534"/>
      <c r="K80" s="534"/>
      <c r="L80" s="534"/>
      <c r="M80" s="534"/>
      <c r="N80" s="535"/>
    </row>
    <row r="81" spans="1:14" x14ac:dyDescent="0.25">
      <c r="A81" s="551"/>
      <c r="B81" s="552"/>
      <c r="C81" s="552"/>
      <c r="D81" s="552"/>
      <c r="E81" s="552"/>
      <c r="F81" s="552"/>
      <c r="G81" s="553"/>
      <c r="H81" s="533"/>
      <c r="I81" s="534"/>
      <c r="J81" s="534"/>
      <c r="K81" s="534"/>
      <c r="L81" s="534"/>
      <c r="M81" s="534"/>
      <c r="N81" s="535"/>
    </row>
    <row r="82" spans="1:14" x14ac:dyDescent="0.25">
      <c r="A82" s="551"/>
      <c r="B82" s="552"/>
      <c r="C82" s="552"/>
      <c r="D82" s="552"/>
      <c r="E82" s="552"/>
      <c r="F82" s="552"/>
      <c r="G82" s="553"/>
      <c r="H82" s="533"/>
      <c r="I82" s="534"/>
      <c r="J82" s="534"/>
      <c r="K82" s="534"/>
      <c r="L82" s="534"/>
      <c r="M82" s="534"/>
      <c r="N82" s="535"/>
    </row>
    <row r="83" spans="1:14" x14ac:dyDescent="0.25">
      <c r="A83" s="551"/>
      <c r="B83" s="552"/>
      <c r="C83" s="552"/>
      <c r="D83" s="552"/>
      <c r="E83" s="552"/>
      <c r="F83" s="552"/>
      <c r="G83" s="553"/>
      <c r="H83" s="533"/>
      <c r="I83" s="534"/>
      <c r="J83" s="534"/>
      <c r="K83" s="534"/>
      <c r="L83" s="534"/>
      <c r="M83" s="534"/>
      <c r="N83" s="535"/>
    </row>
    <row r="84" spans="1:14" x14ac:dyDescent="0.25">
      <c r="A84" s="551"/>
      <c r="B84" s="552"/>
      <c r="C84" s="552"/>
      <c r="D84" s="552"/>
      <c r="E84" s="552"/>
      <c r="F84" s="552"/>
      <c r="G84" s="553"/>
      <c r="H84" s="533"/>
      <c r="I84" s="534"/>
      <c r="J84" s="534"/>
      <c r="K84" s="534"/>
      <c r="L84" s="534"/>
      <c r="M84" s="534"/>
      <c r="N84" s="535"/>
    </row>
    <row r="85" spans="1:14" x14ac:dyDescent="0.25">
      <c r="A85" s="551"/>
      <c r="B85" s="552"/>
      <c r="C85" s="552"/>
      <c r="D85" s="552"/>
      <c r="E85" s="552"/>
      <c r="F85" s="552"/>
      <c r="G85" s="553"/>
      <c r="H85" s="533"/>
      <c r="I85" s="534"/>
      <c r="J85" s="534"/>
      <c r="K85" s="534"/>
      <c r="L85" s="534"/>
      <c r="M85" s="534"/>
      <c r="N85" s="535"/>
    </row>
    <row r="86" spans="1:14" x14ac:dyDescent="0.25">
      <c r="A86" s="551"/>
      <c r="B86" s="552"/>
      <c r="C86" s="552"/>
      <c r="D86" s="552"/>
      <c r="E86" s="552"/>
      <c r="F86" s="552"/>
      <c r="G86" s="553"/>
      <c r="H86" s="533"/>
      <c r="I86" s="534"/>
      <c r="J86" s="534"/>
      <c r="K86" s="534"/>
      <c r="L86" s="534"/>
      <c r="M86" s="534"/>
      <c r="N86" s="535"/>
    </row>
    <row r="87" spans="1:14" x14ac:dyDescent="0.25">
      <c r="A87" s="551"/>
      <c r="B87" s="552"/>
      <c r="C87" s="552"/>
      <c r="D87" s="552"/>
      <c r="E87" s="552"/>
      <c r="F87" s="552"/>
      <c r="G87" s="553"/>
      <c r="H87" s="533"/>
      <c r="I87" s="534"/>
      <c r="J87" s="534"/>
      <c r="K87" s="534"/>
      <c r="L87" s="534"/>
      <c r="M87" s="534"/>
      <c r="N87" s="535"/>
    </row>
    <row r="88" spans="1:14" x14ac:dyDescent="0.25">
      <c r="A88" s="551"/>
      <c r="B88" s="552"/>
      <c r="C88" s="552"/>
      <c r="D88" s="552"/>
      <c r="E88" s="552"/>
      <c r="F88" s="552"/>
      <c r="G88" s="553"/>
      <c r="H88" s="533"/>
      <c r="I88" s="534"/>
      <c r="J88" s="534"/>
      <c r="K88" s="534"/>
      <c r="L88" s="534"/>
      <c r="M88" s="534"/>
      <c r="N88" s="535"/>
    </row>
    <row r="89" spans="1:14" x14ac:dyDescent="0.25">
      <c r="A89" s="551"/>
      <c r="B89" s="552"/>
      <c r="C89" s="552"/>
      <c r="D89" s="552"/>
      <c r="E89" s="552"/>
      <c r="F89" s="552"/>
      <c r="G89" s="553"/>
      <c r="H89" s="533"/>
      <c r="I89" s="534"/>
      <c r="J89" s="534"/>
      <c r="K89" s="534"/>
      <c r="L89" s="534"/>
      <c r="M89" s="534"/>
      <c r="N89" s="535"/>
    </row>
    <row r="90" spans="1:14" x14ac:dyDescent="0.25">
      <c r="A90" s="554"/>
      <c r="B90" s="555"/>
      <c r="C90" s="555"/>
      <c r="D90" s="555"/>
      <c r="E90" s="555"/>
      <c r="F90" s="555"/>
      <c r="G90" s="556"/>
      <c r="H90" s="536"/>
      <c r="I90" s="537"/>
      <c r="J90" s="537"/>
      <c r="K90" s="537"/>
      <c r="L90" s="537"/>
      <c r="M90" s="537"/>
      <c r="N90" s="538"/>
    </row>
    <row r="91" spans="1:14" x14ac:dyDescent="0.25">
      <c r="A91" s="203"/>
      <c r="B91" s="204"/>
      <c r="C91" s="204"/>
      <c r="D91" s="206" t="s">
        <v>168</v>
      </c>
      <c r="E91" s="204"/>
      <c r="F91" s="204"/>
      <c r="G91" s="205"/>
      <c r="H91" s="203"/>
      <c r="I91" s="204"/>
      <c r="J91" s="204"/>
      <c r="K91" s="206" t="s">
        <v>169</v>
      </c>
      <c r="L91" s="204"/>
      <c r="M91" s="204"/>
      <c r="N91" s="205"/>
    </row>
    <row r="92" spans="1:14" x14ac:dyDescent="0.25">
      <c r="A92" s="188"/>
      <c r="B92" s="190"/>
      <c r="C92" s="190"/>
      <c r="D92" s="190"/>
      <c r="E92" s="190"/>
      <c r="F92" s="190"/>
      <c r="G92" s="191"/>
      <c r="H92" s="188"/>
      <c r="I92" s="190"/>
      <c r="J92" s="190"/>
      <c r="K92" s="190"/>
      <c r="L92" s="190"/>
      <c r="M92" s="190"/>
      <c r="N92" s="191"/>
    </row>
    <row r="93" spans="1:14" x14ac:dyDescent="0.25">
      <c r="A93" s="207"/>
      <c r="B93" s="193"/>
      <c r="C93" s="194"/>
      <c r="D93" s="194"/>
      <c r="E93" s="194"/>
      <c r="F93" s="194"/>
      <c r="G93" s="195"/>
      <c r="H93" s="207"/>
      <c r="I93" s="194"/>
      <c r="J93" s="194"/>
      <c r="K93" s="194"/>
      <c r="L93" s="194"/>
      <c r="M93" s="194"/>
      <c r="N93" s="195"/>
    </row>
    <row r="94" spans="1:14" ht="18.75" x14ac:dyDescent="0.25">
      <c r="A94" s="192" t="s">
        <v>156</v>
      </c>
      <c r="B94" s="193"/>
      <c r="C94" s="194"/>
      <c r="D94" s="194"/>
      <c r="E94" s="194"/>
      <c r="F94" s="194"/>
      <c r="G94" s="195"/>
      <c r="H94" s="196" t="s">
        <v>159</v>
      </c>
      <c r="I94" s="194"/>
      <c r="J94" s="194"/>
      <c r="K94" s="194"/>
      <c r="L94" s="194"/>
      <c r="M94" s="194"/>
      <c r="N94" s="195"/>
    </row>
    <row r="95" spans="1:14" ht="30" customHeight="1" x14ac:dyDescent="0.25">
      <c r="A95" s="192" t="s">
        <v>154</v>
      </c>
      <c r="B95" s="193"/>
      <c r="C95" s="194"/>
      <c r="D95" s="194"/>
      <c r="E95" s="194"/>
      <c r="F95" s="194"/>
      <c r="G95" s="195"/>
      <c r="H95" s="527" t="s">
        <v>161</v>
      </c>
      <c r="I95" s="528"/>
      <c r="J95" s="528"/>
      <c r="K95" s="528"/>
      <c r="L95" s="528"/>
      <c r="M95" s="528"/>
      <c r="N95" s="529"/>
    </row>
    <row r="96" spans="1:14" ht="18.75" x14ac:dyDescent="0.25">
      <c r="A96" s="197"/>
      <c r="B96" s="194"/>
      <c r="C96" s="194"/>
      <c r="D96" s="194"/>
      <c r="E96" s="194"/>
      <c r="F96" s="194"/>
      <c r="G96" s="195"/>
      <c r="H96" s="530"/>
      <c r="I96" s="531"/>
      <c r="J96" s="531"/>
      <c r="K96" s="531"/>
      <c r="L96" s="531"/>
      <c r="M96" s="531"/>
      <c r="N96" s="532"/>
    </row>
    <row r="97" spans="1:14" x14ac:dyDescent="0.25">
      <c r="A97" s="198"/>
      <c r="B97" s="194"/>
      <c r="C97" s="194"/>
      <c r="D97" s="194"/>
      <c r="E97" s="194"/>
      <c r="F97" s="194"/>
      <c r="G97" s="195"/>
      <c r="H97" s="533"/>
      <c r="I97" s="534"/>
      <c r="J97" s="534"/>
      <c r="K97" s="534"/>
      <c r="L97" s="534"/>
      <c r="M97" s="534"/>
      <c r="N97" s="535"/>
    </row>
    <row r="98" spans="1:14" x14ac:dyDescent="0.25">
      <c r="A98" s="196" t="s">
        <v>153</v>
      </c>
      <c r="B98" s="194"/>
      <c r="C98" s="194"/>
      <c r="D98" s="539"/>
      <c r="E98" s="540"/>
      <c r="F98" s="541"/>
      <c r="G98" s="195"/>
      <c r="H98" s="533"/>
      <c r="I98" s="534"/>
      <c r="J98" s="534"/>
      <c r="K98" s="534"/>
      <c r="L98" s="534"/>
      <c r="M98" s="534"/>
      <c r="N98" s="535"/>
    </row>
    <row r="99" spans="1:14" x14ac:dyDescent="0.25">
      <c r="A99" s="196" t="s">
        <v>152</v>
      </c>
      <c r="B99" s="194"/>
      <c r="C99" s="194"/>
      <c r="D99" s="542"/>
      <c r="E99" s="543"/>
      <c r="F99" s="544"/>
      <c r="G99" s="195"/>
      <c r="H99" s="533"/>
      <c r="I99" s="534"/>
      <c r="J99" s="534"/>
      <c r="K99" s="534"/>
      <c r="L99" s="534"/>
      <c r="M99" s="534"/>
      <c r="N99" s="535"/>
    </row>
    <row r="100" spans="1:14" x14ac:dyDescent="0.25">
      <c r="A100" s="196"/>
      <c r="B100" s="194"/>
      <c r="C100" s="194"/>
      <c r="D100" s="194"/>
      <c r="E100" s="194"/>
      <c r="F100" s="194"/>
      <c r="G100" s="195"/>
      <c r="H100" s="533"/>
      <c r="I100" s="534"/>
      <c r="J100" s="534"/>
      <c r="K100" s="534"/>
      <c r="L100" s="534"/>
      <c r="M100" s="534"/>
      <c r="N100" s="535"/>
    </row>
    <row r="101" spans="1:14" x14ac:dyDescent="0.25">
      <c r="A101" s="196"/>
      <c r="B101" s="194"/>
      <c r="C101" s="194"/>
      <c r="D101" s="194"/>
      <c r="E101" s="194"/>
      <c r="F101" s="194"/>
      <c r="G101" s="195"/>
      <c r="H101" s="533"/>
      <c r="I101" s="534"/>
      <c r="J101" s="534"/>
      <c r="K101" s="534"/>
      <c r="L101" s="534"/>
      <c r="M101" s="534"/>
      <c r="N101" s="535"/>
    </row>
    <row r="102" spans="1:14" ht="17.25" x14ac:dyDescent="0.25">
      <c r="A102" s="199" t="s">
        <v>157</v>
      </c>
      <c r="B102" s="194"/>
      <c r="C102" s="194"/>
      <c r="D102" s="194"/>
      <c r="E102" s="194"/>
      <c r="F102" s="194"/>
      <c r="G102" s="195"/>
      <c r="H102" s="533"/>
      <c r="I102" s="534"/>
      <c r="J102" s="534"/>
      <c r="K102" s="534"/>
      <c r="L102" s="534"/>
      <c r="M102" s="534"/>
      <c r="N102" s="535"/>
    </row>
    <row r="103" spans="1:14" ht="45" customHeight="1" x14ac:dyDescent="0.25">
      <c r="A103" s="545" t="s">
        <v>162</v>
      </c>
      <c r="B103" s="557"/>
      <c r="C103" s="557"/>
      <c r="D103" s="557"/>
      <c r="E103" s="557"/>
      <c r="F103" s="557"/>
      <c r="G103" s="547"/>
      <c r="H103" s="533"/>
      <c r="I103" s="534"/>
      <c r="J103" s="534"/>
      <c r="K103" s="534"/>
      <c r="L103" s="534"/>
      <c r="M103" s="534"/>
      <c r="N103" s="535"/>
    </row>
    <row r="104" spans="1:14" x14ac:dyDescent="0.25">
      <c r="A104" s="200"/>
      <c r="B104" s="201"/>
      <c r="C104" s="201"/>
      <c r="D104" s="201"/>
      <c r="E104" s="201"/>
      <c r="F104" s="201"/>
      <c r="G104" s="202"/>
      <c r="H104" s="533"/>
      <c r="I104" s="534"/>
      <c r="J104" s="534"/>
      <c r="K104" s="534"/>
      <c r="L104" s="534"/>
      <c r="M104" s="534"/>
      <c r="N104" s="535"/>
    </row>
    <row r="105" spans="1:14" x14ac:dyDescent="0.25">
      <c r="A105" s="548"/>
      <c r="B105" s="549"/>
      <c r="C105" s="549"/>
      <c r="D105" s="549"/>
      <c r="E105" s="549"/>
      <c r="F105" s="549"/>
      <c r="G105" s="550"/>
      <c r="H105" s="533"/>
      <c r="I105" s="534"/>
      <c r="J105" s="534"/>
      <c r="K105" s="534"/>
      <c r="L105" s="534"/>
      <c r="M105" s="534"/>
      <c r="N105" s="535"/>
    </row>
    <row r="106" spans="1:14" x14ac:dyDescent="0.25">
      <c r="A106" s="551"/>
      <c r="B106" s="552"/>
      <c r="C106" s="552"/>
      <c r="D106" s="552"/>
      <c r="E106" s="552"/>
      <c r="F106" s="552"/>
      <c r="G106" s="553"/>
      <c r="H106" s="533"/>
      <c r="I106" s="534"/>
      <c r="J106" s="534"/>
      <c r="K106" s="534"/>
      <c r="L106" s="534"/>
      <c r="M106" s="534"/>
      <c r="N106" s="535"/>
    </row>
    <row r="107" spans="1:14" x14ac:dyDescent="0.25">
      <c r="A107" s="551"/>
      <c r="B107" s="552"/>
      <c r="C107" s="552"/>
      <c r="D107" s="552"/>
      <c r="E107" s="552"/>
      <c r="F107" s="552"/>
      <c r="G107" s="553"/>
      <c r="H107" s="533"/>
      <c r="I107" s="534"/>
      <c r="J107" s="534"/>
      <c r="K107" s="534"/>
      <c r="L107" s="534"/>
      <c r="M107" s="534"/>
      <c r="N107" s="535"/>
    </row>
    <row r="108" spans="1:14" x14ac:dyDescent="0.25">
      <c r="A108" s="551"/>
      <c r="B108" s="552"/>
      <c r="C108" s="552"/>
      <c r="D108" s="552"/>
      <c r="E108" s="552"/>
      <c r="F108" s="552"/>
      <c r="G108" s="553"/>
      <c r="H108" s="533"/>
      <c r="I108" s="534"/>
      <c r="J108" s="534"/>
      <c r="K108" s="534"/>
      <c r="L108" s="534"/>
      <c r="M108" s="534"/>
      <c r="N108" s="535"/>
    </row>
    <row r="109" spans="1:14" x14ac:dyDescent="0.25">
      <c r="A109" s="551"/>
      <c r="B109" s="552"/>
      <c r="C109" s="552"/>
      <c r="D109" s="552"/>
      <c r="E109" s="552"/>
      <c r="F109" s="552"/>
      <c r="G109" s="553"/>
      <c r="H109" s="533"/>
      <c r="I109" s="534"/>
      <c r="J109" s="534"/>
      <c r="K109" s="534"/>
      <c r="L109" s="534"/>
      <c r="M109" s="534"/>
      <c r="N109" s="535"/>
    </row>
    <row r="110" spans="1:14" x14ac:dyDescent="0.25">
      <c r="A110" s="551"/>
      <c r="B110" s="552"/>
      <c r="C110" s="552"/>
      <c r="D110" s="552"/>
      <c r="E110" s="552"/>
      <c r="F110" s="552"/>
      <c r="G110" s="553"/>
      <c r="H110" s="533"/>
      <c r="I110" s="534"/>
      <c r="J110" s="534"/>
      <c r="K110" s="534"/>
      <c r="L110" s="534"/>
      <c r="M110" s="534"/>
      <c r="N110" s="535"/>
    </row>
    <row r="111" spans="1:14" x14ac:dyDescent="0.25">
      <c r="A111" s="551"/>
      <c r="B111" s="552"/>
      <c r="C111" s="552"/>
      <c r="D111" s="552"/>
      <c r="E111" s="552"/>
      <c r="F111" s="552"/>
      <c r="G111" s="553"/>
      <c r="H111" s="533"/>
      <c r="I111" s="534"/>
      <c r="J111" s="534"/>
      <c r="K111" s="534"/>
      <c r="L111" s="534"/>
      <c r="M111" s="534"/>
      <c r="N111" s="535"/>
    </row>
    <row r="112" spans="1:14" x14ac:dyDescent="0.25">
      <c r="A112" s="551"/>
      <c r="B112" s="552"/>
      <c r="C112" s="552"/>
      <c r="D112" s="552"/>
      <c r="E112" s="552"/>
      <c r="F112" s="552"/>
      <c r="G112" s="553"/>
      <c r="H112" s="533"/>
      <c r="I112" s="534"/>
      <c r="J112" s="534"/>
      <c r="K112" s="534"/>
      <c r="L112" s="534"/>
      <c r="M112" s="534"/>
      <c r="N112" s="535"/>
    </row>
    <row r="113" spans="1:14" x14ac:dyDescent="0.25">
      <c r="A113" s="551"/>
      <c r="B113" s="552"/>
      <c r="C113" s="552"/>
      <c r="D113" s="552"/>
      <c r="E113" s="552"/>
      <c r="F113" s="552"/>
      <c r="G113" s="553"/>
      <c r="H113" s="533"/>
      <c r="I113" s="534"/>
      <c r="J113" s="534"/>
      <c r="K113" s="534"/>
      <c r="L113" s="534"/>
      <c r="M113" s="534"/>
      <c r="N113" s="535"/>
    </row>
    <row r="114" spans="1:14" x14ac:dyDescent="0.25">
      <c r="A114" s="551"/>
      <c r="B114" s="552"/>
      <c r="C114" s="552"/>
      <c r="D114" s="552"/>
      <c r="E114" s="552"/>
      <c r="F114" s="552"/>
      <c r="G114" s="553"/>
      <c r="H114" s="533"/>
      <c r="I114" s="534"/>
      <c r="J114" s="534"/>
      <c r="K114" s="534"/>
      <c r="L114" s="534"/>
      <c r="M114" s="534"/>
      <c r="N114" s="535"/>
    </row>
    <row r="115" spans="1:14" x14ac:dyDescent="0.25">
      <c r="A115" s="551"/>
      <c r="B115" s="552"/>
      <c r="C115" s="552"/>
      <c r="D115" s="552"/>
      <c r="E115" s="552"/>
      <c r="F115" s="552"/>
      <c r="G115" s="553"/>
      <c r="H115" s="533"/>
      <c r="I115" s="534"/>
      <c r="J115" s="534"/>
      <c r="K115" s="534"/>
      <c r="L115" s="534"/>
      <c r="M115" s="534"/>
      <c r="N115" s="535"/>
    </row>
    <row r="116" spans="1:14" x14ac:dyDescent="0.25">
      <c r="A116" s="551"/>
      <c r="B116" s="552"/>
      <c r="C116" s="552"/>
      <c r="D116" s="552"/>
      <c r="E116" s="552"/>
      <c r="F116" s="552"/>
      <c r="G116" s="553"/>
      <c r="H116" s="533"/>
      <c r="I116" s="534"/>
      <c r="J116" s="534"/>
      <c r="K116" s="534"/>
      <c r="L116" s="534"/>
      <c r="M116" s="534"/>
      <c r="N116" s="535"/>
    </row>
    <row r="117" spans="1:14" x14ac:dyDescent="0.25">
      <c r="A117" s="551"/>
      <c r="B117" s="552"/>
      <c r="C117" s="552"/>
      <c r="D117" s="552"/>
      <c r="E117" s="552"/>
      <c r="F117" s="552"/>
      <c r="G117" s="553"/>
      <c r="H117" s="533"/>
      <c r="I117" s="534"/>
      <c r="J117" s="534"/>
      <c r="K117" s="534"/>
      <c r="L117" s="534"/>
      <c r="M117" s="534"/>
      <c r="N117" s="535"/>
    </row>
    <row r="118" spans="1:14" x14ac:dyDescent="0.25">
      <c r="A118" s="551"/>
      <c r="B118" s="552"/>
      <c r="C118" s="552"/>
      <c r="D118" s="552"/>
      <c r="E118" s="552"/>
      <c r="F118" s="552"/>
      <c r="G118" s="553"/>
      <c r="H118" s="533"/>
      <c r="I118" s="534"/>
      <c r="J118" s="534"/>
      <c r="K118" s="534"/>
      <c r="L118" s="534"/>
      <c r="M118" s="534"/>
      <c r="N118" s="535"/>
    </row>
    <row r="119" spans="1:14" x14ac:dyDescent="0.25">
      <c r="A119" s="551"/>
      <c r="B119" s="552"/>
      <c r="C119" s="552"/>
      <c r="D119" s="552"/>
      <c r="E119" s="552"/>
      <c r="F119" s="552"/>
      <c r="G119" s="553"/>
      <c r="H119" s="533"/>
      <c r="I119" s="534"/>
      <c r="J119" s="534"/>
      <c r="K119" s="534"/>
      <c r="L119" s="534"/>
      <c r="M119" s="534"/>
      <c r="N119" s="535"/>
    </row>
    <row r="120" spans="1:14" x14ac:dyDescent="0.25">
      <c r="A120" s="551"/>
      <c r="B120" s="552"/>
      <c r="C120" s="552"/>
      <c r="D120" s="552"/>
      <c r="E120" s="552"/>
      <c r="F120" s="552"/>
      <c r="G120" s="553"/>
      <c r="H120" s="533"/>
      <c r="I120" s="534"/>
      <c r="J120" s="534"/>
      <c r="K120" s="534"/>
      <c r="L120" s="534"/>
      <c r="M120" s="534"/>
      <c r="N120" s="535"/>
    </row>
    <row r="121" spans="1:14" x14ac:dyDescent="0.25">
      <c r="A121" s="551"/>
      <c r="B121" s="552"/>
      <c r="C121" s="552"/>
      <c r="D121" s="552"/>
      <c r="E121" s="552"/>
      <c r="F121" s="552"/>
      <c r="G121" s="553"/>
      <c r="H121" s="533"/>
      <c r="I121" s="534"/>
      <c r="J121" s="534"/>
      <c r="K121" s="534"/>
      <c r="L121" s="534"/>
      <c r="M121" s="534"/>
      <c r="N121" s="535"/>
    </row>
    <row r="122" spans="1:14" x14ac:dyDescent="0.25">
      <c r="A122" s="551"/>
      <c r="B122" s="552"/>
      <c r="C122" s="552"/>
      <c r="D122" s="552"/>
      <c r="E122" s="552"/>
      <c r="F122" s="552"/>
      <c r="G122" s="553"/>
      <c r="H122" s="533"/>
      <c r="I122" s="534"/>
      <c r="J122" s="534"/>
      <c r="K122" s="534"/>
      <c r="L122" s="534"/>
      <c r="M122" s="534"/>
      <c r="N122" s="535"/>
    </row>
    <row r="123" spans="1:14" x14ac:dyDescent="0.25">
      <c r="A123" s="551"/>
      <c r="B123" s="552"/>
      <c r="C123" s="552"/>
      <c r="D123" s="552"/>
      <c r="E123" s="552"/>
      <c r="F123" s="552"/>
      <c r="G123" s="553"/>
      <c r="H123" s="533"/>
      <c r="I123" s="534"/>
      <c r="J123" s="534"/>
      <c r="K123" s="534"/>
      <c r="L123" s="534"/>
      <c r="M123" s="534"/>
      <c r="N123" s="535"/>
    </row>
    <row r="124" spans="1:14" x14ac:dyDescent="0.25">
      <c r="A124" s="551"/>
      <c r="B124" s="552"/>
      <c r="C124" s="552"/>
      <c r="D124" s="552"/>
      <c r="E124" s="552"/>
      <c r="F124" s="552"/>
      <c r="G124" s="553"/>
      <c r="H124" s="533"/>
      <c r="I124" s="534"/>
      <c r="J124" s="534"/>
      <c r="K124" s="534"/>
      <c r="L124" s="534"/>
      <c r="M124" s="534"/>
      <c r="N124" s="535"/>
    </row>
    <row r="125" spans="1:14" x14ac:dyDescent="0.25">
      <c r="A125" s="551"/>
      <c r="B125" s="552"/>
      <c r="C125" s="552"/>
      <c r="D125" s="552"/>
      <c r="E125" s="552"/>
      <c r="F125" s="552"/>
      <c r="G125" s="553"/>
      <c r="H125" s="533"/>
      <c r="I125" s="534"/>
      <c r="J125" s="534"/>
      <c r="K125" s="534"/>
      <c r="L125" s="534"/>
      <c r="M125" s="534"/>
      <c r="N125" s="535"/>
    </row>
    <row r="126" spans="1:14" x14ac:dyDescent="0.25">
      <c r="A126" s="551"/>
      <c r="B126" s="552"/>
      <c r="C126" s="552"/>
      <c r="D126" s="552"/>
      <c r="E126" s="552"/>
      <c r="F126" s="552"/>
      <c r="G126" s="553"/>
      <c r="H126" s="533"/>
      <c r="I126" s="534"/>
      <c r="J126" s="534"/>
      <c r="K126" s="534"/>
      <c r="L126" s="534"/>
      <c r="M126" s="534"/>
      <c r="N126" s="535"/>
    </row>
    <row r="127" spans="1:14" x14ac:dyDescent="0.25">
      <c r="A127" s="551"/>
      <c r="B127" s="552"/>
      <c r="C127" s="552"/>
      <c r="D127" s="552"/>
      <c r="E127" s="552"/>
      <c r="F127" s="552"/>
      <c r="G127" s="553"/>
      <c r="H127" s="533"/>
      <c r="I127" s="534"/>
      <c r="J127" s="534"/>
      <c r="K127" s="534"/>
      <c r="L127" s="534"/>
      <c r="M127" s="534"/>
      <c r="N127" s="535"/>
    </row>
    <row r="128" spans="1:14" x14ac:dyDescent="0.25">
      <c r="A128" s="551"/>
      <c r="B128" s="552"/>
      <c r="C128" s="552"/>
      <c r="D128" s="552"/>
      <c r="E128" s="552"/>
      <c r="F128" s="552"/>
      <c r="G128" s="553"/>
      <c r="H128" s="533"/>
      <c r="I128" s="534"/>
      <c r="J128" s="534"/>
      <c r="K128" s="534"/>
      <c r="L128" s="534"/>
      <c r="M128" s="534"/>
      <c r="N128" s="535"/>
    </row>
    <row r="129" spans="1:14" x14ac:dyDescent="0.25">
      <c r="A129" s="551"/>
      <c r="B129" s="552"/>
      <c r="C129" s="552"/>
      <c r="D129" s="552"/>
      <c r="E129" s="552"/>
      <c r="F129" s="552"/>
      <c r="G129" s="553"/>
      <c r="H129" s="533"/>
      <c r="I129" s="534"/>
      <c r="J129" s="534"/>
      <c r="K129" s="534"/>
      <c r="L129" s="534"/>
      <c r="M129" s="534"/>
      <c r="N129" s="535"/>
    </row>
    <row r="130" spans="1:14" x14ac:dyDescent="0.25">
      <c r="A130" s="551"/>
      <c r="B130" s="552"/>
      <c r="C130" s="552"/>
      <c r="D130" s="552"/>
      <c r="E130" s="552"/>
      <c r="F130" s="552"/>
      <c r="G130" s="553"/>
      <c r="H130" s="533"/>
      <c r="I130" s="534"/>
      <c r="J130" s="534"/>
      <c r="K130" s="534"/>
      <c r="L130" s="534"/>
      <c r="M130" s="534"/>
      <c r="N130" s="535"/>
    </row>
    <row r="131" spans="1:14" x14ac:dyDescent="0.25">
      <c r="A131" s="551"/>
      <c r="B131" s="552"/>
      <c r="C131" s="552"/>
      <c r="D131" s="552"/>
      <c r="E131" s="552"/>
      <c r="F131" s="552"/>
      <c r="G131" s="553"/>
      <c r="H131" s="533"/>
      <c r="I131" s="534"/>
      <c r="J131" s="534"/>
      <c r="K131" s="534"/>
      <c r="L131" s="534"/>
      <c r="M131" s="534"/>
      <c r="N131" s="535"/>
    </row>
    <row r="132" spans="1:14" x14ac:dyDescent="0.25">
      <c r="A132" s="551"/>
      <c r="B132" s="552"/>
      <c r="C132" s="552"/>
      <c r="D132" s="552"/>
      <c r="E132" s="552"/>
      <c r="F132" s="552"/>
      <c r="G132" s="553"/>
      <c r="H132" s="533"/>
      <c r="I132" s="534"/>
      <c r="J132" s="534"/>
      <c r="K132" s="534"/>
      <c r="L132" s="534"/>
      <c r="M132" s="534"/>
      <c r="N132" s="535"/>
    </row>
    <row r="133" spans="1:14" x14ac:dyDescent="0.25">
      <c r="A133" s="551"/>
      <c r="B133" s="552"/>
      <c r="C133" s="552"/>
      <c r="D133" s="552"/>
      <c r="E133" s="552"/>
      <c r="F133" s="552"/>
      <c r="G133" s="553"/>
      <c r="H133" s="533"/>
      <c r="I133" s="534"/>
      <c r="J133" s="534"/>
      <c r="K133" s="534"/>
      <c r="L133" s="534"/>
      <c r="M133" s="534"/>
      <c r="N133" s="535"/>
    </row>
    <row r="134" spans="1:14" x14ac:dyDescent="0.25">
      <c r="A134" s="551"/>
      <c r="B134" s="552"/>
      <c r="C134" s="552"/>
      <c r="D134" s="552"/>
      <c r="E134" s="552"/>
      <c r="F134" s="552"/>
      <c r="G134" s="553"/>
      <c r="H134" s="533"/>
      <c r="I134" s="534"/>
      <c r="J134" s="534"/>
      <c r="K134" s="534"/>
      <c r="L134" s="534"/>
      <c r="M134" s="534"/>
      <c r="N134" s="535"/>
    </row>
    <row r="135" spans="1:14" x14ac:dyDescent="0.25">
      <c r="A135" s="551"/>
      <c r="B135" s="552"/>
      <c r="C135" s="552"/>
      <c r="D135" s="552"/>
      <c r="E135" s="552"/>
      <c r="F135" s="552"/>
      <c r="G135" s="553"/>
      <c r="H135" s="533"/>
      <c r="I135" s="534"/>
      <c r="J135" s="534"/>
      <c r="K135" s="534"/>
      <c r="L135" s="534"/>
      <c r="M135" s="534"/>
      <c r="N135" s="535"/>
    </row>
    <row r="136" spans="1:14" x14ac:dyDescent="0.25">
      <c r="A136" s="554"/>
      <c r="B136" s="555"/>
      <c r="C136" s="555"/>
      <c r="D136" s="555"/>
      <c r="E136" s="555"/>
      <c r="F136" s="555"/>
      <c r="G136" s="556"/>
      <c r="H136" s="536"/>
      <c r="I136" s="537"/>
      <c r="J136" s="537"/>
      <c r="K136" s="537"/>
      <c r="L136" s="537"/>
      <c r="M136" s="537"/>
      <c r="N136" s="538"/>
    </row>
    <row r="137" spans="1:14" x14ac:dyDescent="0.25">
      <c r="A137" s="203"/>
      <c r="B137" s="204"/>
      <c r="C137" s="204"/>
      <c r="D137" s="206" t="s">
        <v>170</v>
      </c>
      <c r="E137" s="204"/>
      <c r="F137" s="204"/>
      <c r="G137" s="205"/>
      <c r="H137" s="203"/>
      <c r="I137" s="204"/>
      <c r="J137" s="204"/>
      <c r="K137" s="206" t="s">
        <v>171</v>
      </c>
      <c r="L137" s="204"/>
      <c r="M137" s="204"/>
      <c r="N137" s="205"/>
    </row>
    <row r="138" spans="1:14" x14ac:dyDescent="0.25">
      <c r="A138" s="188"/>
      <c r="B138" s="190"/>
      <c r="C138" s="190"/>
      <c r="D138" s="190"/>
      <c r="E138" s="190"/>
      <c r="F138" s="190"/>
      <c r="G138" s="191"/>
      <c r="H138" s="188"/>
      <c r="I138" s="190"/>
      <c r="J138" s="190"/>
      <c r="K138" s="190"/>
      <c r="L138" s="190"/>
      <c r="M138" s="190"/>
      <c r="N138" s="191"/>
    </row>
    <row r="139" spans="1:14" x14ac:dyDescent="0.25">
      <c r="A139" s="207"/>
      <c r="B139" s="193"/>
      <c r="C139" s="194"/>
      <c r="D139" s="194"/>
      <c r="E139" s="194"/>
      <c r="F139" s="194"/>
      <c r="G139" s="195"/>
      <c r="H139" s="207"/>
      <c r="I139" s="194"/>
      <c r="J139" s="194"/>
      <c r="K139" s="194"/>
      <c r="L139" s="194"/>
      <c r="M139" s="194"/>
      <c r="N139" s="195"/>
    </row>
    <row r="140" spans="1:14" ht="18.75" x14ac:dyDescent="0.25">
      <c r="A140" s="192" t="s">
        <v>156</v>
      </c>
      <c r="B140" s="193"/>
      <c r="C140" s="194"/>
      <c r="D140" s="194"/>
      <c r="E140" s="194"/>
      <c r="F140" s="194"/>
      <c r="G140" s="195"/>
      <c r="H140" s="196" t="s">
        <v>159</v>
      </c>
      <c r="I140" s="194"/>
      <c r="J140" s="194"/>
      <c r="K140" s="194"/>
      <c r="L140" s="194"/>
      <c r="M140" s="194"/>
      <c r="N140" s="195"/>
    </row>
    <row r="141" spans="1:14" ht="30" customHeight="1" x14ac:dyDescent="0.25">
      <c r="A141" s="192" t="s">
        <v>154</v>
      </c>
      <c r="B141" s="193"/>
      <c r="C141" s="194"/>
      <c r="D141" s="194"/>
      <c r="E141" s="194"/>
      <c r="F141" s="194"/>
      <c r="G141" s="195"/>
      <c r="H141" s="527" t="s">
        <v>161</v>
      </c>
      <c r="I141" s="528"/>
      <c r="J141" s="528"/>
      <c r="K141" s="528"/>
      <c r="L141" s="528"/>
      <c r="M141" s="528"/>
      <c r="N141" s="529"/>
    </row>
    <row r="142" spans="1:14" ht="18.75" x14ac:dyDescent="0.25">
      <c r="A142" s="197"/>
      <c r="B142" s="194"/>
      <c r="C142" s="194"/>
      <c r="D142" s="194"/>
      <c r="E142" s="194"/>
      <c r="F142" s="194"/>
      <c r="G142" s="195"/>
      <c r="H142" s="530"/>
      <c r="I142" s="531"/>
      <c r="J142" s="531"/>
      <c r="K142" s="531"/>
      <c r="L142" s="531"/>
      <c r="M142" s="531"/>
      <c r="N142" s="532"/>
    </row>
    <row r="143" spans="1:14" x14ac:dyDescent="0.25">
      <c r="A143" s="198"/>
      <c r="B143" s="194"/>
      <c r="C143" s="194"/>
      <c r="D143" s="194"/>
      <c r="E143" s="194"/>
      <c r="F143" s="194"/>
      <c r="G143" s="195"/>
      <c r="H143" s="533"/>
      <c r="I143" s="534"/>
      <c r="J143" s="534"/>
      <c r="K143" s="534"/>
      <c r="L143" s="534"/>
      <c r="M143" s="534"/>
      <c r="N143" s="535"/>
    </row>
    <row r="144" spans="1:14" x14ac:dyDescent="0.25">
      <c r="A144" s="196" t="s">
        <v>153</v>
      </c>
      <c r="B144" s="194"/>
      <c r="C144" s="194"/>
      <c r="D144" s="539"/>
      <c r="E144" s="540"/>
      <c r="F144" s="541"/>
      <c r="G144" s="195"/>
      <c r="H144" s="533"/>
      <c r="I144" s="534"/>
      <c r="J144" s="534"/>
      <c r="K144" s="534"/>
      <c r="L144" s="534"/>
      <c r="M144" s="534"/>
      <c r="N144" s="535"/>
    </row>
    <row r="145" spans="1:14" x14ac:dyDescent="0.25">
      <c r="A145" s="196" t="s">
        <v>152</v>
      </c>
      <c r="B145" s="194"/>
      <c r="C145" s="194"/>
      <c r="D145" s="542"/>
      <c r="E145" s="543"/>
      <c r="F145" s="544"/>
      <c r="G145" s="195"/>
      <c r="H145" s="533"/>
      <c r="I145" s="534"/>
      <c r="J145" s="534"/>
      <c r="K145" s="534"/>
      <c r="L145" s="534"/>
      <c r="M145" s="534"/>
      <c r="N145" s="535"/>
    </row>
    <row r="146" spans="1:14" x14ac:dyDescent="0.25">
      <c r="A146" s="196"/>
      <c r="B146" s="194"/>
      <c r="C146" s="194"/>
      <c r="D146" s="194"/>
      <c r="E146" s="194"/>
      <c r="F146" s="194"/>
      <c r="G146" s="195"/>
      <c r="H146" s="533"/>
      <c r="I146" s="534"/>
      <c r="J146" s="534"/>
      <c r="K146" s="534"/>
      <c r="L146" s="534"/>
      <c r="M146" s="534"/>
      <c r="N146" s="535"/>
    </row>
    <row r="147" spans="1:14" x14ac:dyDescent="0.25">
      <c r="A147" s="196"/>
      <c r="B147" s="194"/>
      <c r="C147" s="194"/>
      <c r="D147" s="194"/>
      <c r="E147" s="194"/>
      <c r="F147" s="194"/>
      <c r="G147" s="195"/>
      <c r="H147" s="533"/>
      <c r="I147" s="534"/>
      <c r="J147" s="534"/>
      <c r="K147" s="534"/>
      <c r="L147" s="534"/>
      <c r="M147" s="534"/>
      <c r="N147" s="535"/>
    </row>
    <row r="148" spans="1:14" ht="17.25" x14ac:dyDescent="0.25">
      <c r="A148" s="199" t="s">
        <v>157</v>
      </c>
      <c r="B148" s="194"/>
      <c r="C148" s="194"/>
      <c r="D148" s="194"/>
      <c r="E148" s="194"/>
      <c r="F148" s="194"/>
      <c r="G148" s="195"/>
      <c r="H148" s="533"/>
      <c r="I148" s="534"/>
      <c r="J148" s="534"/>
      <c r="K148" s="534"/>
      <c r="L148" s="534"/>
      <c r="M148" s="534"/>
      <c r="N148" s="535"/>
    </row>
    <row r="149" spans="1:14" ht="45" customHeight="1" x14ac:dyDescent="0.25">
      <c r="A149" s="545" t="s">
        <v>162</v>
      </c>
      <c r="B149" s="557"/>
      <c r="C149" s="557"/>
      <c r="D149" s="557"/>
      <c r="E149" s="557"/>
      <c r="F149" s="557"/>
      <c r="G149" s="547"/>
      <c r="H149" s="533"/>
      <c r="I149" s="534"/>
      <c r="J149" s="534"/>
      <c r="K149" s="534"/>
      <c r="L149" s="534"/>
      <c r="M149" s="534"/>
      <c r="N149" s="535"/>
    </row>
    <row r="150" spans="1:14" x14ac:dyDescent="0.25">
      <c r="A150" s="200"/>
      <c r="B150" s="201"/>
      <c r="C150" s="201"/>
      <c r="D150" s="201"/>
      <c r="E150" s="201"/>
      <c r="F150" s="201"/>
      <c r="G150" s="202"/>
      <c r="H150" s="533"/>
      <c r="I150" s="534"/>
      <c r="J150" s="534"/>
      <c r="K150" s="534"/>
      <c r="L150" s="534"/>
      <c r="M150" s="534"/>
      <c r="N150" s="535"/>
    </row>
    <row r="151" spans="1:14" x14ac:dyDescent="0.25">
      <c r="A151" s="548"/>
      <c r="B151" s="549"/>
      <c r="C151" s="549"/>
      <c r="D151" s="549"/>
      <c r="E151" s="549"/>
      <c r="F151" s="549"/>
      <c r="G151" s="550"/>
      <c r="H151" s="533"/>
      <c r="I151" s="534"/>
      <c r="J151" s="534"/>
      <c r="K151" s="534"/>
      <c r="L151" s="534"/>
      <c r="M151" s="534"/>
      <c r="N151" s="535"/>
    </row>
    <row r="152" spans="1:14" x14ac:dyDescent="0.25">
      <c r="A152" s="551"/>
      <c r="B152" s="552"/>
      <c r="C152" s="552"/>
      <c r="D152" s="552"/>
      <c r="E152" s="552"/>
      <c r="F152" s="552"/>
      <c r="G152" s="553"/>
      <c r="H152" s="533"/>
      <c r="I152" s="534"/>
      <c r="J152" s="534"/>
      <c r="K152" s="534"/>
      <c r="L152" s="534"/>
      <c r="M152" s="534"/>
      <c r="N152" s="535"/>
    </row>
    <row r="153" spans="1:14" x14ac:dyDescent="0.25">
      <c r="A153" s="551"/>
      <c r="B153" s="552"/>
      <c r="C153" s="552"/>
      <c r="D153" s="552"/>
      <c r="E153" s="552"/>
      <c r="F153" s="552"/>
      <c r="G153" s="553"/>
      <c r="H153" s="533"/>
      <c r="I153" s="534"/>
      <c r="J153" s="534"/>
      <c r="K153" s="534"/>
      <c r="L153" s="534"/>
      <c r="M153" s="534"/>
      <c r="N153" s="535"/>
    </row>
    <row r="154" spans="1:14" x14ac:dyDescent="0.25">
      <c r="A154" s="551"/>
      <c r="B154" s="552"/>
      <c r="C154" s="552"/>
      <c r="D154" s="552"/>
      <c r="E154" s="552"/>
      <c r="F154" s="552"/>
      <c r="G154" s="553"/>
      <c r="H154" s="533"/>
      <c r="I154" s="534"/>
      <c r="J154" s="534"/>
      <c r="K154" s="534"/>
      <c r="L154" s="534"/>
      <c r="M154" s="534"/>
      <c r="N154" s="535"/>
    </row>
    <row r="155" spans="1:14" x14ac:dyDescent="0.25">
      <c r="A155" s="551"/>
      <c r="B155" s="552"/>
      <c r="C155" s="552"/>
      <c r="D155" s="552"/>
      <c r="E155" s="552"/>
      <c r="F155" s="552"/>
      <c r="G155" s="553"/>
      <c r="H155" s="533"/>
      <c r="I155" s="534"/>
      <c r="J155" s="534"/>
      <c r="K155" s="534"/>
      <c r="L155" s="534"/>
      <c r="M155" s="534"/>
      <c r="N155" s="535"/>
    </row>
    <row r="156" spans="1:14" x14ac:dyDescent="0.25">
      <c r="A156" s="551"/>
      <c r="B156" s="552"/>
      <c r="C156" s="552"/>
      <c r="D156" s="552"/>
      <c r="E156" s="552"/>
      <c r="F156" s="552"/>
      <c r="G156" s="553"/>
      <c r="H156" s="533"/>
      <c r="I156" s="534"/>
      <c r="J156" s="534"/>
      <c r="K156" s="534"/>
      <c r="L156" s="534"/>
      <c r="M156" s="534"/>
      <c r="N156" s="535"/>
    </row>
    <row r="157" spans="1:14" x14ac:dyDescent="0.25">
      <c r="A157" s="551"/>
      <c r="B157" s="552"/>
      <c r="C157" s="552"/>
      <c r="D157" s="552"/>
      <c r="E157" s="552"/>
      <c r="F157" s="552"/>
      <c r="G157" s="553"/>
      <c r="H157" s="533"/>
      <c r="I157" s="534"/>
      <c r="J157" s="534"/>
      <c r="K157" s="534"/>
      <c r="L157" s="534"/>
      <c r="M157" s="534"/>
      <c r="N157" s="535"/>
    </row>
    <row r="158" spans="1:14" x14ac:dyDescent="0.25">
      <c r="A158" s="551"/>
      <c r="B158" s="552"/>
      <c r="C158" s="552"/>
      <c r="D158" s="552"/>
      <c r="E158" s="552"/>
      <c r="F158" s="552"/>
      <c r="G158" s="553"/>
      <c r="H158" s="533"/>
      <c r="I158" s="534"/>
      <c r="J158" s="534"/>
      <c r="K158" s="534"/>
      <c r="L158" s="534"/>
      <c r="M158" s="534"/>
      <c r="N158" s="535"/>
    </row>
    <row r="159" spans="1:14" x14ac:dyDescent="0.25">
      <c r="A159" s="551"/>
      <c r="B159" s="552"/>
      <c r="C159" s="552"/>
      <c r="D159" s="552"/>
      <c r="E159" s="552"/>
      <c r="F159" s="552"/>
      <c r="G159" s="553"/>
      <c r="H159" s="533"/>
      <c r="I159" s="534"/>
      <c r="J159" s="534"/>
      <c r="K159" s="534"/>
      <c r="L159" s="534"/>
      <c r="M159" s="534"/>
      <c r="N159" s="535"/>
    </row>
    <row r="160" spans="1:14" x14ac:dyDescent="0.25">
      <c r="A160" s="551"/>
      <c r="B160" s="552"/>
      <c r="C160" s="552"/>
      <c r="D160" s="552"/>
      <c r="E160" s="552"/>
      <c r="F160" s="552"/>
      <c r="G160" s="553"/>
      <c r="H160" s="533"/>
      <c r="I160" s="534"/>
      <c r="J160" s="534"/>
      <c r="K160" s="534"/>
      <c r="L160" s="534"/>
      <c r="M160" s="534"/>
      <c r="N160" s="535"/>
    </row>
    <row r="161" spans="1:14" x14ac:dyDescent="0.25">
      <c r="A161" s="551"/>
      <c r="B161" s="552"/>
      <c r="C161" s="552"/>
      <c r="D161" s="552"/>
      <c r="E161" s="552"/>
      <c r="F161" s="552"/>
      <c r="G161" s="553"/>
      <c r="H161" s="533"/>
      <c r="I161" s="534"/>
      <c r="J161" s="534"/>
      <c r="K161" s="534"/>
      <c r="L161" s="534"/>
      <c r="M161" s="534"/>
      <c r="N161" s="535"/>
    </row>
    <row r="162" spans="1:14" x14ac:dyDescent="0.25">
      <c r="A162" s="551"/>
      <c r="B162" s="552"/>
      <c r="C162" s="552"/>
      <c r="D162" s="552"/>
      <c r="E162" s="552"/>
      <c r="F162" s="552"/>
      <c r="G162" s="553"/>
      <c r="H162" s="533"/>
      <c r="I162" s="534"/>
      <c r="J162" s="534"/>
      <c r="K162" s="534"/>
      <c r="L162" s="534"/>
      <c r="M162" s="534"/>
      <c r="N162" s="535"/>
    </row>
    <row r="163" spans="1:14" x14ac:dyDescent="0.25">
      <c r="A163" s="551"/>
      <c r="B163" s="552"/>
      <c r="C163" s="552"/>
      <c r="D163" s="552"/>
      <c r="E163" s="552"/>
      <c r="F163" s="552"/>
      <c r="G163" s="553"/>
      <c r="H163" s="533"/>
      <c r="I163" s="534"/>
      <c r="J163" s="534"/>
      <c r="K163" s="534"/>
      <c r="L163" s="534"/>
      <c r="M163" s="534"/>
      <c r="N163" s="535"/>
    </row>
    <row r="164" spans="1:14" x14ac:dyDescent="0.25">
      <c r="A164" s="551"/>
      <c r="B164" s="552"/>
      <c r="C164" s="552"/>
      <c r="D164" s="552"/>
      <c r="E164" s="552"/>
      <c r="F164" s="552"/>
      <c r="G164" s="553"/>
      <c r="H164" s="533"/>
      <c r="I164" s="534"/>
      <c r="J164" s="534"/>
      <c r="K164" s="534"/>
      <c r="L164" s="534"/>
      <c r="M164" s="534"/>
      <c r="N164" s="535"/>
    </row>
    <row r="165" spans="1:14" x14ac:dyDescent="0.25">
      <c r="A165" s="551"/>
      <c r="B165" s="552"/>
      <c r="C165" s="552"/>
      <c r="D165" s="552"/>
      <c r="E165" s="552"/>
      <c r="F165" s="552"/>
      <c r="G165" s="553"/>
      <c r="H165" s="533"/>
      <c r="I165" s="534"/>
      <c r="J165" s="534"/>
      <c r="K165" s="534"/>
      <c r="L165" s="534"/>
      <c r="M165" s="534"/>
      <c r="N165" s="535"/>
    </row>
    <row r="166" spans="1:14" x14ac:dyDescent="0.25">
      <c r="A166" s="551"/>
      <c r="B166" s="552"/>
      <c r="C166" s="552"/>
      <c r="D166" s="552"/>
      <c r="E166" s="552"/>
      <c r="F166" s="552"/>
      <c r="G166" s="553"/>
      <c r="H166" s="533"/>
      <c r="I166" s="534"/>
      <c r="J166" s="534"/>
      <c r="K166" s="534"/>
      <c r="L166" s="534"/>
      <c r="M166" s="534"/>
      <c r="N166" s="535"/>
    </row>
    <row r="167" spans="1:14" x14ac:dyDescent="0.25">
      <c r="A167" s="551"/>
      <c r="B167" s="552"/>
      <c r="C167" s="552"/>
      <c r="D167" s="552"/>
      <c r="E167" s="552"/>
      <c r="F167" s="552"/>
      <c r="G167" s="553"/>
      <c r="H167" s="533"/>
      <c r="I167" s="534"/>
      <c r="J167" s="534"/>
      <c r="K167" s="534"/>
      <c r="L167" s="534"/>
      <c r="M167" s="534"/>
      <c r="N167" s="535"/>
    </row>
    <row r="168" spans="1:14" x14ac:dyDescent="0.25">
      <c r="A168" s="551"/>
      <c r="B168" s="552"/>
      <c r="C168" s="552"/>
      <c r="D168" s="552"/>
      <c r="E168" s="552"/>
      <c r="F168" s="552"/>
      <c r="G168" s="553"/>
      <c r="H168" s="533"/>
      <c r="I168" s="534"/>
      <c r="J168" s="534"/>
      <c r="K168" s="534"/>
      <c r="L168" s="534"/>
      <c r="M168" s="534"/>
      <c r="N168" s="535"/>
    </row>
    <row r="169" spans="1:14" x14ac:dyDescent="0.25">
      <c r="A169" s="551"/>
      <c r="B169" s="552"/>
      <c r="C169" s="552"/>
      <c r="D169" s="552"/>
      <c r="E169" s="552"/>
      <c r="F169" s="552"/>
      <c r="G169" s="553"/>
      <c r="H169" s="533"/>
      <c r="I169" s="534"/>
      <c r="J169" s="534"/>
      <c r="K169" s="534"/>
      <c r="L169" s="534"/>
      <c r="M169" s="534"/>
      <c r="N169" s="535"/>
    </row>
    <row r="170" spans="1:14" x14ac:dyDescent="0.25">
      <c r="A170" s="551"/>
      <c r="B170" s="552"/>
      <c r="C170" s="552"/>
      <c r="D170" s="552"/>
      <c r="E170" s="552"/>
      <c r="F170" s="552"/>
      <c r="G170" s="553"/>
      <c r="H170" s="533"/>
      <c r="I170" s="534"/>
      <c r="J170" s="534"/>
      <c r="K170" s="534"/>
      <c r="L170" s="534"/>
      <c r="M170" s="534"/>
      <c r="N170" s="535"/>
    </row>
    <row r="171" spans="1:14" x14ac:dyDescent="0.25">
      <c r="A171" s="551"/>
      <c r="B171" s="552"/>
      <c r="C171" s="552"/>
      <c r="D171" s="552"/>
      <c r="E171" s="552"/>
      <c r="F171" s="552"/>
      <c r="G171" s="553"/>
      <c r="H171" s="533"/>
      <c r="I171" s="534"/>
      <c r="J171" s="534"/>
      <c r="K171" s="534"/>
      <c r="L171" s="534"/>
      <c r="M171" s="534"/>
      <c r="N171" s="535"/>
    </row>
    <row r="172" spans="1:14" x14ac:dyDescent="0.25">
      <c r="A172" s="551"/>
      <c r="B172" s="552"/>
      <c r="C172" s="552"/>
      <c r="D172" s="552"/>
      <c r="E172" s="552"/>
      <c r="F172" s="552"/>
      <c r="G172" s="553"/>
      <c r="H172" s="533"/>
      <c r="I172" s="534"/>
      <c r="J172" s="534"/>
      <c r="K172" s="534"/>
      <c r="L172" s="534"/>
      <c r="M172" s="534"/>
      <c r="N172" s="535"/>
    </row>
    <row r="173" spans="1:14" x14ac:dyDescent="0.25">
      <c r="A173" s="551"/>
      <c r="B173" s="552"/>
      <c r="C173" s="552"/>
      <c r="D173" s="552"/>
      <c r="E173" s="552"/>
      <c r="F173" s="552"/>
      <c r="G173" s="553"/>
      <c r="H173" s="533"/>
      <c r="I173" s="534"/>
      <c r="J173" s="534"/>
      <c r="K173" s="534"/>
      <c r="L173" s="534"/>
      <c r="M173" s="534"/>
      <c r="N173" s="535"/>
    </row>
    <row r="174" spans="1:14" x14ac:dyDescent="0.25">
      <c r="A174" s="551"/>
      <c r="B174" s="552"/>
      <c r="C174" s="552"/>
      <c r="D174" s="552"/>
      <c r="E174" s="552"/>
      <c r="F174" s="552"/>
      <c r="G174" s="553"/>
      <c r="H174" s="533"/>
      <c r="I174" s="534"/>
      <c r="J174" s="534"/>
      <c r="K174" s="534"/>
      <c r="L174" s="534"/>
      <c r="M174" s="534"/>
      <c r="N174" s="535"/>
    </row>
    <row r="175" spans="1:14" x14ac:dyDescent="0.25">
      <c r="A175" s="551"/>
      <c r="B175" s="552"/>
      <c r="C175" s="552"/>
      <c r="D175" s="552"/>
      <c r="E175" s="552"/>
      <c r="F175" s="552"/>
      <c r="G175" s="553"/>
      <c r="H175" s="533"/>
      <c r="I175" s="534"/>
      <c r="J175" s="534"/>
      <c r="K175" s="534"/>
      <c r="L175" s="534"/>
      <c r="M175" s="534"/>
      <c r="N175" s="535"/>
    </row>
    <row r="176" spans="1:14" x14ac:dyDescent="0.25">
      <c r="A176" s="551"/>
      <c r="B176" s="552"/>
      <c r="C176" s="552"/>
      <c r="D176" s="552"/>
      <c r="E176" s="552"/>
      <c r="F176" s="552"/>
      <c r="G176" s="553"/>
      <c r="H176" s="533"/>
      <c r="I176" s="534"/>
      <c r="J176" s="534"/>
      <c r="K176" s="534"/>
      <c r="L176" s="534"/>
      <c r="M176" s="534"/>
      <c r="N176" s="535"/>
    </row>
    <row r="177" spans="1:14" x14ac:dyDescent="0.25">
      <c r="A177" s="551"/>
      <c r="B177" s="552"/>
      <c r="C177" s="552"/>
      <c r="D177" s="552"/>
      <c r="E177" s="552"/>
      <c r="F177" s="552"/>
      <c r="G177" s="553"/>
      <c r="H177" s="533"/>
      <c r="I177" s="534"/>
      <c r="J177" s="534"/>
      <c r="K177" s="534"/>
      <c r="L177" s="534"/>
      <c r="M177" s="534"/>
      <c r="N177" s="535"/>
    </row>
    <row r="178" spans="1:14" x14ac:dyDescent="0.25">
      <c r="A178" s="551"/>
      <c r="B178" s="552"/>
      <c r="C178" s="552"/>
      <c r="D178" s="552"/>
      <c r="E178" s="552"/>
      <c r="F178" s="552"/>
      <c r="G178" s="553"/>
      <c r="H178" s="533"/>
      <c r="I178" s="534"/>
      <c r="J178" s="534"/>
      <c r="K178" s="534"/>
      <c r="L178" s="534"/>
      <c r="M178" s="534"/>
      <c r="N178" s="535"/>
    </row>
    <row r="179" spans="1:14" x14ac:dyDescent="0.25">
      <c r="A179" s="551"/>
      <c r="B179" s="552"/>
      <c r="C179" s="552"/>
      <c r="D179" s="552"/>
      <c r="E179" s="552"/>
      <c r="F179" s="552"/>
      <c r="G179" s="553"/>
      <c r="H179" s="533"/>
      <c r="I179" s="534"/>
      <c r="J179" s="534"/>
      <c r="K179" s="534"/>
      <c r="L179" s="534"/>
      <c r="M179" s="534"/>
      <c r="N179" s="535"/>
    </row>
    <row r="180" spans="1:14" x14ac:dyDescent="0.25">
      <c r="A180" s="551"/>
      <c r="B180" s="552"/>
      <c r="C180" s="552"/>
      <c r="D180" s="552"/>
      <c r="E180" s="552"/>
      <c r="F180" s="552"/>
      <c r="G180" s="553"/>
      <c r="H180" s="533"/>
      <c r="I180" s="534"/>
      <c r="J180" s="534"/>
      <c r="K180" s="534"/>
      <c r="L180" s="534"/>
      <c r="M180" s="534"/>
      <c r="N180" s="535"/>
    </row>
    <row r="181" spans="1:14" x14ac:dyDescent="0.25">
      <c r="A181" s="551"/>
      <c r="B181" s="552"/>
      <c r="C181" s="552"/>
      <c r="D181" s="552"/>
      <c r="E181" s="552"/>
      <c r="F181" s="552"/>
      <c r="G181" s="553"/>
      <c r="H181" s="533"/>
      <c r="I181" s="534"/>
      <c r="J181" s="534"/>
      <c r="K181" s="534"/>
      <c r="L181" s="534"/>
      <c r="M181" s="534"/>
      <c r="N181" s="535"/>
    </row>
    <row r="182" spans="1:14" x14ac:dyDescent="0.25">
      <c r="A182" s="554"/>
      <c r="B182" s="555"/>
      <c r="C182" s="555"/>
      <c r="D182" s="555"/>
      <c r="E182" s="555"/>
      <c r="F182" s="555"/>
      <c r="G182" s="556"/>
      <c r="H182" s="536"/>
      <c r="I182" s="537"/>
      <c r="J182" s="537"/>
      <c r="K182" s="537"/>
      <c r="L182" s="537"/>
      <c r="M182" s="537"/>
      <c r="N182" s="538"/>
    </row>
    <row r="183" spans="1:14" x14ac:dyDescent="0.25">
      <c r="A183" s="203"/>
      <c r="B183" s="204"/>
      <c r="C183" s="204"/>
      <c r="D183" s="206" t="s">
        <v>172</v>
      </c>
      <c r="E183" s="204"/>
      <c r="F183" s="204"/>
      <c r="G183" s="205"/>
      <c r="H183" s="203"/>
      <c r="I183" s="204"/>
      <c r="J183" s="204"/>
      <c r="K183" s="206" t="s">
        <v>173</v>
      </c>
      <c r="L183" s="204"/>
      <c r="M183" s="204"/>
      <c r="N183" s="205"/>
    </row>
  </sheetData>
  <sheetProtection algorithmName="SHA-512" hashValue="TLDalfvUj+S3Yi0yGckfy4i7eLk7oJFbHHCMAqDxrzb6ezdH6T6vXalUx1Kj8t6UVT2BmbsDZIMLF4PffYlJQw==" saltValue="eyTo1ZRoU82YHoXaowSb1w==" spinCount="100000" sheet="1" objects="1" scenarios="1"/>
  <mergeCells count="24">
    <mergeCell ref="D52:F52"/>
    <mergeCell ref="A56:G56"/>
    <mergeCell ref="A58:G90"/>
    <mergeCell ref="H4:N44"/>
    <mergeCell ref="D6:F6"/>
    <mergeCell ref="D7:F7"/>
    <mergeCell ref="A11:G11"/>
    <mergeCell ref="A13:G44"/>
    <mergeCell ref="A151:G182"/>
    <mergeCell ref="H142:N182"/>
    <mergeCell ref="H3:N3"/>
    <mergeCell ref="H48:N48"/>
    <mergeCell ref="H95:N95"/>
    <mergeCell ref="H141:N141"/>
    <mergeCell ref="H49:N90"/>
    <mergeCell ref="D144:F144"/>
    <mergeCell ref="D145:F145"/>
    <mergeCell ref="A149:G149"/>
    <mergeCell ref="H96:N136"/>
    <mergeCell ref="D98:F98"/>
    <mergeCell ref="D99:F99"/>
    <mergeCell ref="A103:G103"/>
    <mergeCell ref="A105:G136"/>
    <mergeCell ref="D51:F51"/>
  </mergeCells>
  <pageMargins left="0.70866141732283472" right="0.70866141732283472" top="0.78740157480314965" bottom="0.78740157480314965" header="0.31496062992125984" footer="0.31496062992125984"/>
  <pageSetup paperSize="9" orientation="portrait" r:id="rId1"/>
  <headerFooter>
    <oddHeader>&amp;CAnlage B „Beschreibung des einzelnen Recyclingschrittes“</oddHeader>
  </headerFooter>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C1B96-2BEB-472D-A828-9A7E0191D32D}">
  <dimension ref="A1"/>
  <sheetViews>
    <sheetView workbookViewId="0">
      <selection activeCell="B2" sqref="B2"/>
    </sheetView>
  </sheetViews>
  <sheetFormatPr baseColWidth="10" defaultRowHeight="15" x14ac:dyDescent="0.25"/>
  <cols>
    <col min="1" max="16384" width="11.42578125" style="187"/>
  </cols>
  <sheetData/>
  <sheetProtection algorithmName="SHA-512" hashValue="ne4oBJKYJx3XDXDXxRk6FIKBPgWG0pS+FNWdgvxw4q8jetpac5ODQA3BZybntxeFZVtBVLqwpmZp4iJGWYbf3g==" saltValue="G9Tf5sWKWSdilD+oTP/YHg=="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6</vt:i4>
      </vt:variant>
    </vt:vector>
  </HeadingPairs>
  <TitlesOfParts>
    <vt:vector size="19" baseType="lpstr">
      <vt:lpstr>Ausfüllhinweise</vt:lpstr>
      <vt:lpstr>Titelseite Pb-Altbatterien</vt:lpstr>
      <vt:lpstr>Gesamtergebnis</vt:lpstr>
      <vt:lpstr>Recyclingschritt N_0</vt:lpstr>
      <vt:lpstr>Recyclingschritt N_1</vt:lpstr>
      <vt:lpstr>Recyclingschritt N_2</vt:lpstr>
      <vt:lpstr>Recyclingschritt N_3</vt:lpstr>
      <vt:lpstr>Recyclingschritt N_4</vt:lpstr>
      <vt:lpstr>Recyclingschritt N_5</vt:lpstr>
      <vt:lpstr>Recyclingschritt N_6</vt:lpstr>
      <vt:lpstr>Anlage A</vt:lpstr>
      <vt:lpstr>Anlage B</vt:lpstr>
      <vt:lpstr>Ihre Bemerkungen</vt:lpstr>
      <vt:lpstr>'Anlage A'!_ftn1</vt:lpstr>
      <vt:lpstr>'Anlage B'!_ftn1</vt:lpstr>
      <vt:lpstr>'Anlage A'!_ftnref1</vt:lpstr>
      <vt:lpstr>'Anlage B'!_ftnref1</vt:lpstr>
      <vt:lpstr>Gesamtergebnis!Druckbereich</vt:lpstr>
      <vt:lpstr>'Titelseite Pb-Altbatterien'!Druckbereich</vt:lpstr>
    </vt:vector>
  </TitlesOfParts>
  <Company>Umweltbundesamt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2026-08-26T10:48:41Z</cp:lastPrinted>
  <dcterms:created xsi:type="dcterms:W3CDTF">2014-10-22T08:20:18Z</dcterms:created>
  <dcterms:modified xsi:type="dcterms:W3CDTF">2026-09-01T09:54:03Z</dcterms:modified>
</cp:coreProperties>
</file>