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8"/>
  <workbookPr/>
  <mc:AlternateContent xmlns:mc="http://schemas.openxmlformats.org/markup-compatibility/2006">
    <mc:Choice Requires="x15">
      <x15ac:absPath xmlns:x15ac="http://schemas.microsoft.com/office/spreadsheetml/2010/11/ac" url="https://ubanet/websites/v1.2/Projektionen/14_PD 2026/Sensitivitäten/aktuelle Sensitivitäten Excel für EK/"/>
    </mc:Choice>
  </mc:AlternateContent>
  <xr:revisionPtr revIDLastSave="0" documentId="8_{9A496EBA-4C29-463C-8455-314B187D9DD8}" xr6:coauthVersionLast="36" xr6:coauthVersionMax="36" xr10:uidLastSave="{00000000-0000-0000-0000-000000000000}"/>
  <bookViews>
    <workbookView xWindow="-120" yWindow="-120" windowWidth="29040" windowHeight="17040" xr2:uid="{50129227-2683-4EB3-8E5C-A787E1409513}"/>
  </bookViews>
  <sheets>
    <sheet name="Metadaten" sheetId="9" r:id="rId1"/>
    <sheet name="Energiewirtschaft" sheetId="3" r:id="rId2"/>
    <sheet name="Industrie" sheetId="5" r:id="rId3"/>
    <sheet name="Gebäude" sheetId="4" r:id="rId4"/>
    <sheet name="Verkehr" sheetId="6" r:id="rId5"/>
    <sheet name="LULUCF" sheetId="8" r:id="rId6"/>
  </sheets>
  <externalReferences>
    <externalReference r:id="rId7"/>
    <externalReference r:id="rId8"/>
    <externalReference r:id="rId9"/>
    <externalReference r:id="rId10"/>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S33" i="6" l="1"/>
  <c r="T33" i="6"/>
  <c r="U33" i="6"/>
  <c r="V33" i="6"/>
  <c r="W33" i="6"/>
  <c r="R33" i="6"/>
  <c r="AA37" i="6"/>
  <c r="AB37" i="6"/>
  <c r="AC37" i="6"/>
  <c r="AD37" i="6"/>
  <c r="AE37" i="6"/>
  <c r="AF37" i="6"/>
  <c r="AG37" i="6"/>
  <c r="AH37" i="6"/>
  <c r="AI37" i="6"/>
  <c r="AJ37" i="6"/>
  <c r="AK37" i="6"/>
  <c r="AL37" i="6"/>
  <c r="AM37" i="6"/>
  <c r="AN37" i="6"/>
  <c r="AA31" i="6"/>
  <c r="AB31" i="6"/>
  <c r="AC31" i="6"/>
  <c r="AD31" i="6"/>
  <c r="AE31" i="6"/>
  <c r="AF31" i="6"/>
  <c r="AG31" i="6"/>
  <c r="AH31" i="6"/>
  <c r="AI31" i="6"/>
  <c r="AJ31" i="6"/>
  <c r="AK31" i="6"/>
  <c r="AL31" i="6"/>
  <c r="AM31" i="6"/>
  <c r="AN31" i="6"/>
  <c r="Z31" i="6"/>
  <c r="Z37" i="6"/>
  <c r="AA36" i="6"/>
  <c r="AB36" i="6"/>
  <c r="AC36" i="6"/>
  <c r="AD36" i="6"/>
  <c r="AE36" i="6"/>
  <c r="AF36" i="6"/>
  <c r="AG36" i="6"/>
  <c r="AH36" i="6"/>
  <c r="AI36" i="6"/>
  <c r="AJ36" i="6"/>
  <c r="AK36" i="6"/>
  <c r="AL36" i="6"/>
  <c r="AM36" i="6"/>
  <c r="AN36" i="6"/>
  <c r="AA30" i="6"/>
  <c r="AB30" i="6"/>
  <c r="AC30" i="6"/>
  <c r="AD30" i="6"/>
  <c r="AE30" i="6"/>
  <c r="AF30" i="6"/>
  <c r="AG30" i="6"/>
  <c r="AH30" i="6"/>
  <c r="AI30" i="6"/>
  <c r="AJ30" i="6"/>
  <c r="AK30" i="6"/>
  <c r="AL30" i="6"/>
  <c r="AM30" i="6"/>
  <c r="AN30" i="6"/>
  <c r="Z36" i="6"/>
  <c r="Z30" i="6"/>
  <c r="T43" i="3"/>
  <c r="S43" i="3"/>
  <c r="R43" i="3"/>
  <c r="Q43" i="3"/>
  <c r="P43" i="3"/>
  <c r="T46" i="3"/>
  <c r="S46" i="3"/>
  <c r="R46" i="3"/>
  <c r="Q46" i="3"/>
  <c r="P46" i="3"/>
  <c r="AN17" i="3"/>
  <c r="AI17" i="3"/>
  <c r="AD17" i="3"/>
  <c r="Y17" i="3"/>
  <c r="X17" i="3"/>
  <c r="W17" i="3"/>
  <c r="V17" i="3"/>
  <c r="U17" i="3"/>
  <c r="T17" i="3"/>
  <c r="S17" i="3"/>
  <c r="R17" i="3"/>
  <c r="Q17" i="3"/>
  <c r="P17" i="3"/>
  <c r="AN16" i="3"/>
  <c r="AI16" i="3"/>
  <c r="AD16" i="3"/>
  <c r="Y16" i="3"/>
  <c r="X16" i="3"/>
  <c r="W16" i="3"/>
  <c r="V16" i="3"/>
  <c r="U16" i="3"/>
  <c r="T16" i="3"/>
  <c r="S16" i="3"/>
  <c r="R16" i="3"/>
  <c r="Q16" i="3"/>
  <c r="P16" i="3"/>
  <c r="AN14" i="3"/>
  <c r="AI14" i="3"/>
  <c r="AD14" i="3"/>
  <c r="Y14" i="3"/>
  <c r="X14" i="3"/>
  <c r="W14" i="3"/>
  <c r="V14" i="3"/>
  <c r="U14" i="3"/>
  <c r="T14" i="3"/>
  <c r="S14" i="3"/>
  <c r="R14" i="3"/>
  <c r="Q14" i="3"/>
  <c r="P14" i="3"/>
  <c r="AN13" i="3"/>
  <c r="AI13" i="3"/>
  <c r="AD13" i="3"/>
  <c r="Y13" i="3"/>
  <c r="X13" i="3"/>
  <c r="W13" i="3"/>
  <c r="V13" i="3"/>
  <c r="U13" i="3"/>
  <c r="T13" i="3"/>
  <c r="S13" i="3"/>
  <c r="R13" i="3"/>
  <c r="Q13" i="3"/>
  <c r="P13" i="3"/>
  <c r="U35" i="3"/>
  <c r="V35" i="3"/>
  <c r="W35" i="3"/>
  <c r="X35" i="3"/>
  <c r="Y35" i="3"/>
  <c r="AD35" i="3"/>
  <c r="AI35" i="3"/>
  <c r="AN35" i="3"/>
  <c r="P20" i="3"/>
  <c r="Q20" i="3"/>
  <c r="R20" i="3"/>
  <c r="S20" i="3"/>
  <c r="T20" i="3"/>
  <c r="U20" i="3"/>
  <c r="V20" i="3"/>
  <c r="W20" i="3"/>
  <c r="X20" i="3"/>
  <c r="Y20" i="3"/>
  <c r="AD20" i="3"/>
  <c r="AI20" i="3"/>
  <c r="AN20" i="3"/>
  <c r="R50" i="3"/>
  <c r="T35" i="3"/>
  <c r="S35" i="3"/>
  <c r="Q35" i="3"/>
  <c r="P35" i="3"/>
  <c r="P50" i="3"/>
  <c r="R35" i="3"/>
  <c r="S50" i="3"/>
  <c r="Q50" i="3"/>
  <c r="T50" i="3"/>
  <c r="AM35" i="3"/>
  <c r="AA35" i="3"/>
  <c r="AB35" i="3"/>
  <c r="AJ35" i="3"/>
  <c r="AH35" i="3"/>
  <c r="AL35" i="3"/>
  <c r="Z35" i="3"/>
  <c r="AE35" i="3"/>
  <c r="AC35" i="3"/>
  <c r="AG35" i="3"/>
  <c r="AF35" i="3"/>
  <c r="AK35" i="3"/>
</calcChain>
</file>

<file path=xl/sharedStrings.xml><?xml version="1.0" encoding="utf-8"?>
<sst xmlns="http://schemas.openxmlformats.org/spreadsheetml/2006/main" count="602" uniqueCount="145">
  <si>
    <t>Sensitivitäten für die Treibhausgas-Projektionen 2026</t>
  </si>
  <si>
    <t xml:space="preserve">Excelfassung </t>
  </si>
  <si>
    <t xml:space="preserve">2. Auflage </t>
  </si>
  <si>
    <t>Parameter - 20% Wärmepumpen Investitionskosten ergänzt</t>
  </si>
  <si>
    <t>Angaben für Quellenvermerk</t>
  </si>
  <si>
    <r>
      <t xml:space="preserve">Autor: </t>
    </r>
    <r>
      <rPr>
        <sz val="14"/>
        <color theme="1"/>
        <rFont val="Aptos Narrow"/>
        <family val="2"/>
        <scheme val="minor"/>
      </rPr>
      <t>Öko-Institut, Fraunhofer ISI, Prognos, IREES, M-Five und Thünen Institut</t>
    </r>
  </si>
  <si>
    <r>
      <t xml:space="preserve">Bearbeiter: </t>
    </r>
    <r>
      <rPr>
        <sz val="14"/>
        <rFont val="Aptos Narrow"/>
        <family val="2"/>
        <scheme val="minor"/>
      </rPr>
      <t>Umweltbundesamt und Öko-Institut</t>
    </r>
  </si>
  <si>
    <r>
      <t xml:space="preserve">Herausgeber und Verwalter: </t>
    </r>
    <r>
      <rPr>
        <sz val="14"/>
        <rFont val="Aptos Narrow"/>
        <family val="2"/>
        <scheme val="minor"/>
      </rPr>
      <t>Umweltbundesamt</t>
    </r>
  </si>
  <si>
    <r>
      <t xml:space="preserve">Lizenz: </t>
    </r>
    <r>
      <rPr>
        <sz val="14"/>
        <rFont val="Aptos Narrow"/>
        <family val="2"/>
        <scheme val="minor"/>
      </rPr>
      <t>Datenlizenz Deutschland – Namensnennung – Version 2.0 (DL-DE-&gt;BY-2.0)</t>
    </r>
  </si>
  <si>
    <r>
      <rPr>
        <b/>
        <sz val="14"/>
        <color theme="1"/>
        <rFont val="Aptos Narrow"/>
        <family val="2"/>
        <scheme val="minor"/>
      </rPr>
      <t>Lizenztext:</t>
    </r>
    <r>
      <rPr>
        <sz val="14"/>
        <color theme="1"/>
        <rFont val="Aptos Narrow"/>
        <family val="2"/>
        <scheme val="minor"/>
      </rPr>
      <t xml:space="preserve"> https://www.govdata.de/dl-de/by-2-0 </t>
    </r>
  </si>
  <si>
    <t>Tabelle abrufbar unter</t>
  </si>
  <si>
    <t xml:space="preserve">https://www.umweltbundesamt.de/dokument/sensitivitaeten-ergebnisse-der-projektionsdaten </t>
  </si>
  <si>
    <t>Sensitivitäten Energiewirtschaft</t>
  </si>
  <si>
    <t xml:space="preserve">Sensitivität S4: Stärkerer Einsatz von Steinkohlekraftwerken in der Netzreserve </t>
  </si>
  <si>
    <t>Parameter (Deutsch)</t>
  </si>
  <si>
    <t>Parameter (English)</t>
  </si>
  <si>
    <t>Unit</t>
  </si>
  <si>
    <t>Parameter / variable part of projections (Yes/No)</t>
  </si>
  <si>
    <t>Additional unit information</t>
  </si>
  <si>
    <t>Base / Reference year (year)</t>
  </si>
  <si>
    <t>Base / Reference year (value)</t>
  </si>
  <si>
    <t>Comments</t>
  </si>
  <si>
    <t>Positiver Redispatch gesamt</t>
  </si>
  <si>
    <t>Positive redispatch total</t>
  </si>
  <si>
    <t>TWh/a</t>
  </si>
  <si>
    <t>Increase continues until 2037 (up to 37.5TWh/a)</t>
  </si>
  <si>
    <t>Positiver Redispatch Steinkohle</t>
  </si>
  <si>
    <t>Positive redispatch hard coal</t>
  </si>
  <si>
    <t>Hard coal share of total positive redispatch remains constant</t>
  </si>
  <si>
    <t>Vergleich MMS</t>
  </si>
  <si>
    <t>Ergebnis</t>
  </si>
  <si>
    <t>Total excluding LULUCF</t>
  </si>
  <si>
    <t>kt CO2 -eq</t>
  </si>
  <si>
    <t>compared to MMS</t>
  </si>
  <si>
    <t xml:space="preserve">Sensitivität S1a: Verzögerter Preisanstieg im ETS1 </t>
  </si>
  <si>
    <t>ETS 1 Preis</t>
  </si>
  <si>
    <t>ETS 1 Price</t>
  </si>
  <si>
    <t>EUR (2024)/t</t>
  </si>
  <si>
    <t>Increase delayed by three years (2026-&gt;2029)</t>
  </si>
  <si>
    <t xml:space="preserve">Sensitivität S5: Niedrigere Volllaststunden der erneuerbaren Energien </t>
  </si>
  <si>
    <t>Jährliche Stromerzeugung PV+Wind</t>
  </si>
  <si>
    <t>annual wind and pv electricity generation</t>
  </si>
  <si>
    <t>TWh</t>
  </si>
  <si>
    <t>Reduced full load hours of wind and pv generation. Source wind: "Mittelfristprognose 2025-2029", https://www.netztransparenz.de/de-de/Erneuerbare-Energien-und-Umlagen/EEG/EEG-Finanzierung/Mittelfristprognosen/Mittelfristprognose-2025-2029.  Source PV: "Mittelfristprognose 2026-2030", https://www.netztransparenz.de/de-de/Erneuerbare-Energien-und-Umlagen/EEG/EEG-Finanzierung/Mittelfristprognosen/Mittelfristprognose-2026-2030</t>
  </si>
  <si>
    <t>Sensitivitäten Industrie</t>
  </si>
  <si>
    <t>Sensitivität S7: Höhere Produktionsmengen</t>
  </si>
  <si>
    <t>Produktionsmengen (hoch)</t>
  </si>
  <si>
    <t>Physical production (high)</t>
  </si>
  <si>
    <t>%, relative to 2020</t>
  </si>
  <si>
    <t>Physical production is tracked as tonnes (e.g. tonnes cement, processed steel, paper) but indicated here as level of production value relative to 2020, because an aggregated value of physical production could be misleading. Since no different assumptions on product type distribution (i.e. specific value) has been made in the sensitivity, the difference in production value directly correlates to physical production.</t>
  </si>
  <si>
    <t>Similar to assumption in MMS2024</t>
  </si>
  <si>
    <t>Sensitivität: Niedrigere Produktionsmengen</t>
  </si>
  <si>
    <t>Produktionsmengen (niedrig)</t>
  </si>
  <si>
    <t>Physical production (low)</t>
  </si>
  <si>
    <t>Mirrored difference of high activity sensitivity (except when result would be 0, then 0)</t>
  </si>
  <si>
    <t xml:space="preserve">Sensitivität S8: Höherer Industriestrompreis </t>
  </si>
  <si>
    <t>Strompreis in der Industrie (hoch)</t>
  </si>
  <si>
    <t>Electricity price industry (high)</t>
  </si>
  <si>
    <t>EUR/MWh</t>
  </si>
  <si>
    <t>115% of MMS%</t>
  </si>
  <si>
    <t>Electricity price industry</t>
  </si>
  <si>
    <t>Sensitivität: Niedrigerer Industriestrompreis</t>
  </si>
  <si>
    <t>Strompreis in der Industrie</t>
  </si>
  <si>
    <t>85% of MMS</t>
  </si>
  <si>
    <t>Sensitivität 3a: Höherer Gaspreis</t>
  </si>
  <si>
    <t>Gaspreis</t>
  </si>
  <si>
    <t>Natural gas price</t>
  </si>
  <si>
    <t>MMS</t>
  </si>
  <si>
    <t>Sensitivität: Niedrigerer Gaspreis</t>
  </si>
  <si>
    <t>Sensitivität S1b: Verzögerter
Preisanstieg im ETS1</t>
  </si>
  <si>
    <t xml:space="preserve">Sensitivität S2a: Niedrigerer Wasserstoffpreis </t>
  </si>
  <si>
    <t>Wasserstoffpreis (blau)</t>
  </si>
  <si>
    <t>Hydrogen price (blue)</t>
  </si>
  <si>
    <t>EUR/kg</t>
  </si>
  <si>
    <t>60% of MMS, only blue hydrogen is used</t>
  </si>
  <si>
    <t>Wasserstoffpreis (grün)</t>
  </si>
  <si>
    <t>Hydrogen price (green)</t>
  </si>
  <si>
    <t>Vergleich MMS (Wasserstoffpreis (blau))</t>
  </si>
  <si>
    <t>Vergleich MMS (Wasserstoffpreis (grün))</t>
  </si>
  <si>
    <t>Sensitivität: Höherer Wasserstoffpreis</t>
  </si>
  <si>
    <t>115% of MMS, only blue hydrogen is used</t>
  </si>
  <si>
    <t>Sensitivitäten Gebäude</t>
  </si>
  <si>
    <t>Sensitivität: Reduktion der Wärmepumpen-Investitionskosten um 20 %</t>
  </si>
  <si>
    <t>Investitionskosten für Wärmeversorgungssysteme</t>
  </si>
  <si>
    <t xml:space="preserve">Investment costs heating systems </t>
  </si>
  <si>
    <t>€</t>
  </si>
  <si>
    <t>Kosten für die kleinste Wärmepumpe</t>
  </si>
  <si>
    <t>Sensitivität S6: niedrigere Wärmepumpen-Investitionskosten um 50%</t>
  </si>
  <si>
    <t>Sensitivität 3b:  höherer Gaspreis</t>
  </si>
  <si>
    <t>Sensitivitäten Verkehr</t>
  </si>
  <si>
    <t xml:space="preserve">Sensitivität S9: Begrenzung verfügbarer fortschrittlicher Biokraftstoffe </t>
  </si>
  <si>
    <t>Verfügbare Menge von flüssigen Biokraftstoffen (Anhang IX Teil A)</t>
  </si>
  <si>
    <t>Available amount of liquid biofuels (Annex IX part A)</t>
  </si>
  <si>
    <t>PJ</t>
  </si>
  <si>
    <t>Preis für begrenzt anrechenbare Erfüllungsoptionen der THG-Quote</t>
  </si>
  <si>
    <t>Price for limited compliance options of GHG quota</t>
  </si>
  <si>
    <t>EUR/t CO2-eq</t>
  </si>
  <si>
    <t>Preis für unbegrenzt anrechenbare Erfüllungsoptionen der THG-Quote</t>
  </si>
  <si>
    <t>Price for not-limited compliance options of GHG quota</t>
  </si>
  <si>
    <t>no limit</t>
  </si>
  <si>
    <t>-</t>
  </si>
  <si>
    <t>Sensitivität S10: Abschwächung der CO2-Flottenziele für Pkw und Lnf</t>
  </si>
  <si>
    <t>Maximale durchschnittliche Emissionen der Neuzulassungen (Pkw)</t>
  </si>
  <si>
    <t>Maximal average emissions of new registrations (cars)</t>
  </si>
  <si>
    <t>g CO2/km</t>
  </si>
  <si>
    <t>based on "automotive package" proposal</t>
  </si>
  <si>
    <t>Maximale durchschnittliche Emissionen der Neuzulassungen (leichte Nutzfahrzeuge)</t>
  </si>
  <si>
    <t>Maximal average emissions of new registrations (vans)</t>
  </si>
  <si>
    <t>Multiplikator für kleine Nullemissions-Autos (made in Europe)</t>
  </si>
  <si>
    <t>Multiplier for small zero emission cars "made in Europe"</t>
  </si>
  <si>
    <t xml:space="preserve">Neuzulassungsanteil kleiner Nullemissionsautos "made in Europe" bezogen auf alle kleinen Nullemissionsautos </t>
  </si>
  <si>
    <t>New registration share of small zero emission cars "made in Europe" relative to all small zero emission cars</t>
  </si>
  <si>
    <t>%</t>
  </si>
  <si>
    <t>multiplier not included in MMS</t>
  </si>
  <si>
    <t xml:space="preserve">Sensitivität 2b: Niedrigerer Wasserstoffpreis </t>
  </si>
  <si>
    <t>Großhandelspreis Wasserstoff (RFNBO)</t>
  </si>
  <si>
    <t>Wholesale price hydrogen (RFNBO)</t>
  </si>
  <si>
    <t>reduction compared to MMS</t>
  </si>
  <si>
    <t>Sensitivitäten LULUCF</t>
  </si>
  <si>
    <t>Sensitivität: Natürliche Störungen in der Waldbiomasse</t>
  </si>
  <si>
    <t>LULUCF (reported)</t>
  </si>
  <si>
    <t>Parameters MATRIX model based on period 2012-2017 (no natural disturbances)</t>
  </si>
  <si>
    <t>Parameters MATRIX model based on period 2017-2022 (strong natural disturbances)</t>
  </si>
  <si>
    <t xml:space="preserve">Sensitivität: Wettereinflüsse auf die Emissionen von oragnischen Böden (RCP 4.5 + RCP 8.5) </t>
  </si>
  <si>
    <t>Climatic water balances have a significant impact on GHG emissions in the German Tier-3 approach for organic soils (the largest source in the LULUCF sector in Germany). Regional climatic water balances were taken from results of the RCP4.5 model ensemble (provided by the German Weather Service). The uncertainties of the model ensemble were tested by using climatic water balances from each individual ensemble member as input data. The GHG emissions determined on the basis of this separate calculation are presented as scenarios 3-8 (Table 6). The same exercise was done with RCP 8.5 model results.</t>
  </si>
  <si>
    <t>RCP 4.5 Model 1</t>
  </si>
  <si>
    <t>RCP 4.5 Model 2</t>
  </si>
  <si>
    <t>RCP 4.5 Model 3</t>
  </si>
  <si>
    <t>RCP 4.5 Model 4</t>
  </si>
  <si>
    <t>RCP 4.5 Model 5</t>
  </si>
  <si>
    <t>RCP 4.5 Model 6</t>
  </si>
  <si>
    <t>RCP 8.5 Model 1</t>
  </si>
  <si>
    <t>RCP 8.5 Model 2</t>
  </si>
  <si>
    <t>RCP 8.5 Model 3</t>
  </si>
  <si>
    <t>RCP 8.5 Model 4</t>
  </si>
  <si>
    <t>RCP 8.5 Model 5</t>
  </si>
  <si>
    <t>RCP 8.5 Model 6</t>
  </si>
  <si>
    <t>Sensitivität: Wettereinflüsse auf mineralische Böden von Agrarflächen</t>
  </si>
  <si>
    <t xml:space="preserve"> Climatic water balances have a significant impact on GHG emissions in the German Tier-3 approach for organic soils (the largest source in the LULUCF sector in Germany). Regional climatic water balances were taken from results of the RCP4.5 model ensemble (provided by the German Weather Service). The uncertainties of the model ensemble were tested by using climatic water balances from each individual ensemble member as input data. The GHG emissions determined on the basis of this separate calculation are presented as scenarios 3-8 (Table 6). </t>
  </si>
  <si>
    <t>Model 1</t>
  </si>
  <si>
    <t>Model 2</t>
  </si>
  <si>
    <t>Model 3</t>
  </si>
  <si>
    <t>Model 4</t>
  </si>
  <si>
    <t>Model 5</t>
  </si>
  <si>
    <t>Model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</si>
</sst>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6">
    <font>
      <sz val="11"/>
      <color theme="1"/>
      <name val="Aptos Narrow"/>
      <family val="2"/>
      <scheme val="minor"/>
    </font>
    <font>
      <b/>
      <sz val="11"/>
      <color theme="0"/>
      <name val="Aptos Narrow"/>
      <family val="2"/>
      <scheme val="minor"/>
    </font>
    <font>
      <b/>
      <sz val="11"/>
      <color theme="1"/>
      <name val="Aptos Narrow"/>
      <family val="2"/>
      <scheme val="minor"/>
    </font>
    <font>
      <b/>
      <sz val="18"/>
      <color theme="0"/>
      <name val="Aptos Narrow"/>
      <family val="2"/>
      <scheme val="minor"/>
    </font>
    <font>
      <i/>
      <sz val="11"/>
      <color theme="1"/>
      <name val="Aptos Narrow"/>
      <family val="2"/>
      <scheme val="minor"/>
    </font>
    <font>
      <sz val="8"/>
      <name val="Aptos Narrow"/>
      <family val="2"/>
      <scheme val="minor"/>
    </font>
    <font>
      <sz val="11"/>
      <color rgb="FF000000"/>
      <name val="Calibri"/>
      <family val="2"/>
    </font>
    <font>
      <sz val="11"/>
      <color rgb="FF000000"/>
      <name val="Calibri"/>
      <family val="2"/>
      <charset val="1"/>
    </font>
    <font>
      <sz val="11"/>
      <color theme="1"/>
      <name val="Aptos Narrow"/>
      <family val="2"/>
      <scheme val="minor"/>
    </font>
    <font>
      <u/>
      <sz val="11"/>
      <color theme="10"/>
      <name val="Aptos Narrow"/>
      <family val="2"/>
      <scheme val="minor"/>
    </font>
    <font>
      <b/>
      <sz val="18"/>
      <color theme="1"/>
      <name val="Aptos Narrow"/>
      <family val="2"/>
      <scheme val="minor"/>
    </font>
    <font>
      <sz val="14"/>
      <color theme="1"/>
      <name val="Aptos Narrow"/>
      <family val="2"/>
      <scheme val="minor"/>
    </font>
    <font>
      <b/>
      <u/>
      <sz val="14"/>
      <name val="Aptos Narrow"/>
      <family val="2"/>
      <scheme val="minor"/>
    </font>
    <font>
      <b/>
      <sz val="14"/>
      <color theme="1"/>
      <name val="Aptos Narrow"/>
      <family val="2"/>
      <scheme val="minor"/>
    </font>
    <font>
      <b/>
      <sz val="14"/>
      <name val="Aptos Narrow"/>
      <family val="2"/>
      <scheme val="minor"/>
    </font>
    <font>
      <sz val="14"/>
      <name val="Aptos Narrow"/>
      <family val="2"/>
      <scheme val="minor"/>
    </font>
  </fonts>
  <fills count="5">
    <fill>
      <patternFill patternType="none"/>
    </fill>
    <fill>
      <patternFill patternType="gray125"/>
    </fill>
    <fill>
      <patternFill patternType="solid">
        <fgColor rgb="FF00B0F0"/>
        <bgColor indexed="64"/>
      </patternFill>
    </fill>
    <fill>
      <patternFill patternType="solid">
        <fgColor theme="0" tint="-0.34998626667073579"/>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9" fontId="8" fillId="0" borderId="0" applyFont="0" applyFill="0" applyBorder="0" applyAlignment="0" applyProtection="0"/>
    <xf numFmtId="0" fontId="9" fillId="0" borderId="0" applyNumberFormat="0" applyFill="0" applyBorder="0" applyAlignment="0" applyProtection="0"/>
  </cellStyleXfs>
  <cellXfs count="32">
    <xf numFmtId="0" fontId="0" fillId="0" borderId="0" xfId="0"/>
    <xf numFmtId="0" fontId="3" fillId="2" borderId="0" xfId="0" applyFont="1" applyFill="1"/>
    <xf numFmtId="0" fontId="0" fillId="2" borderId="0" xfId="0" applyFill="1"/>
    <xf numFmtId="0" fontId="1" fillId="2" borderId="0" xfId="0" applyFont="1" applyFill="1"/>
    <xf numFmtId="0" fontId="0" fillId="0" borderId="1" xfId="0" applyBorder="1"/>
    <xf numFmtId="1" fontId="0" fillId="0" borderId="1" xfId="0" applyNumberFormat="1" applyBorder="1"/>
    <xf numFmtId="0" fontId="4" fillId="0" borderId="1" xfId="0" applyFont="1" applyBorder="1"/>
    <xf numFmtId="0" fontId="4" fillId="0" borderId="0" xfId="0" applyFont="1"/>
    <xf numFmtId="164" fontId="0" fillId="0" borderId="1" xfId="0" applyNumberFormat="1" applyBorder="1"/>
    <xf numFmtId="0" fontId="2" fillId="3" borderId="1" xfId="0" applyFont="1" applyFill="1" applyBorder="1" applyAlignment="1">
      <alignment wrapText="1"/>
    </xf>
    <xf numFmtId="0" fontId="2" fillId="3" borderId="1" xfId="0" applyFont="1" applyFill="1" applyBorder="1" applyAlignment="1">
      <alignment horizontal="center" wrapText="1"/>
    </xf>
    <xf numFmtId="0" fontId="2" fillId="3" borderId="1" xfId="0" applyFont="1" applyFill="1" applyBorder="1"/>
    <xf numFmtId="0" fontId="0" fillId="3" borderId="1" xfId="0" applyFill="1" applyBorder="1"/>
    <xf numFmtId="0" fontId="4" fillId="3" borderId="1" xfId="0" applyFont="1" applyFill="1" applyBorder="1"/>
    <xf numFmtId="0" fontId="6" fillId="0" borderId="0" xfId="0" applyFont="1"/>
    <xf numFmtId="0" fontId="7" fillId="0" borderId="0" xfId="0" applyFont="1"/>
    <xf numFmtId="9" fontId="0" fillId="0" borderId="1" xfId="0" applyNumberFormat="1" applyBorder="1"/>
    <xf numFmtId="9" fontId="0" fillId="0" borderId="1" xfId="0" quotePrefix="1" applyNumberFormat="1" applyBorder="1"/>
    <xf numFmtId="0" fontId="0" fillId="0" borderId="1" xfId="0" quotePrefix="1" applyBorder="1"/>
    <xf numFmtId="2" fontId="0" fillId="0" borderId="1" xfId="0" applyNumberFormat="1" applyBorder="1"/>
    <xf numFmtId="165" fontId="0" fillId="0" borderId="1" xfId="0" applyNumberFormat="1" applyBorder="1"/>
    <xf numFmtId="9" fontId="0" fillId="0" borderId="1" xfId="1" applyFont="1" applyBorder="1"/>
    <xf numFmtId="9" fontId="0" fillId="0" borderId="0" xfId="1" applyFont="1"/>
    <xf numFmtId="0" fontId="0" fillId="0" borderId="1" xfId="0" applyBorder="1" applyAlignment="1">
      <alignment horizontal="left"/>
    </xf>
    <xf numFmtId="0" fontId="10" fillId="4" borderId="0" xfId="0" applyFont="1" applyFill="1" applyAlignment="1">
      <alignment horizontal="left" indent="1"/>
    </xf>
    <xf numFmtId="0" fontId="0" fillId="4" borderId="0" xfId="0" applyFill="1"/>
    <xf numFmtId="0" fontId="11" fillId="4" borderId="0" xfId="0" applyFont="1" applyFill="1" applyAlignment="1">
      <alignment horizontal="left" indent="1"/>
    </xf>
    <xf numFmtId="0" fontId="12" fillId="4" borderId="0" xfId="2" applyFont="1" applyFill="1" applyAlignment="1">
      <alignment horizontal="left" indent="1"/>
    </xf>
    <xf numFmtId="0" fontId="13" fillId="4" borderId="0" xfId="2" applyFont="1" applyFill="1" applyAlignment="1">
      <alignment horizontal="left" indent="1"/>
    </xf>
    <xf numFmtId="0" fontId="14" fillId="4" borderId="0" xfId="2" applyFont="1" applyFill="1" applyAlignment="1">
      <alignment horizontal="left" indent="1"/>
    </xf>
    <xf numFmtId="0" fontId="9" fillId="0" borderId="0" xfId="2" applyAlignment="1">
      <alignment vertical="center"/>
    </xf>
    <xf numFmtId="0" fontId="0" fillId="4" borderId="0" xfId="0" applyFill="1" applyAlignment="1">
      <alignment horizontal="right"/>
    </xf>
  </cellXfs>
  <cellStyles count="3">
    <cellStyle name="Link" xfId="2" builtinId="8"/>
    <cellStyle name="Prozent" xfId="1" builtinId="5"/>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sdaek3\EK_PowerFlex\output\PB_2026\v39\MMS_sens_redispatch\PB_2026_MMS_sens_redispatch_v39_overview_with_mustrun_detail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sdaek3\EK_PowerFlex\output\PB_2026\v39\MMS\PB_2026_MMS_v39_overview_with_mustrun_detail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daek3\EK_PowerFlex\output\PB_2026\co2_alle_szenarien_v3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sdaek3\EK_PowerFlex\output\PB_2026\v39\MMS_sens_vlh_v2\PB_2026_MMS_sens_vlh_v2_v39_overview_with_mustrun_detai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ebersicht_DE"/>
      <sheetName val="Strombilanz_DE_TWh"/>
      <sheetName val="Strombilanz_Ausland_TWh"/>
      <sheetName val="Strombilanz_EU_TWh"/>
      <sheetName val="Stromerzeugung_DE_TWh"/>
      <sheetName val="Stromerzeugung_Ausland_TWh"/>
      <sheetName val="Stromerzeugung_EU_TWh"/>
      <sheetName val="Stromnachfrage_DE_TWh"/>
      <sheetName val="Stromnachfrage_Ausland_TWh"/>
      <sheetName val="Leistung_DE_MW"/>
      <sheetName val="Leistung_Ausland_MW"/>
      <sheetName val="CO2_Emissionen_DE_Mt"/>
      <sheetName val="Marktwertfaktoren_DE"/>
      <sheetName val="Brennstoffeinsatz_Strom_DE_TWh"/>
      <sheetName val="Waermeerzeugung_DE_TWh"/>
      <sheetName val="Waermeleistung_DE_MW"/>
      <sheetName val="Leistung_el_kwk_scheiben_DE_MW"/>
      <sheetName val="PtX"/>
      <sheetName val="Emob"/>
      <sheetName val="Brennstoffpreis_EUR_pro_MWh"/>
      <sheetName val="be_kw_twh"/>
      <sheetName val="be_hw_twh"/>
      <sheetName val="be_kw_strom_twh"/>
      <sheetName val="be_kw_waerme_twh"/>
      <sheetName val="kwk_details"/>
      <sheetName val="Netzreserve"/>
      <sheetName val="el_wirkungsgrad_DE"/>
      <sheetName val="VLH_DE_h"/>
      <sheetName val="VLH_DE_Waerme_h"/>
      <sheetName val="VLH_Ausland_h"/>
      <sheetName val="PB_2026_MMS_sens_redispatch_v39"/>
    </sheetNames>
    <sheetDataSet>
      <sheetData sheetId="0">
        <row r="15">
          <cell r="E15">
            <v>208.12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6">
          <cell r="G6">
            <v>5.09</v>
          </cell>
          <cell r="H6">
            <v>5.83</v>
          </cell>
          <cell r="I6">
            <v>6.58</v>
          </cell>
          <cell r="J6">
            <v>7.33</v>
          </cell>
          <cell r="K6">
            <v>8.07</v>
          </cell>
          <cell r="L6">
            <v>8.82</v>
          </cell>
          <cell r="M6">
            <v>9.57</v>
          </cell>
          <cell r="N6">
            <v>10.31</v>
          </cell>
          <cell r="O6">
            <v>11.06</v>
          </cell>
          <cell r="P6">
            <v>11.74</v>
          </cell>
          <cell r="Q6">
            <v>12.35</v>
          </cell>
          <cell r="V6">
            <v>13.23</v>
          </cell>
          <cell r="AA6">
            <v>13.23</v>
          </cell>
          <cell r="AF6">
            <v>13.23</v>
          </cell>
        </row>
        <row r="8">
          <cell r="H8">
            <v>10.7</v>
          </cell>
          <cell r="I8">
            <v>12.07</v>
          </cell>
          <cell r="J8">
            <v>13.44</v>
          </cell>
          <cell r="K8">
            <v>14.81</v>
          </cell>
          <cell r="L8">
            <v>16.18</v>
          </cell>
          <cell r="M8">
            <v>17.55</v>
          </cell>
          <cell r="N8">
            <v>18.920000000000002</v>
          </cell>
          <cell r="O8">
            <v>20.29</v>
          </cell>
          <cell r="P8">
            <v>21.54</v>
          </cell>
          <cell r="Q8">
            <v>22.66</v>
          </cell>
          <cell r="V8">
            <v>24.27</v>
          </cell>
          <cell r="AA8">
            <v>24.27</v>
          </cell>
          <cell r="AF8">
            <v>24.27</v>
          </cell>
        </row>
      </sheetData>
      <sheetData sheetId="26"/>
      <sheetData sheetId="27"/>
      <sheetData sheetId="28"/>
      <sheetData sheetId="29"/>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ebersicht_DE"/>
      <sheetName val="Strombilanz_DE_TWh"/>
      <sheetName val="Strombilanz_Ausland_TWh"/>
      <sheetName val="Strombilanz_EU_TWh"/>
      <sheetName val="Stromerzeugung_DE_TWh"/>
      <sheetName val="Stromerzeugung_Ausland_TWh"/>
      <sheetName val="Stromerzeugung_EU_TWh"/>
      <sheetName val="Stromnachfrage_DE_TWh"/>
      <sheetName val="Stromnachfrage_Ausland_TWh"/>
      <sheetName val="Leistung_DE_MW"/>
      <sheetName val="Leistung_Ausland_MW"/>
      <sheetName val="CO2_Emissionen_DE_Mt"/>
      <sheetName val="Marktwertfaktoren_DE"/>
      <sheetName val="Brennstoffeinsatz_Strom_DE_TWh"/>
      <sheetName val="Waermeerzeugung_DE_TWh"/>
      <sheetName val="Waermeleistung_DE_MW"/>
      <sheetName val="Leistung_el_kwk_scheiben_DE_MW"/>
      <sheetName val="PtX"/>
      <sheetName val="Emob"/>
      <sheetName val="Brennstoffpreis_EUR_pro_MWh"/>
      <sheetName val="be_kw_twh"/>
      <sheetName val="be_hw_twh"/>
      <sheetName val="be_kw_strom_twh"/>
      <sheetName val="be_kw_waerme_twh"/>
      <sheetName val="kwk_details"/>
      <sheetName val="Netzreserve"/>
      <sheetName val="el_wirkungsgrad_DE"/>
      <sheetName val="VLH_DE_h"/>
      <sheetName val="VLH_DE_Waerme_h"/>
      <sheetName val="VLH_Ausland_h"/>
    </sheetNames>
    <sheetDataSet>
      <sheetData sheetId="0">
        <row r="3">
          <cell r="E3">
            <v>350.67</v>
          </cell>
        </row>
      </sheetData>
      <sheetData sheetId="1"/>
      <sheetData sheetId="2"/>
      <sheetData sheetId="3"/>
      <sheetData sheetId="4">
        <row r="10">
          <cell r="G10">
            <v>114.6</v>
          </cell>
          <cell r="H10">
            <v>128.69999999999999</v>
          </cell>
          <cell r="I10">
            <v>143.02000000000001</v>
          </cell>
          <cell r="J10">
            <v>157.02000000000001</v>
          </cell>
          <cell r="K10">
            <v>171.6</v>
          </cell>
        </row>
        <row r="14">
          <cell r="G14">
            <v>34.11</v>
          </cell>
          <cell r="H14">
            <v>38.74</v>
          </cell>
          <cell r="I14">
            <v>41.52</v>
          </cell>
          <cell r="J14">
            <v>50.92</v>
          </cell>
          <cell r="K14">
            <v>60.02</v>
          </cell>
        </row>
        <row r="15">
          <cell r="G15">
            <v>140.09</v>
          </cell>
          <cell r="H15">
            <v>157.13</v>
          </cell>
          <cell r="I15">
            <v>174.29</v>
          </cell>
          <cell r="J15">
            <v>188.5</v>
          </cell>
          <cell r="K15">
            <v>202.46</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6">
          <cell r="G6">
            <v>6.78</v>
          </cell>
          <cell r="H6">
            <v>8.75</v>
          </cell>
          <cell r="I6">
            <v>10.97</v>
          </cell>
          <cell r="J6">
            <v>13.44</v>
          </cell>
          <cell r="K6">
            <v>16.149999999999999</v>
          </cell>
          <cell r="L6">
            <v>19.12</v>
          </cell>
          <cell r="M6">
            <v>20.59</v>
          </cell>
          <cell r="N6">
            <v>22.06</v>
          </cell>
          <cell r="O6">
            <v>23.53</v>
          </cell>
          <cell r="P6">
            <v>25</v>
          </cell>
          <cell r="Q6">
            <v>25</v>
          </cell>
          <cell r="V6">
            <v>25</v>
          </cell>
          <cell r="AA6">
            <v>25</v>
          </cell>
          <cell r="AF6">
            <v>25</v>
          </cell>
        </row>
        <row r="8">
          <cell r="H8">
            <v>7.78</v>
          </cell>
          <cell r="I8">
            <v>7.68</v>
          </cell>
          <cell r="J8">
            <v>7.33</v>
          </cell>
          <cell r="K8">
            <v>6.73</v>
          </cell>
          <cell r="L8">
            <v>5.88</v>
          </cell>
          <cell r="M8">
            <v>4.41</v>
          </cell>
          <cell r="N8">
            <v>2.94</v>
          </cell>
          <cell r="O8">
            <v>1.47</v>
          </cell>
        </row>
      </sheetData>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3)"/>
      <sheetName val="Chart_2025_2030"/>
      <sheetName val="Chart1"/>
      <sheetName val="Chart1 (2)"/>
      <sheetName val="Daten"/>
      <sheetName val="Abb_Sensitivitäten"/>
      <sheetName val="Abb_Minderungsbeiträge"/>
      <sheetName val="EE-Erzeugung"/>
      <sheetName val="Tabelle1"/>
    </sheetNames>
    <sheetDataSet>
      <sheetData sheetId="0" refreshError="1"/>
      <sheetData sheetId="1" refreshError="1"/>
      <sheetData sheetId="2" refreshError="1"/>
      <sheetData sheetId="3" refreshError="1"/>
      <sheetData sheetId="4">
        <row r="35">
          <cell r="E35">
            <v>0</v>
          </cell>
        </row>
        <row r="41">
          <cell r="G41">
            <v>5.3800000000000239</v>
          </cell>
          <cell r="H41">
            <v>11.120000000000005</v>
          </cell>
          <cell r="I41">
            <v>5.7900000000000205</v>
          </cell>
          <cell r="J41">
            <v>6.0600000000000023</v>
          </cell>
          <cell r="K41">
            <v>1.6400000000000006</v>
          </cell>
          <cell r="L41">
            <v>2.6099999999999994</v>
          </cell>
          <cell r="M41">
            <v>2.9599999999999937</v>
          </cell>
          <cell r="N41">
            <v>2.5700000000000074</v>
          </cell>
          <cell r="O41">
            <v>1.2199999999999989</v>
          </cell>
          <cell r="P41">
            <v>1.2000000000000028</v>
          </cell>
          <cell r="Q41">
            <v>1.0280000000000058</v>
          </cell>
          <cell r="R41">
            <v>0.85599999999999454</v>
          </cell>
          <cell r="S41">
            <v>0.6839999999999975</v>
          </cell>
          <cell r="T41">
            <v>0.51199999999998624</v>
          </cell>
          <cell r="U41">
            <v>0.33999999999999631</v>
          </cell>
          <cell r="V41">
            <v>0.29199999999999449</v>
          </cell>
          <cell r="W41">
            <v>0.24399999999999267</v>
          </cell>
          <cell r="X41">
            <v>0.19599999999999795</v>
          </cell>
          <cell r="Y41">
            <v>0.14799999999999613</v>
          </cell>
          <cell r="Z41">
            <v>9.9999999999994316E-2</v>
          </cell>
          <cell r="AA41">
            <v>0.11599999999999255</v>
          </cell>
          <cell r="AB41">
            <v>0.1319999999999979</v>
          </cell>
          <cell r="AC41">
            <v>0.14799999999999613</v>
          </cell>
          <cell r="AD41">
            <v>0.16400000000000148</v>
          </cell>
          <cell r="AE41">
            <v>0.17999999999999972</v>
          </cell>
        </row>
        <row r="42">
          <cell r="G42">
            <v>1.0200000000000102</v>
          </cell>
          <cell r="H42">
            <v>1.539999999999992</v>
          </cell>
          <cell r="I42">
            <v>2.1500000000000057</v>
          </cell>
          <cell r="J42">
            <v>2.8400000000000034</v>
          </cell>
          <cell r="K42">
            <v>3.6200000000000045</v>
          </cell>
          <cell r="L42">
            <v>5.5600000000000023</v>
          </cell>
          <cell r="M42">
            <v>7.5</v>
          </cell>
          <cell r="N42">
            <v>9.4399999999999977</v>
          </cell>
          <cell r="O42">
            <v>11.269999999999996</v>
          </cell>
          <cell r="P42">
            <v>12.439999999999998</v>
          </cell>
          <cell r="U42">
            <v>14.109999999999992</v>
          </cell>
          <cell r="Z42">
            <v>14.109999999999992</v>
          </cell>
          <cell r="AE42">
            <v>14.109999999999992</v>
          </cell>
        </row>
        <row r="45">
          <cell r="G45">
            <v>9.3500000000000227</v>
          </cell>
          <cell r="H45">
            <v>8.7199999999999989</v>
          </cell>
          <cell r="I45">
            <v>6.4000000000000057</v>
          </cell>
          <cell r="J45">
            <v>8.1300000000000097</v>
          </cell>
          <cell r="K45">
            <v>5.5300000000000011</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ebersicht_DE"/>
      <sheetName val="Strombilanz_DE_TWh"/>
      <sheetName val="Strombilanz_Ausland_TWh"/>
      <sheetName val="Strombilanz_EU_TWh"/>
      <sheetName val="Stromerzeugung_DE_TWh"/>
      <sheetName val="Stromerzeugung_Ausland_TWh"/>
      <sheetName val="Stromerzeugung_EU_TWh"/>
      <sheetName val="Stromnachfrage_DE_TWh"/>
      <sheetName val="Stromnachfrage_Ausland_TWh"/>
      <sheetName val="Leistung_DE_MW"/>
      <sheetName val="Leistung_Ausland_MW"/>
      <sheetName val="CO2_Emissionen_DE_Mt"/>
      <sheetName val="Marktwertfaktoren_DE"/>
      <sheetName val="Brennstoffeinsatz_Strom_DE_TWh"/>
      <sheetName val="Waermeerzeugung_DE_TWh"/>
      <sheetName val="Waermeleistung_DE_MW"/>
      <sheetName val="Leistung_el_kwk_scheiben_DE_MW"/>
      <sheetName val="PtX"/>
      <sheetName val="Emob"/>
      <sheetName val="Brennstoffpreis_EUR_pro_MWh"/>
      <sheetName val="be_kw_twh"/>
      <sheetName val="be_hw_twh"/>
      <sheetName val="be_kw_strom_twh"/>
      <sheetName val="be_kw_waerme_twh"/>
      <sheetName val="kwk_details"/>
      <sheetName val="Netzreserve"/>
      <sheetName val="el_wirkungsgrad_DE"/>
      <sheetName val="VLH_DE_h"/>
      <sheetName val="VLH_DE_Waerme_h"/>
      <sheetName val="VLH_Ausland_h"/>
      <sheetName val="PB_2026_MMS_sens_vlh_v2_v39_ove"/>
    </sheetNames>
    <sheetDataSet>
      <sheetData sheetId="0">
        <row r="15">
          <cell r="E15">
            <v>207.86</v>
          </cell>
        </row>
      </sheetData>
      <sheetData sheetId="1"/>
      <sheetData sheetId="2"/>
      <sheetData sheetId="3"/>
      <sheetData sheetId="4">
        <row r="10">
          <cell r="G10">
            <v>112.87</v>
          </cell>
          <cell r="H10">
            <v>128.86000000000001</v>
          </cell>
          <cell r="I10">
            <v>144.82</v>
          </cell>
          <cell r="J10">
            <v>161.07</v>
          </cell>
          <cell r="K10">
            <v>177.33</v>
          </cell>
        </row>
        <row r="14">
          <cell r="G14">
            <v>30.63</v>
          </cell>
          <cell r="H14">
            <v>33.659999999999997</v>
          </cell>
          <cell r="I14">
            <v>34.99</v>
          </cell>
          <cell r="J14">
            <v>38.840000000000003</v>
          </cell>
          <cell r="K14">
            <v>46.66</v>
          </cell>
        </row>
        <row r="15">
          <cell r="G15">
            <v>120.48</v>
          </cell>
          <cell r="H15">
            <v>133.85</v>
          </cell>
          <cell r="I15">
            <v>148.12</v>
          </cell>
          <cell r="J15">
            <v>159.34</v>
          </cell>
          <cell r="K15">
            <v>170.43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umweltbundesamt.de/dokument/sensitivitaeten-ergebnisse-der-projektionsdat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BC155-5127-4719-BEFD-7561BC58C1DF}">
  <dimension ref="A8:B20"/>
  <sheetViews>
    <sheetView tabSelected="1" workbookViewId="0" xr3:uid="{22410EF8-7521-5E48-A7EE-C72DD31B4118}">
      <selection activeCell="J7" sqref="J7"/>
    </sheetView>
  </sheetViews>
  <sheetFormatPr defaultColWidth="11.375" defaultRowHeight="15"/>
  <cols>
    <col min="1" max="16384" width="11.375" style="25"/>
  </cols>
  <sheetData>
    <row r="8" spans="1:2" ht="24">
      <c r="A8" s="24" t="s">
        <v>0</v>
      </c>
    </row>
    <row r="9" spans="1:2" ht="18.75">
      <c r="A9" s="26" t="s">
        <v>1</v>
      </c>
    </row>
    <row r="10" spans="1:2">
      <c r="A10" s="31" t="s">
        <v>2</v>
      </c>
      <c r="B10" s="25" t="s">
        <v>3</v>
      </c>
    </row>
    <row r="12" spans="1:2" ht="18.75">
      <c r="A12" s="27" t="s">
        <v>4</v>
      </c>
    </row>
    <row r="13" spans="1:2" ht="18.75">
      <c r="A13" s="28" t="s">
        <v>5</v>
      </c>
    </row>
    <row r="14" spans="1:2" ht="18.75">
      <c r="A14" s="29" t="s">
        <v>6</v>
      </c>
    </row>
    <row r="15" spans="1:2" ht="18.75">
      <c r="A15" s="29" t="s">
        <v>7</v>
      </c>
    </row>
    <row r="16" spans="1:2" ht="18.75">
      <c r="A16" s="29" t="s">
        <v>8</v>
      </c>
    </row>
    <row r="17" spans="1:1" ht="18.75">
      <c r="A17" s="26" t="s">
        <v>9</v>
      </c>
    </row>
    <row r="19" spans="1:1" ht="18.75">
      <c r="A19" s="27" t="s">
        <v>10</v>
      </c>
    </row>
    <row r="20" spans="1:1">
      <c r="A20" s="30" t="s">
        <v>11</v>
      </c>
    </row>
  </sheetData>
  <hyperlinks>
    <hyperlink ref="A20" r:id="rId1" display="https://www.umweltbundesamt.de/dokument/sensitivitaeten-ergebnisse-der-projektionsdaten" xr:uid="{7AD8DAC0-FA99-40C1-8660-65414966EDFC}"/>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35F87-B17F-485F-B3E4-661B2CC8BD0A}">
  <dimension ref="A1:AS51"/>
  <sheetViews>
    <sheetView topLeftCell="A3" zoomScale="70" zoomScaleNormal="70" workbookViewId="0" xr3:uid="{22684B58-F372-57E6-AD2E-31B2F21330FE}">
      <selection activeCell="J30" sqref="J30"/>
    </sheetView>
  </sheetViews>
  <sheetFormatPr defaultColWidth="11.375" defaultRowHeight="15"/>
  <cols>
    <col min="1" max="1" width="4.125" customWidth="1"/>
    <col min="2" max="2" width="27.875" customWidth="1"/>
    <col min="3" max="3" width="21.375" bestFit="1" customWidth="1"/>
    <col min="4" max="4" width="16.375" customWidth="1"/>
    <col min="9" max="9" width="37.625" customWidth="1"/>
  </cols>
  <sheetData>
    <row r="1" spans="1:45" s="1" customFormat="1" ht="24">
      <c r="A1" s="1" t="s">
        <v>12</v>
      </c>
    </row>
    <row r="10" spans="1:45" s="2" customFormat="1">
      <c r="B10" s="3" t="s">
        <v>13</v>
      </c>
    </row>
    <row r="12" spans="1:45" ht="75">
      <c r="B12" s="9" t="s">
        <v>14</v>
      </c>
      <c r="C12" s="9" t="s">
        <v>15</v>
      </c>
      <c r="D12" s="9" t="s">
        <v>16</v>
      </c>
      <c r="E12" s="9" t="s">
        <v>17</v>
      </c>
      <c r="F12" s="9" t="s">
        <v>18</v>
      </c>
      <c r="G12" s="9" t="s">
        <v>19</v>
      </c>
      <c r="H12" s="9" t="s">
        <v>20</v>
      </c>
      <c r="I12" s="9" t="s">
        <v>21</v>
      </c>
      <c r="J12" s="10">
        <v>2020</v>
      </c>
      <c r="K12" s="10">
        <v>2021</v>
      </c>
      <c r="L12" s="10">
        <v>2022</v>
      </c>
      <c r="M12" s="10">
        <v>2023</v>
      </c>
      <c r="N12" s="10">
        <v>2024</v>
      </c>
      <c r="O12" s="10">
        <v>2025</v>
      </c>
      <c r="P12" s="10">
        <v>2026</v>
      </c>
      <c r="Q12" s="10">
        <v>2027</v>
      </c>
      <c r="R12" s="10">
        <v>2028</v>
      </c>
      <c r="S12" s="10">
        <v>2029</v>
      </c>
      <c r="T12" s="10">
        <v>2030</v>
      </c>
      <c r="U12" s="10">
        <v>2031</v>
      </c>
      <c r="V12" s="10">
        <v>2032</v>
      </c>
      <c r="W12" s="10">
        <v>2033</v>
      </c>
      <c r="X12" s="10">
        <v>2034</v>
      </c>
      <c r="Y12" s="10">
        <v>2035</v>
      </c>
      <c r="Z12" s="10">
        <v>2036</v>
      </c>
      <c r="AA12" s="10">
        <v>2037</v>
      </c>
      <c r="AB12" s="10">
        <v>2038</v>
      </c>
      <c r="AC12" s="10">
        <v>2039</v>
      </c>
      <c r="AD12" s="10">
        <v>2040</v>
      </c>
      <c r="AE12" s="10">
        <v>2041</v>
      </c>
      <c r="AF12" s="10">
        <v>2042</v>
      </c>
      <c r="AG12" s="10">
        <v>2043</v>
      </c>
      <c r="AH12" s="10">
        <v>2044</v>
      </c>
      <c r="AI12" s="10">
        <v>2045</v>
      </c>
      <c r="AJ12" s="10">
        <v>2046</v>
      </c>
      <c r="AK12" s="10">
        <v>2047</v>
      </c>
      <c r="AL12" s="10">
        <v>2048</v>
      </c>
      <c r="AM12" s="10">
        <v>2049</v>
      </c>
      <c r="AN12" s="10">
        <v>2050</v>
      </c>
      <c r="AO12" s="10">
        <v>2051</v>
      </c>
      <c r="AP12" s="10">
        <v>2052</v>
      </c>
      <c r="AQ12" s="10">
        <v>2053</v>
      </c>
      <c r="AR12" s="10">
        <v>2054</v>
      </c>
      <c r="AS12" s="10">
        <v>2055</v>
      </c>
    </row>
    <row r="13" spans="1:45">
      <c r="B13" s="4" t="s">
        <v>22</v>
      </c>
      <c r="C13" s="4" t="s">
        <v>23</v>
      </c>
      <c r="D13" s="4" t="s">
        <v>24</v>
      </c>
      <c r="E13" s="4"/>
      <c r="F13" s="4"/>
      <c r="G13" s="4"/>
      <c r="H13" s="4"/>
      <c r="I13" s="4" t="s">
        <v>25</v>
      </c>
      <c r="J13" s="4"/>
      <c r="K13" s="4"/>
      <c r="L13" s="4"/>
      <c r="M13" s="8"/>
      <c r="N13" s="5"/>
      <c r="O13" s="20"/>
      <c r="P13" s="20">
        <f>[1]Netzreserve!H$6+[1]Netzreserve!H$8</f>
        <v>16.53</v>
      </c>
      <c r="Q13" s="20">
        <f>[1]Netzreserve!I$6+[1]Netzreserve!I$8</f>
        <v>18.649999999999999</v>
      </c>
      <c r="R13" s="20">
        <f>[1]Netzreserve!J$6+[1]Netzreserve!J$8</f>
        <v>20.77</v>
      </c>
      <c r="S13" s="20">
        <f>[1]Netzreserve!K$6+[1]Netzreserve!K$8</f>
        <v>22.880000000000003</v>
      </c>
      <c r="T13" s="20">
        <f>[1]Netzreserve!L$6+[1]Netzreserve!L$8</f>
        <v>25</v>
      </c>
      <c r="U13" s="20">
        <f>[1]Netzreserve!M$6+[1]Netzreserve!M$8</f>
        <v>27.12</v>
      </c>
      <c r="V13" s="20">
        <f>[1]Netzreserve!N$6+[1]Netzreserve!N$8</f>
        <v>29.230000000000004</v>
      </c>
      <c r="W13" s="20">
        <f>[1]Netzreserve!O$6+[1]Netzreserve!O$8</f>
        <v>31.35</v>
      </c>
      <c r="X13" s="20">
        <f>[1]Netzreserve!P$6+[1]Netzreserve!P$8</f>
        <v>33.28</v>
      </c>
      <c r="Y13" s="20">
        <f>[1]Netzreserve!Q$6+[1]Netzreserve!Q$8</f>
        <v>35.01</v>
      </c>
      <c r="Z13" s="20"/>
      <c r="AA13" s="20"/>
      <c r="AB13" s="20"/>
      <c r="AC13" s="20"/>
      <c r="AD13" s="20">
        <f>[1]Netzreserve!V$6+[1]Netzreserve!V$8</f>
        <v>37.5</v>
      </c>
      <c r="AE13" s="20"/>
      <c r="AF13" s="20"/>
      <c r="AG13" s="20"/>
      <c r="AH13" s="20"/>
      <c r="AI13" s="20">
        <f>[1]Netzreserve!AA$6+[1]Netzreserve!AA$8</f>
        <v>37.5</v>
      </c>
      <c r="AJ13" s="20"/>
      <c r="AK13" s="20"/>
      <c r="AL13" s="20"/>
      <c r="AM13" s="20"/>
      <c r="AN13" s="20">
        <f>[1]Netzreserve!AF$6+[1]Netzreserve!AF$8</f>
        <v>37.5</v>
      </c>
      <c r="AO13" s="4"/>
      <c r="AP13" s="4"/>
      <c r="AQ13" s="4"/>
      <c r="AR13" s="4"/>
      <c r="AS13" s="4"/>
    </row>
    <row r="14" spans="1:45">
      <c r="B14" s="4" t="s">
        <v>26</v>
      </c>
      <c r="C14" s="4" t="s">
        <v>27</v>
      </c>
      <c r="D14" s="4" t="s">
        <v>24</v>
      </c>
      <c r="E14" s="4"/>
      <c r="F14" s="4"/>
      <c r="G14" s="4"/>
      <c r="H14" s="4"/>
      <c r="I14" s="4" t="s">
        <v>28</v>
      </c>
      <c r="J14" s="4"/>
      <c r="K14" s="4"/>
      <c r="L14" s="4"/>
      <c r="M14" s="4"/>
      <c r="N14" s="4"/>
      <c r="O14" s="20"/>
      <c r="P14" s="20">
        <f>[1]Netzreserve!H$8</f>
        <v>10.7</v>
      </c>
      <c r="Q14" s="20">
        <f>[1]Netzreserve!I$8</f>
        <v>12.07</v>
      </c>
      <c r="R14" s="20">
        <f>[1]Netzreserve!J$8</f>
        <v>13.44</v>
      </c>
      <c r="S14" s="20">
        <f>[1]Netzreserve!K$8</f>
        <v>14.81</v>
      </c>
      <c r="T14" s="20">
        <f>[1]Netzreserve!L$8</f>
        <v>16.18</v>
      </c>
      <c r="U14" s="20">
        <f>[1]Netzreserve!M$8</f>
        <v>17.55</v>
      </c>
      <c r="V14" s="20">
        <f>[1]Netzreserve!N$8</f>
        <v>18.920000000000002</v>
      </c>
      <c r="W14" s="20">
        <f>[1]Netzreserve!O$8</f>
        <v>20.29</v>
      </c>
      <c r="X14" s="20">
        <f>[1]Netzreserve!P$8</f>
        <v>21.54</v>
      </c>
      <c r="Y14" s="20">
        <f>[1]Netzreserve!Q$8</f>
        <v>22.66</v>
      </c>
      <c r="Z14" s="20"/>
      <c r="AA14" s="20"/>
      <c r="AB14" s="20"/>
      <c r="AC14" s="20"/>
      <c r="AD14" s="20">
        <f>[1]Netzreserve!V$8</f>
        <v>24.27</v>
      </c>
      <c r="AE14" s="20"/>
      <c r="AF14" s="20"/>
      <c r="AG14" s="20"/>
      <c r="AH14" s="20"/>
      <c r="AI14" s="20">
        <f>[1]Netzreserve!AA$8</f>
        <v>24.27</v>
      </c>
      <c r="AJ14" s="20"/>
      <c r="AK14" s="20"/>
      <c r="AL14" s="20"/>
      <c r="AM14" s="20"/>
      <c r="AN14" s="20">
        <f>[1]Netzreserve!AF$8</f>
        <v>24.27</v>
      </c>
      <c r="AO14" s="4"/>
      <c r="AP14" s="4"/>
      <c r="AQ14" s="4"/>
      <c r="AR14" s="4"/>
      <c r="AS14" s="4"/>
    </row>
    <row r="15" spans="1:45">
      <c r="B15" s="4"/>
      <c r="C15" s="4"/>
      <c r="D15" s="4"/>
      <c r="E15" s="4"/>
      <c r="F15" s="4"/>
      <c r="G15" s="4"/>
      <c r="H15" s="4"/>
      <c r="I15" s="4"/>
      <c r="J15" s="4"/>
      <c r="K15" s="4"/>
      <c r="L15" s="4"/>
      <c r="M15" s="4"/>
      <c r="N15" s="4"/>
      <c r="O15" s="20"/>
      <c r="P15" s="21"/>
      <c r="Q15" s="21"/>
      <c r="R15" s="21"/>
      <c r="S15" s="21"/>
      <c r="T15" s="21"/>
      <c r="U15" s="21"/>
      <c r="V15" s="21"/>
      <c r="W15" s="21"/>
      <c r="X15" s="21"/>
      <c r="Y15" s="21"/>
      <c r="Z15" s="20"/>
      <c r="AA15" s="20"/>
      <c r="AB15" s="20"/>
      <c r="AC15" s="20"/>
      <c r="AD15" s="20"/>
      <c r="AE15" s="20"/>
      <c r="AF15" s="20"/>
      <c r="AG15" s="20"/>
      <c r="AH15" s="20"/>
      <c r="AI15" s="20"/>
      <c r="AJ15" s="20"/>
      <c r="AK15" s="20"/>
      <c r="AL15" s="20"/>
      <c r="AM15" s="20"/>
      <c r="AN15" s="20"/>
      <c r="AO15" s="4"/>
      <c r="AP15" s="4"/>
      <c r="AQ15" s="4"/>
      <c r="AR15" s="4"/>
      <c r="AS15" s="4"/>
    </row>
    <row r="16" spans="1:45">
      <c r="B16" s="4" t="s">
        <v>29</v>
      </c>
      <c r="C16" s="4" t="s">
        <v>23</v>
      </c>
      <c r="D16" s="4" t="s">
        <v>24</v>
      </c>
      <c r="E16" s="4"/>
      <c r="F16" s="4"/>
      <c r="G16" s="4"/>
      <c r="H16" s="4"/>
      <c r="I16" s="4"/>
      <c r="J16" s="4"/>
      <c r="K16" s="4"/>
      <c r="L16" s="4"/>
      <c r="M16" s="4"/>
      <c r="N16" s="4"/>
      <c r="O16" s="20"/>
      <c r="P16" s="20">
        <f>[2]Netzreserve!H$6+[2]Netzreserve!H$8</f>
        <v>16.53</v>
      </c>
      <c r="Q16" s="20">
        <f>[2]Netzreserve!I$6+[2]Netzreserve!I$8</f>
        <v>18.649999999999999</v>
      </c>
      <c r="R16" s="20">
        <f>[2]Netzreserve!J$6+[2]Netzreserve!J$8</f>
        <v>20.77</v>
      </c>
      <c r="S16" s="20">
        <f>[2]Netzreserve!K$6+[2]Netzreserve!K$8</f>
        <v>22.88</v>
      </c>
      <c r="T16" s="20">
        <f>[2]Netzreserve!L$6+[2]Netzreserve!L$8</f>
        <v>25</v>
      </c>
      <c r="U16" s="20">
        <f>[2]Netzreserve!M$6+[2]Netzreserve!M$8</f>
        <v>25</v>
      </c>
      <c r="V16" s="20">
        <f>[2]Netzreserve!N$6+[2]Netzreserve!N$8</f>
        <v>25</v>
      </c>
      <c r="W16" s="20">
        <f>[2]Netzreserve!O$6+[2]Netzreserve!O$8</f>
        <v>25</v>
      </c>
      <c r="X16" s="20">
        <f>[2]Netzreserve!P$6+[2]Netzreserve!P$8</f>
        <v>25</v>
      </c>
      <c r="Y16" s="20">
        <f>[2]Netzreserve!Q$6+[2]Netzreserve!Q$8</f>
        <v>25</v>
      </c>
      <c r="Z16" s="20"/>
      <c r="AA16" s="20"/>
      <c r="AB16" s="20"/>
      <c r="AC16" s="20"/>
      <c r="AD16" s="20">
        <f>[2]Netzreserve!V$6+[2]Netzreserve!V$8</f>
        <v>25</v>
      </c>
      <c r="AE16" s="20"/>
      <c r="AF16" s="20"/>
      <c r="AG16" s="20"/>
      <c r="AH16" s="20"/>
      <c r="AI16" s="20">
        <f>[2]Netzreserve!AA$6+[2]Netzreserve!AA$8</f>
        <v>25</v>
      </c>
      <c r="AJ16" s="20"/>
      <c r="AK16" s="20"/>
      <c r="AL16" s="20"/>
      <c r="AM16" s="20"/>
      <c r="AN16" s="20">
        <f>[2]Netzreserve!AF$6+[2]Netzreserve!AF$8</f>
        <v>25</v>
      </c>
      <c r="AO16" s="4"/>
      <c r="AP16" s="4"/>
      <c r="AQ16" s="4"/>
      <c r="AR16" s="4"/>
      <c r="AS16" s="4"/>
    </row>
    <row r="17" spans="2:45">
      <c r="B17" s="4" t="s">
        <v>29</v>
      </c>
      <c r="C17" s="4" t="s">
        <v>27</v>
      </c>
      <c r="D17" s="4" t="s">
        <v>24</v>
      </c>
      <c r="E17" s="4"/>
      <c r="F17" s="4"/>
      <c r="G17" s="4"/>
      <c r="H17" s="4"/>
      <c r="I17" s="4"/>
      <c r="J17" s="4"/>
      <c r="K17" s="4"/>
      <c r="L17" s="4"/>
      <c r="M17" s="8"/>
      <c r="N17" s="5"/>
      <c r="O17" s="20"/>
      <c r="P17" s="20">
        <f>[2]Netzreserve!H$8</f>
        <v>7.78</v>
      </c>
      <c r="Q17" s="20">
        <f>[2]Netzreserve!I$8</f>
        <v>7.68</v>
      </c>
      <c r="R17" s="20">
        <f>[2]Netzreserve!J$8</f>
        <v>7.33</v>
      </c>
      <c r="S17" s="20">
        <f>[2]Netzreserve!K$8</f>
        <v>6.73</v>
      </c>
      <c r="T17" s="20">
        <f>[2]Netzreserve!L$8</f>
        <v>5.88</v>
      </c>
      <c r="U17" s="20">
        <f>[2]Netzreserve!M$8</f>
        <v>4.41</v>
      </c>
      <c r="V17" s="20">
        <f>[2]Netzreserve!N$8</f>
        <v>2.94</v>
      </c>
      <c r="W17" s="20">
        <f>[2]Netzreserve!O$8</f>
        <v>1.47</v>
      </c>
      <c r="X17" s="20">
        <f>[2]Netzreserve!P$8</f>
        <v>0</v>
      </c>
      <c r="Y17" s="20">
        <f>[2]Netzreserve!Q$8</f>
        <v>0</v>
      </c>
      <c r="Z17" s="20"/>
      <c r="AA17" s="20"/>
      <c r="AB17" s="20"/>
      <c r="AC17" s="20"/>
      <c r="AD17" s="20">
        <f>[2]Netzreserve!V$8</f>
        <v>0</v>
      </c>
      <c r="AE17" s="20"/>
      <c r="AF17" s="20"/>
      <c r="AG17" s="20"/>
      <c r="AH17" s="20"/>
      <c r="AI17" s="20">
        <f>[2]Netzreserve!AA$8</f>
        <v>0</v>
      </c>
      <c r="AJ17" s="20"/>
      <c r="AK17" s="20"/>
      <c r="AL17" s="20"/>
      <c r="AM17" s="20"/>
      <c r="AN17" s="20">
        <f>[2]Netzreserve!AF$8</f>
        <v>0</v>
      </c>
      <c r="AO17" s="4"/>
      <c r="AP17" s="4"/>
      <c r="AQ17" s="4"/>
      <c r="AR17" s="4"/>
      <c r="AS17" s="4"/>
    </row>
    <row r="18" spans="2:45">
      <c r="B18" s="7"/>
      <c r="P18" s="22"/>
      <c r="Q18" s="22"/>
      <c r="R18" s="22"/>
      <c r="S18" s="22"/>
      <c r="T18" s="22"/>
    </row>
    <row r="19" spans="2:45">
      <c r="B19" s="11" t="s">
        <v>30</v>
      </c>
      <c r="C19" s="12"/>
      <c r="D19" s="12"/>
      <c r="E19" s="12"/>
      <c r="F19" s="12"/>
      <c r="G19" s="12"/>
      <c r="H19" s="12"/>
      <c r="I19" s="12"/>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row>
    <row r="20" spans="2:45">
      <c r="B20" s="4"/>
      <c r="C20" s="4" t="s">
        <v>31</v>
      </c>
      <c r="D20" s="4" t="s">
        <v>32</v>
      </c>
      <c r="E20" s="4"/>
      <c r="F20" s="4"/>
      <c r="G20" s="4"/>
      <c r="H20" s="4"/>
      <c r="I20" s="4" t="s">
        <v>33</v>
      </c>
      <c r="J20" s="4"/>
      <c r="K20" s="4"/>
      <c r="L20" s="4"/>
      <c r="M20" s="8"/>
      <c r="N20" s="5"/>
      <c r="O20" s="5"/>
      <c r="P20" s="5">
        <f>[3]Daten!G$42*1000</f>
        <v>1020.0000000000102</v>
      </c>
      <c r="Q20" s="5">
        <f>[3]Daten!H$42*1000</f>
        <v>1539.999999999992</v>
      </c>
      <c r="R20" s="5">
        <f>[3]Daten!I$42*1000</f>
        <v>2150.0000000000055</v>
      </c>
      <c r="S20" s="5">
        <f>[3]Daten!J$42*1000</f>
        <v>2840.0000000000036</v>
      </c>
      <c r="T20" s="5">
        <f>[3]Daten!K$42*1000</f>
        <v>3620.0000000000045</v>
      </c>
      <c r="U20" s="5">
        <f>[3]Daten!L$42*1000</f>
        <v>5560.0000000000018</v>
      </c>
      <c r="V20" s="5">
        <f>[3]Daten!M$42*1000</f>
        <v>7500</v>
      </c>
      <c r="W20" s="5">
        <f>[3]Daten!N$42*1000</f>
        <v>9439.9999999999982</v>
      </c>
      <c r="X20" s="5">
        <f>[3]Daten!O$42*1000</f>
        <v>11269.999999999996</v>
      </c>
      <c r="Y20" s="5">
        <f>[3]Daten!P$42*1000</f>
        <v>12439.999999999998</v>
      </c>
      <c r="Z20" s="5"/>
      <c r="AA20" s="5"/>
      <c r="AB20" s="5"/>
      <c r="AC20" s="5"/>
      <c r="AD20" s="5">
        <f>[3]Daten!U$42*1000</f>
        <v>14109.999999999993</v>
      </c>
      <c r="AE20" s="5"/>
      <c r="AF20" s="5"/>
      <c r="AG20" s="5"/>
      <c r="AH20" s="5"/>
      <c r="AI20" s="5">
        <f>[3]Daten!Z$42*1000</f>
        <v>14109.999999999993</v>
      </c>
      <c r="AJ20" s="5"/>
      <c r="AK20" s="5"/>
      <c r="AL20" s="5"/>
      <c r="AM20" s="5"/>
      <c r="AN20" s="5">
        <f>[3]Daten!AE$42*1000</f>
        <v>14109.999999999993</v>
      </c>
      <c r="AO20" s="4"/>
      <c r="AP20" s="4"/>
      <c r="AQ20" s="4"/>
      <c r="AR20" s="4"/>
      <c r="AS20" s="4"/>
    </row>
    <row r="21" spans="2:4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row>
    <row r="25" spans="2:45" s="2" customFormat="1">
      <c r="B25" s="3" t="s">
        <v>34</v>
      </c>
    </row>
    <row r="27" spans="2:45" ht="75">
      <c r="B27" s="9" t="s">
        <v>14</v>
      </c>
      <c r="C27" s="9" t="s">
        <v>15</v>
      </c>
      <c r="D27" s="9" t="s">
        <v>16</v>
      </c>
      <c r="E27" s="9" t="s">
        <v>17</v>
      </c>
      <c r="F27" s="9" t="s">
        <v>18</v>
      </c>
      <c r="G27" s="9" t="s">
        <v>19</v>
      </c>
      <c r="H27" s="9" t="s">
        <v>20</v>
      </c>
      <c r="I27" s="9" t="s">
        <v>21</v>
      </c>
      <c r="J27" s="10">
        <v>2020</v>
      </c>
      <c r="K27" s="10">
        <v>2021</v>
      </c>
      <c r="L27" s="10">
        <v>2022</v>
      </c>
      <c r="M27" s="10">
        <v>2023</v>
      </c>
      <c r="N27" s="10">
        <v>2024</v>
      </c>
      <c r="O27" s="10">
        <v>2025</v>
      </c>
      <c r="P27" s="10">
        <v>2026</v>
      </c>
      <c r="Q27" s="10">
        <v>2027</v>
      </c>
      <c r="R27" s="10">
        <v>2028</v>
      </c>
      <c r="S27" s="10">
        <v>2029</v>
      </c>
      <c r="T27" s="10">
        <v>2030</v>
      </c>
      <c r="U27" s="10">
        <v>2031</v>
      </c>
      <c r="V27" s="10">
        <v>2032</v>
      </c>
      <c r="W27" s="10">
        <v>2033</v>
      </c>
      <c r="X27" s="10">
        <v>2034</v>
      </c>
      <c r="Y27" s="10">
        <v>2035</v>
      </c>
      <c r="Z27" s="10">
        <v>2036</v>
      </c>
      <c r="AA27" s="10">
        <v>2037</v>
      </c>
      <c r="AB27" s="10">
        <v>2038</v>
      </c>
      <c r="AC27" s="10">
        <v>2039</v>
      </c>
      <c r="AD27" s="10">
        <v>2040</v>
      </c>
      <c r="AE27" s="10">
        <v>2041</v>
      </c>
      <c r="AF27" s="10">
        <v>2042</v>
      </c>
      <c r="AG27" s="10">
        <v>2043</v>
      </c>
      <c r="AH27" s="10">
        <v>2044</v>
      </c>
      <c r="AI27" s="10">
        <v>2045</v>
      </c>
      <c r="AJ27" s="10">
        <v>2046</v>
      </c>
      <c r="AK27" s="10">
        <v>2047</v>
      </c>
      <c r="AL27" s="10">
        <v>2048</v>
      </c>
      <c r="AM27" s="10">
        <v>2049</v>
      </c>
      <c r="AN27" s="10">
        <v>2050</v>
      </c>
      <c r="AO27" s="10">
        <v>2051</v>
      </c>
      <c r="AP27" s="10">
        <v>2052</v>
      </c>
      <c r="AQ27" s="10">
        <v>2053</v>
      </c>
      <c r="AR27" s="10">
        <v>2054</v>
      </c>
      <c r="AS27" s="10">
        <v>2055</v>
      </c>
    </row>
    <row r="28" spans="2:45">
      <c r="B28" s="4" t="s">
        <v>35</v>
      </c>
      <c r="C28" s="4" t="s">
        <v>36</v>
      </c>
      <c r="D28" s="4" t="s">
        <v>37</v>
      </c>
      <c r="E28" s="4"/>
      <c r="F28" s="4"/>
      <c r="G28" s="4">
        <v>2024</v>
      </c>
      <c r="H28" s="4"/>
      <c r="I28" s="4" t="s">
        <v>38</v>
      </c>
      <c r="J28" s="4"/>
      <c r="K28" s="4"/>
      <c r="L28" s="4"/>
      <c r="M28" s="8"/>
      <c r="N28" s="5"/>
      <c r="O28" s="8"/>
      <c r="P28" s="8">
        <v>73</v>
      </c>
      <c r="Q28" s="8">
        <v>73</v>
      </c>
      <c r="R28" s="8">
        <v>73</v>
      </c>
      <c r="S28" s="8">
        <v>77</v>
      </c>
      <c r="T28" s="8">
        <v>77</v>
      </c>
      <c r="U28" s="8">
        <v>79</v>
      </c>
      <c r="V28" s="8">
        <v>82</v>
      </c>
      <c r="W28" s="8">
        <v>84</v>
      </c>
      <c r="X28" s="8">
        <v>96</v>
      </c>
      <c r="Y28" s="8">
        <v>108</v>
      </c>
      <c r="Z28" s="8">
        <v>120</v>
      </c>
      <c r="AA28" s="8">
        <v>132</v>
      </c>
      <c r="AB28" s="8">
        <v>144</v>
      </c>
      <c r="AC28" s="8">
        <v>150</v>
      </c>
      <c r="AD28" s="8">
        <v>156</v>
      </c>
      <c r="AE28" s="8">
        <v>162</v>
      </c>
      <c r="AF28" s="8">
        <v>168</v>
      </c>
      <c r="AG28" s="8">
        <v>174</v>
      </c>
      <c r="AH28" s="8">
        <v>177</v>
      </c>
      <c r="AI28" s="8">
        <v>179</v>
      </c>
      <c r="AJ28" s="8">
        <v>182</v>
      </c>
      <c r="AK28" s="8">
        <v>184</v>
      </c>
      <c r="AL28" s="8">
        <v>187</v>
      </c>
      <c r="AM28" s="8">
        <v>189</v>
      </c>
      <c r="AN28" s="8">
        <v>192</v>
      </c>
      <c r="AO28" s="4"/>
      <c r="AP28" s="4"/>
      <c r="AQ28" s="4"/>
      <c r="AR28" s="4"/>
      <c r="AS28" s="4"/>
    </row>
    <row r="29" spans="2:45">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row>
    <row r="30" spans="2:45">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row>
    <row r="31" spans="2:45">
      <c r="B31" s="6" t="s">
        <v>29</v>
      </c>
      <c r="C31" s="4" t="s">
        <v>36</v>
      </c>
      <c r="D31" s="4"/>
      <c r="E31" s="4"/>
      <c r="F31" s="4"/>
      <c r="G31" s="4">
        <v>2024</v>
      </c>
      <c r="H31" s="4"/>
      <c r="I31" s="4"/>
      <c r="J31" s="4"/>
      <c r="K31" s="4"/>
      <c r="L31" s="4"/>
      <c r="M31" s="4"/>
      <c r="N31" s="4"/>
      <c r="O31" s="4"/>
      <c r="P31" s="4">
        <v>77</v>
      </c>
      <c r="Q31" s="4">
        <v>77</v>
      </c>
      <c r="R31" s="4">
        <v>79</v>
      </c>
      <c r="S31" s="4">
        <v>82</v>
      </c>
      <c r="T31" s="4">
        <v>84</v>
      </c>
      <c r="U31" s="4">
        <v>96</v>
      </c>
      <c r="V31" s="4">
        <v>108</v>
      </c>
      <c r="W31" s="4">
        <v>120</v>
      </c>
      <c r="X31" s="4">
        <v>132</v>
      </c>
      <c r="Y31" s="4">
        <v>144</v>
      </c>
      <c r="Z31" s="4">
        <v>150</v>
      </c>
      <c r="AA31" s="4">
        <v>156</v>
      </c>
      <c r="AB31" s="4">
        <v>162</v>
      </c>
      <c r="AC31" s="4">
        <v>168</v>
      </c>
      <c r="AD31" s="4">
        <v>174</v>
      </c>
      <c r="AE31" s="4">
        <v>177</v>
      </c>
      <c r="AF31" s="4">
        <v>179</v>
      </c>
      <c r="AG31" s="4">
        <v>182</v>
      </c>
      <c r="AH31" s="4">
        <v>184</v>
      </c>
      <c r="AI31" s="4">
        <v>187</v>
      </c>
      <c r="AJ31" s="4">
        <v>189</v>
      </c>
      <c r="AK31" s="4">
        <v>192</v>
      </c>
      <c r="AL31" s="4">
        <v>194</v>
      </c>
      <c r="AM31" s="4">
        <v>197</v>
      </c>
      <c r="AN31" s="4">
        <v>199</v>
      </c>
      <c r="AO31" s="4"/>
      <c r="AP31" s="4"/>
      <c r="AQ31" s="4"/>
      <c r="AR31" s="4"/>
      <c r="AS31" s="4"/>
    </row>
    <row r="32" spans="2:45">
      <c r="B32" s="6"/>
      <c r="C32" s="4"/>
      <c r="D32" s="4"/>
      <c r="E32" s="4"/>
      <c r="F32" s="4"/>
      <c r="G32" s="4"/>
      <c r="H32" s="4"/>
      <c r="I32" s="4"/>
      <c r="J32" s="4"/>
      <c r="K32" s="4"/>
      <c r="L32" s="4"/>
      <c r="M32" s="8"/>
      <c r="N32" s="5"/>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4"/>
      <c r="AP32" s="4"/>
      <c r="AQ32" s="4"/>
      <c r="AR32" s="4"/>
      <c r="AS32" s="4"/>
    </row>
    <row r="33" spans="2:45">
      <c r="B33" s="7"/>
    </row>
    <row r="34" spans="2:45">
      <c r="B34" s="11" t="s">
        <v>30</v>
      </c>
      <c r="C34" s="12"/>
      <c r="D34" s="12"/>
      <c r="E34" s="12"/>
      <c r="F34" s="12"/>
      <c r="G34" s="12"/>
      <c r="H34" s="12"/>
      <c r="I34" s="12"/>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row>
    <row r="35" spans="2:45">
      <c r="B35" s="4"/>
      <c r="C35" s="4" t="s">
        <v>31</v>
      </c>
      <c r="D35" s="4" t="s">
        <v>32</v>
      </c>
      <c r="E35" s="4"/>
      <c r="F35" s="4"/>
      <c r="G35" s="4"/>
      <c r="H35" s="4"/>
      <c r="I35" s="4" t="s">
        <v>33</v>
      </c>
      <c r="J35" s="4"/>
      <c r="K35" s="4"/>
      <c r="L35" s="4"/>
      <c r="M35" s="8"/>
      <c r="N35" s="5"/>
      <c r="O35" s="5"/>
      <c r="P35" s="5">
        <f>[3]Daten!G41*1000</f>
        <v>5380.0000000000236</v>
      </c>
      <c r="Q35" s="5">
        <f>[3]Daten!H41*1000</f>
        <v>11120.000000000004</v>
      </c>
      <c r="R35" s="5">
        <f>[3]Daten!I41*1000</f>
        <v>5790.00000000002</v>
      </c>
      <c r="S35" s="5">
        <f>[3]Daten!J41*1000</f>
        <v>6060.0000000000018</v>
      </c>
      <c r="T35" s="5">
        <f>[3]Daten!K41*1000</f>
        <v>1640.0000000000005</v>
      </c>
      <c r="U35" s="5">
        <f>[3]Daten!L41*1000</f>
        <v>2609.9999999999995</v>
      </c>
      <c r="V35" s="5">
        <f>[3]Daten!M41*1000</f>
        <v>2959.9999999999936</v>
      </c>
      <c r="W35" s="5">
        <f>[3]Daten!N41*1000</f>
        <v>2570.0000000000073</v>
      </c>
      <c r="X35" s="5">
        <f>[3]Daten!O41*1000</f>
        <v>1219.9999999999989</v>
      </c>
      <c r="Y35" s="5">
        <f>[3]Daten!P41*1000</f>
        <v>1200.0000000000027</v>
      </c>
      <c r="Z35" s="5">
        <f>[3]Daten!Q41*1000</f>
        <v>1028.0000000000059</v>
      </c>
      <c r="AA35" s="5">
        <f>[3]Daten!R41*1000</f>
        <v>855.99999999999454</v>
      </c>
      <c r="AB35" s="5">
        <f>[3]Daten!S41*1000</f>
        <v>683.9999999999975</v>
      </c>
      <c r="AC35" s="5">
        <f>[3]Daten!T41*1000</f>
        <v>511.99999999998624</v>
      </c>
      <c r="AD35" s="5">
        <f>[3]Daten!U41*1000</f>
        <v>339.99999999999631</v>
      </c>
      <c r="AE35" s="5">
        <f>[3]Daten!V41*1000</f>
        <v>291.99999999999449</v>
      </c>
      <c r="AF35" s="5">
        <f>[3]Daten!W41*1000</f>
        <v>243.99999999999267</v>
      </c>
      <c r="AG35" s="5">
        <f>[3]Daten!X41*1000</f>
        <v>195.99999999999795</v>
      </c>
      <c r="AH35" s="5">
        <f>[3]Daten!Y41*1000</f>
        <v>147.99999999999613</v>
      </c>
      <c r="AI35" s="5">
        <f>[3]Daten!Z41*1000</f>
        <v>99.999999999994316</v>
      </c>
      <c r="AJ35" s="5">
        <f>[3]Daten!AA41*1000</f>
        <v>115.99999999999255</v>
      </c>
      <c r="AK35" s="5">
        <f>[3]Daten!AB41*1000</f>
        <v>131.9999999999979</v>
      </c>
      <c r="AL35" s="5">
        <f>[3]Daten!AC41*1000</f>
        <v>147.99999999999613</v>
      </c>
      <c r="AM35" s="5">
        <f>[3]Daten!AD41*1000</f>
        <v>164.00000000000148</v>
      </c>
      <c r="AN35" s="5">
        <f>[3]Daten!AE41*1000</f>
        <v>179.99999999999972</v>
      </c>
      <c r="AO35" s="4"/>
      <c r="AP35" s="4"/>
      <c r="AQ35" s="4"/>
      <c r="AR35" s="4"/>
      <c r="AS35" s="4"/>
    </row>
    <row r="36" spans="2:4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row>
    <row r="40" spans="2:45" s="2" customFormat="1">
      <c r="B40" s="3" t="s">
        <v>39</v>
      </c>
    </row>
    <row r="42" spans="2:45" ht="75">
      <c r="B42" s="9" t="s">
        <v>14</v>
      </c>
      <c r="C42" s="9" t="s">
        <v>15</v>
      </c>
      <c r="D42" s="9" t="s">
        <v>16</v>
      </c>
      <c r="E42" s="9" t="s">
        <v>17</v>
      </c>
      <c r="F42" s="9" t="s">
        <v>18</v>
      </c>
      <c r="G42" s="9" t="s">
        <v>19</v>
      </c>
      <c r="H42" s="9" t="s">
        <v>20</v>
      </c>
      <c r="I42" s="9" t="s">
        <v>21</v>
      </c>
      <c r="J42" s="10">
        <v>2020</v>
      </c>
      <c r="K42" s="10">
        <v>2021</v>
      </c>
      <c r="L42" s="10">
        <v>2022</v>
      </c>
      <c r="M42" s="10">
        <v>2023</v>
      </c>
      <c r="N42" s="10">
        <v>2024</v>
      </c>
      <c r="O42" s="10">
        <v>2025</v>
      </c>
      <c r="P42" s="10">
        <v>2026</v>
      </c>
      <c r="Q42" s="10">
        <v>2027</v>
      </c>
      <c r="R42" s="10">
        <v>2028</v>
      </c>
      <c r="S42" s="10">
        <v>2029</v>
      </c>
      <c r="T42" s="10">
        <v>2030</v>
      </c>
      <c r="U42" s="10">
        <v>2031</v>
      </c>
      <c r="V42" s="10">
        <v>2032</v>
      </c>
      <c r="W42" s="10">
        <v>2033</v>
      </c>
      <c r="X42" s="10">
        <v>2034</v>
      </c>
      <c r="Y42" s="10">
        <v>2035</v>
      </c>
      <c r="Z42" s="10">
        <v>2036</v>
      </c>
      <c r="AA42" s="10">
        <v>2037</v>
      </c>
      <c r="AB42" s="10">
        <v>2038</v>
      </c>
      <c r="AC42" s="10">
        <v>2039</v>
      </c>
      <c r="AD42" s="10">
        <v>2040</v>
      </c>
      <c r="AE42" s="10">
        <v>2041</v>
      </c>
      <c r="AF42" s="10">
        <v>2042</v>
      </c>
      <c r="AG42" s="10">
        <v>2043</v>
      </c>
      <c r="AH42" s="10">
        <v>2044</v>
      </c>
      <c r="AI42" s="10">
        <v>2045</v>
      </c>
      <c r="AJ42" s="10">
        <v>2046</v>
      </c>
      <c r="AK42" s="10">
        <v>2047</v>
      </c>
      <c r="AL42" s="10">
        <v>2048</v>
      </c>
      <c r="AM42" s="10">
        <v>2049</v>
      </c>
      <c r="AN42" s="10">
        <v>2050</v>
      </c>
      <c r="AO42" s="10">
        <v>2051</v>
      </c>
      <c r="AP42" s="10">
        <v>2052</v>
      </c>
      <c r="AQ42" s="10">
        <v>2053</v>
      </c>
      <c r="AR42" s="10">
        <v>2054</v>
      </c>
      <c r="AS42" s="10">
        <v>2055</v>
      </c>
    </row>
    <row r="43" spans="2:45">
      <c r="B43" s="4" t="s">
        <v>40</v>
      </c>
      <c r="C43" s="4" t="s">
        <v>41</v>
      </c>
      <c r="D43" s="4" t="s">
        <v>42</v>
      </c>
      <c r="E43" s="4"/>
      <c r="F43" s="4"/>
      <c r="G43" s="4"/>
      <c r="H43" s="4"/>
      <c r="I43" s="4" t="s">
        <v>43</v>
      </c>
      <c r="J43" s="4"/>
      <c r="K43" s="4"/>
      <c r="L43" s="4"/>
      <c r="M43" s="8"/>
      <c r="N43" s="5"/>
      <c r="O43" s="8"/>
      <c r="P43" s="8">
        <f>[4]Stromerzeugung_DE_TWh!G$10+[4]Stromerzeugung_DE_TWh!G$14+[4]Stromerzeugung_DE_TWh!G$15</f>
        <v>263.98</v>
      </c>
      <c r="Q43" s="8">
        <f>[4]Stromerzeugung_DE_TWh!H$10+[4]Stromerzeugung_DE_TWh!H$14+[4]Stromerzeugung_DE_TWh!H$15</f>
        <v>296.37</v>
      </c>
      <c r="R43" s="8">
        <f>[4]Stromerzeugung_DE_TWh!I$10+[4]Stromerzeugung_DE_TWh!I$14+[4]Stromerzeugung_DE_TWh!I$15</f>
        <v>327.93</v>
      </c>
      <c r="S43" s="8">
        <f>[4]Stromerzeugung_DE_TWh!J$10+[4]Stromerzeugung_DE_TWh!J$14+[4]Stromerzeugung_DE_TWh!J$15</f>
        <v>359.25</v>
      </c>
      <c r="T43" s="8">
        <f>[4]Stromerzeugung_DE_TWh!K$10+[4]Stromerzeugung_DE_TWh!K$14+[4]Stromerzeugung_DE_TWh!K$15</f>
        <v>394.42</v>
      </c>
      <c r="U43" s="8"/>
      <c r="V43" s="8"/>
      <c r="W43" s="8"/>
      <c r="X43" s="8"/>
      <c r="Y43" s="8"/>
      <c r="Z43" s="8"/>
      <c r="AA43" s="8"/>
      <c r="AB43" s="8"/>
      <c r="AC43" s="8"/>
      <c r="AD43" s="8"/>
      <c r="AE43" s="8"/>
      <c r="AF43" s="8"/>
      <c r="AG43" s="8"/>
      <c r="AH43" s="8"/>
      <c r="AI43" s="8"/>
      <c r="AJ43" s="8"/>
      <c r="AK43" s="8"/>
      <c r="AL43" s="8"/>
      <c r="AM43" s="8"/>
      <c r="AN43" s="8"/>
      <c r="AO43" s="4"/>
      <c r="AP43" s="4"/>
      <c r="AQ43" s="4"/>
      <c r="AR43" s="4"/>
      <c r="AS43" s="4"/>
    </row>
    <row r="44" spans="2:45">
      <c r="B44" s="4"/>
      <c r="C44" s="4"/>
      <c r="D44" s="4"/>
      <c r="E44" s="4"/>
      <c r="F44" s="4"/>
      <c r="G44" s="4"/>
      <c r="H44" s="4"/>
      <c r="I44" s="4"/>
      <c r="J44" s="4"/>
      <c r="K44" s="4"/>
      <c r="L44" s="4"/>
      <c r="M44" s="4"/>
      <c r="N44" s="4"/>
      <c r="O44" s="4"/>
      <c r="P44" s="16"/>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row>
    <row r="45" spans="2:45">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row>
    <row r="46" spans="2:45">
      <c r="B46" s="6" t="s">
        <v>29</v>
      </c>
      <c r="C46" s="4"/>
      <c r="D46" s="4"/>
      <c r="E46" s="4"/>
      <c r="F46" s="4"/>
      <c r="G46" s="4"/>
      <c r="H46" s="4"/>
      <c r="I46" s="4"/>
      <c r="J46" s="4"/>
      <c r="K46" s="4"/>
      <c r="L46" s="4"/>
      <c r="M46" s="4"/>
      <c r="N46" s="4"/>
      <c r="O46" s="4"/>
      <c r="P46" s="4">
        <f>[2]Stromerzeugung_DE_TWh!G10+[2]Stromerzeugung_DE_TWh!G14+[2]Stromerzeugung_DE_TWh!G15</f>
        <v>288.79999999999995</v>
      </c>
      <c r="Q46" s="4">
        <f>[2]Stromerzeugung_DE_TWh!H10+[2]Stromerzeugung_DE_TWh!H14+[2]Stromerzeugung_DE_TWh!H15</f>
        <v>324.57</v>
      </c>
      <c r="R46" s="4">
        <f>[2]Stromerzeugung_DE_TWh!I10+[2]Stromerzeugung_DE_TWh!I14+[2]Stromerzeugung_DE_TWh!I15</f>
        <v>358.83000000000004</v>
      </c>
      <c r="S46" s="4">
        <f>[2]Stromerzeugung_DE_TWh!J10+[2]Stromerzeugung_DE_TWh!J14+[2]Stromerzeugung_DE_TWh!J15</f>
        <v>396.44</v>
      </c>
      <c r="T46" s="4">
        <f>[2]Stromerzeugung_DE_TWh!K10+[2]Stromerzeugung_DE_TWh!K14+[2]Stromerzeugung_DE_TWh!K15</f>
        <v>434.08000000000004</v>
      </c>
      <c r="U46" s="4"/>
      <c r="V46" s="4"/>
      <c r="W46" s="4"/>
      <c r="X46" s="4"/>
      <c r="Y46" s="4"/>
      <c r="Z46" s="4"/>
      <c r="AA46" s="4"/>
      <c r="AB46" s="4"/>
      <c r="AC46" s="4"/>
      <c r="AD46" s="4"/>
      <c r="AE46" s="4"/>
      <c r="AF46" s="4"/>
      <c r="AG46" s="4"/>
      <c r="AH46" s="4"/>
      <c r="AI46" s="4"/>
      <c r="AJ46" s="4"/>
      <c r="AK46" s="4"/>
      <c r="AL46" s="4"/>
      <c r="AM46" s="4"/>
      <c r="AN46" s="4"/>
      <c r="AO46" s="4"/>
      <c r="AP46" s="4"/>
      <c r="AQ46" s="4"/>
      <c r="AR46" s="4"/>
      <c r="AS46" s="4"/>
    </row>
    <row r="47" spans="2:45">
      <c r="B47" s="6"/>
      <c r="C47" s="4"/>
      <c r="D47" s="4"/>
      <c r="E47" s="4"/>
      <c r="F47" s="4"/>
      <c r="G47" s="4"/>
      <c r="H47" s="4"/>
      <c r="I47" s="4"/>
      <c r="J47" s="4"/>
      <c r="K47" s="4"/>
      <c r="L47" s="4"/>
      <c r="M47" s="8"/>
      <c r="N47" s="5"/>
      <c r="O47" s="8"/>
      <c r="P47" s="5"/>
      <c r="Q47" s="5"/>
      <c r="R47" s="5"/>
      <c r="S47" s="5"/>
      <c r="T47" s="5"/>
      <c r="U47" s="8"/>
      <c r="V47" s="8"/>
      <c r="W47" s="8"/>
      <c r="X47" s="8"/>
      <c r="Y47" s="8"/>
      <c r="Z47" s="8"/>
      <c r="AA47" s="8"/>
      <c r="AB47" s="8"/>
      <c r="AC47" s="8"/>
      <c r="AD47" s="8"/>
      <c r="AE47" s="8"/>
      <c r="AF47" s="8"/>
      <c r="AG47" s="8"/>
      <c r="AH47" s="8"/>
      <c r="AI47" s="8"/>
      <c r="AJ47" s="8"/>
      <c r="AK47" s="8"/>
      <c r="AL47" s="8"/>
      <c r="AM47" s="8"/>
      <c r="AN47" s="8"/>
      <c r="AO47" s="4"/>
      <c r="AP47" s="4"/>
      <c r="AQ47" s="4"/>
      <c r="AR47" s="4"/>
      <c r="AS47" s="4"/>
    </row>
    <row r="48" spans="2:45">
      <c r="B48" s="7"/>
    </row>
    <row r="49" spans="2:45">
      <c r="B49" s="11" t="s">
        <v>30</v>
      </c>
      <c r="C49" s="12"/>
      <c r="D49" s="12"/>
      <c r="E49" s="12"/>
      <c r="F49" s="12"/>
      <c r="G49" s="12"/>
      <c r="H49" s="12"/>
      <c r="I49" s="12"/>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row>
    <row r="50" spans="2:45">
      <c r="B50" s="4"/>
      <c r="C50" s="4" t="s">
        <v>31</v>
      </c>
      <c r="D50" s="4" t="s">
        <v>32</v>
      </c>
      <c r="E50" s="4"/>
      <c r="F50" s="4"/>
      <c r="G50" s="4"/>
      <c r="H50" s="4"/>
      <c r="I50" s="4" t="s">
        <v>33</v>
      </c>
      <c r="J50" s="4"/>
      <c r="K50" s="4"/>
      <c r="L50" s="4"/>
      <c r="M50" s="8"/>
      <c r="N50" s="5"/>
      <c r="O50" s="5"/>
      <c r="P50" s="5">
        <f>[3]Daten!G45*1000</f>
        <v>9350.0000000000218</v>
      </c>
      <c r="Q50" s="5">
        <f>[3]Daten!H45*1000</f>
        <v>8719.9999999999982</v>
      </c>
      <c r="R50" s="5">
        <f>[3]Daten!I45*1000</f>
        <v>6400.0000000000055</v>
      </c>
      <c r="S50" s="5">
        <f>[3]Daten!J45*1000</f>
        <v>8130.00000000001</v>
      </c>
      <c r="T50" s="5">
        <f>[3]Daten!K45*1000</f>
        <v>5530.0000000000009</v>
      </c>
      <c r="U50" s="19"/>
      <c r="V50" s="19"/>
      <c r="W50" s="19"/>
      <c r="X50" s="19"/>
      <c r="Y50" s="19"/>
      <c r="Z50" s="19"/>
      <c r="AA50" s="19"/>
      <c r="AB50" s="19"/>
      <c r="AC50" s="19"/>
      <c r="AD50" s="19"/>
      <c r="AE50" s="19"/>
      <c r="AF50" s="19"/>
      <c r="AG50" s="19"/>
      <c r="AH50" s="19"/>
      <c r="AI50" s="19"/>
      <c r="AJ50" s="19"/>
      <c r="AK50" s="19"/>
      <c r="AL50" s="19"/>
      <c r="AM50" s="19"/>
      <c r="AN50" s="19"/>
      <c r="AO50" s="4"/>
      <c r="AP50" s="4"/>
      <c r="AQ50" s="4"/>
      <c r="AR50" s="4"/>
      <c r="AS50" s="4"/>
    </row>
    <row r="51" spans="2:4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7132C-6022-4813-9865-55538482CC84}">
  <dimension ref="A1:AS141"/>
  <sheetViews>
    <sheetView topLeftCell="A62" zoomScale="85" zoomScaleNormal="85" workbookViewId="0" xr3:uid="{53D03E6C-B587-5BB8-AE0A-4A44CDA49FFE}">
      <selection activeCell="G20" sqref="G20"/>
    </sheetView>
  </sheetViews>
  <sheetFormatPr defaultColWidth="11.375" defaultRowHeight="15"/>
  <cols>
    <col min="1" max="1" width="5" customWidth="1"/>
    <col min="2" max="2" width="19.875" customWidth="1"/>
    <col min="3" max="3" width="21.375" bestFit="1" customWidth="1"/>
    <col min="9" max="9" width="21.25" customWidth="1"/>
  </cols>
  <sheetData>
    <row r="1" spans="1:45" s="1" customFormat="1" ht="24">
      <c r="A1" s="1" t="s">
        <v>44</v>
      </c>
    </row>
    <row r="9" spans="1:45" ht="17.25" customHeight="1"/>
    <row r="10" spans="1:45" s="2" customFormat="1">
      <c r="B10" s="3" t="s">
        <v>45</v>
      </c>
    </row>
    <row r="12" spans="1:45" ht="75">
      <c r="B12" s="9" t="s">
        <v>14</v>
      </c>
      <c r="C12" s="9" t="s">
        <v>15</v>
      </c>
      <c r="D12" s="9" t="s">
        <v>16</v>
      </c>
      <c r="E12" s="9" t="s">
        <v>17</v>
      </c>
      <c r="F12" s="9" t="s">
        <v>18</v>
      </c>
      <c r="G12" s="9" t="s">
        <v>19</v>
      </c>
      <c r="H12" s="9" t="s">
        <v>20</v>
      </c>
      <c r="I12" s="9" t="s">
        <v>21</v>
      </c>
      <c r="J12" s="10">
        <v>2020</v>
      </c>
      <c r="K12" s="10">
        <v>2021</v>
      </c>
      <c r="L12" s="10">
        <v>2022</v>
      </c>
      <c r="M12" s="10">
        <v>2023</v>
      </c>
      <c r="N12" s="10">
        <v>2024</v>
      </c>
      <c r="O12" s="10">
        <v>2025</v>
      </c>
      <c r="P12" s="10">
        <v>2026</v>
      </c>
      <c r="Q12" s="10">
        <v>2027</v>
      </c>
      <c r="R12" s="10">
        <v>2028</v>
      </c>
      <c r="S12" s="10">
        <v>2029</v>
      </c>
      <c r="T12" s="10">
        <v>2030</v>
      </c>
      <c r="U12" s="10">
        <v>2031</v>
      </c>
      <c r="V12" s="10">
        <v>2032</v>
      </c>
      <c r="W12" s="10">
        <v>2033</v>
      </c>
      <c r="X12" s="10">
        <v>2034</v>
      </c>
      <c r="Y12" s="10">
        <v>2035</v>
      </c>
      <c r="Z12" s="10">
        <v>2036</v>
      </c>
      <c r="AA12" s="10">
        <v>2037</v>
      </c>
      <c r="AB12" s="10">
        <v>2038</v>
      </c>
      <c r="AC12" s="10">
        <v>2039</v>
      </c>
      <c r="AD12" s="10">
        <v>2040</v>
      </c>
      <c r="AE12" s="10">
        <v>2041</v>
      </c>
      <c r="AF12" s="10">
        <v>2042</v>
      </c>
      <c r="AG12" s="10">
        <v>2043</v>
      </c>
      <c r="AH12" s="10">
        <v>2044</v>
      </c>
      <c r="AI12" s="10">
        <v>2045</v>
      </c>
      <c r="AJ12" s="10">
        <v>2046</v>
      </c>
      <c r="AK12" s="10">
        <v>2047</v>
      </c>
      <c r="AL12" s="10">
        <v>2048</v>
      </c>
      <c r="AM12" s="10">
        <v>2049</v>
      </c>
      <c r="AN12" s="10">
        <v>2050</v>
      </c>
      <c r="AO12" s="10">
        <v>2051</v>
      </c>
      <c r="AP12" s="10">
        <v>2052</v>
      </c>
      <c r="AQ12" s="10">
        <v>2053</v>
      </c>
      <c r="AR12" s="10">
        <v>2054</v>
      </c>
      <c r="AS12" s="10">
        <v>2055</v>
      </c>
    </row>
    <row r="13" spans="1:45">
      <c r="B13" s="4" t="s">
        <v>46</v>
      </c>
      <c r="C13" s="4" t="s">
        <v>47</v>
      </c>
      <c r="D13" s="4" t="s">
        <v>48</v>
      </c>
      <c r="E13" s="4"/>
      <c r="F13" s="4" t="s">
        <v>49</v>
      </c>
      <c r="G13" s="4">
        <v>2020</v>
      </c>
      <c r="H13" s="4">
        <v>1</v>
      </c>
      <c r="I13" s="4" t="s">
        <v>50</v>
      </c>
      <c r="J13" s="19">
        <v>1</v>
      </c>
      <c r="K13" s="19">
        <v>1.05</v>
      </c>
      <c r="L13" s="19">
        <v>0.99</v>
      </c>
      <c r="M13" s="19">
        <v>0.91</v>
      </c>
      <c r="N13" s="19">
        <v>0.91</v>
      </c>
      <c r="O13" s="19">
        <v>0.96</v>
      </c>
      <c r="P13" s="19">
        <v>1</v>
      </c>
      <c r="Q13" s="19">
        <v>1.04</v>
      </c>
      <c r="R13" s="19">
        <v>1.06</v>
      </c>
      <c r="S13" s="19">
        <v>1.05</v>
      </c>
      <c r="T13" s="19">
        <v>1.05</v>
      </c>
      <c r="U13" s="19">
        <v>1.06</v>
      </c>
      <c r="V13" s="19">
        <v>1.06</v>
      </c>
      <c r="W13" s="19">
        <v>1.06</v>
      </c>
      <c r="X13" s="19">
        <v>1.05</v>
      </c>
      <c r="Y13" s="19">
        <v>1.05</v>
      </c>
      <c r="Z13" s="19">
        <v>1.05</v>
      </c>
      <c r="AA13" s="19">
        <v>1.05</v>
      </c>
      <c r="AB13" s="19">
        <v>1.05</v>
      </c>
      <c r="AC13" s="19">
        <v>1.06</v>
      </c>
      <c r="AD13" s="19">
        <v>1.06</v>
      </c>
      <c r="AE13" s="19">
        <v>1.07</v>
      </c>
      <c r="AF13" s="19">
        <v>1.07</v>
      </c>
      <c r="AG13" s="19">
        <v>1.08</v>
      </c>
      <c r="AH13" s="19">
        <v>1.08</v>
      </c>
      <c r="AI13" s="19">
        <v>1.0900000000000001</v>
      </c>
      <c r="AJ13" s="19">
        <v>1.1000000000000001</v>
      </c>
      <c r="AK13" s="19">
        <v>1.1100000000000001</v>
      </c>
      <c r="AL13" s="19">
        <v>1.1100000000000001</v>
      </c>
      <c r="AM13" s="19">
        <v>1.1200000000000001</v>
      </c>
      <c r="AN13" s="19">
        <v>1.1299999999999999</v>
      </c>
      <c r="AO13" s="4"/>
      <c r="AP13" s="4"/>
      <c r="AQ13" s="4"/>
      <c r="AR13" s="4"/>
      <c r="AS13" s="4"/>
    </row>
    <row r="14" spans="1:45">
      <c r="B14" s="4"/>
      <c r="C14" s="4"/>
      <c r="D14" s="4"/>
      <c r="E14" s="4"/>
      <c r="F14" s="4"/>
      <c r="G14" s="4"/>
      <c r="H14" s="4"/>
      <c r="I14" s="4"/>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4"/>
      <c r="AP14" s="4"/>
      <c r="AQ14" s="4"/>
      <c r="AR14" s="4"/>
      <c r="AS14" s="4"/>
    </row>
    <row r="15" spans="1:45">
      <c r="B15" s="4"/>
      <c r="C15" s="4"/>
      <c r="D15" s="4"/>
      <c r="E15" s="4"/>
      <c r="F15" s="4"/>
      <c r="G15" s="4"/>
      <c r="H15" s="4"/>
      <c r="I15" s="4"/>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4"/>
      <c r="AP15" s="4"/>
      <c r="AQ15" s="4"/>
      <c r="AR15" s="4"/>
      <c r="AS15" s="4"/>
    </row>
    <row r="16" spans="1:45">
      <c r="B16" s="6" t="s">
        <v>29</v>
      </c>
      <c r="C16" s="4"/>
      <c r="D16" s="4"/>
      <c r="E16" s="4"/>
      <c r="F16" s="4"/>
      <c r="G16" s="4">
        <v>2020</v>
      </c>
      <c r="H16" s="4">
        <v>1</v>
      </c>
      <c r="I16" s="4"/>
      <c r="J16" s="19">
        <v>1</v>
      </c>
      <c r="K16" s="19">
        <v>1.04</v>
      </c>
      <c r="L16" s="19">
        <v>0.99</v>
      </c>
      <c r="M16" s="19">
        <v>0.91</v>
      </c>
      <c r="N16" s="19">
        <v>0.91</v>
      </c>
      <c r="O16" s="19">
        <v>0.87</v>
      </c>
      <c r="P16" s="19">
        <v>0.88</v>
      </c>
      <c r="Q16" s="19">
        <v>0.87</v>
      </c>
      <c r="R16" s="19">
        <v>0.88</v>
      </c>
      <c r="S16" s="19">
        <v>0.87</v>
      </c>
      <c r="T16" s="19">
        <v>0.87</v>
      </c>
      <c r="U16" s="19">
        <v>0.87</v>
      </c>
      <c r="V16" s="19">
        <v>0.87</v>
      </c>
      <c r="W16" s="19">
        <v>0.87</v>
      </c>
      <c r="X16" s="19">
        <v>0.85</v>
      </c>
      <c r="Y16" s="19">
        <v>0.85</v>
      </c>
      <c r="Z16" s="19">
        <v>0.85</v>
      </c>
      <c r="AA16" s="19">
        <v>0.85</v>
      </c>
      <c r="AB16" s="19">
        <v>0.85</v>
      </c>
      <c r="AC16" s="19">
        <v>0.84</v>
      </c>
      <c r="AD16" s="19">
        <v>0.85</v>
      </c>
      <c r="AE16" s="19">
        <v>0.85</v>
      </c>
      <c r="AF16" s="19">
        <v>0.85</v>
      </c>
      <c r="AG16" s="19">
        <v>0.85</v>
      </c>
      <c r="AH16" s="19">
        <v>0.85</v>
      </c>
      <c r="AI16" s="19">
        <v>0.85</v>
      </c>
      <c r="AJ16" s="19">
        <v>0.86</v>
      </c>
      <c r="AK16" s="19">
        <v>0.86</v>
      </c>
      <c r="AL16" s="19">
        <v>0.86</v>
      </c>
      <c r="AM16" s="19">
        <v>0.86</v>
      </c>
      <c r="AN16" s="19">
        <v>0.86</v>
      </c>
      <c r="AO16" s="16"/>
      <c r="AP16" s="16"/>
      <c r="AQ16" s="16"/>
      <c r="AR16" s="4"/>
      <c r="AS16" s="4"/>
    </row>
    <row r="17" spans="1:45">
      <c r="B17" s="6"/>
      <c r="C17" s="4"/>
      <c r="D17" s="4"/>
      <c r="E17" s="4"/>
      <c r="F17" s="4"/>
      <c r="G17" s="4"/>
      <c r="H17" s="4"/>
      <c r="I17" s="4"/>
      <c r="J17" s="4"/>
      <c r="K17" s="4"/>
      <c r="L17" s="4"/>
      <c r="M17" s="8"/>
      <c r="N17" s="5"/>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4"/>
      <c r="AP17" s="4"/>
      <c r="AQ17" s="4"/>
      <c r="AR17" s="4"/>
      <c r="AS17" s="4"/>
    </row>
    <row r="18" spans="1:45">
      <c r="B18" s="7"/>
    </row>
    <row r="19" spans="1:45">
      <c r="B19" s="11" t="s">
        <v>30</v>
      </c>
      <c r="C19" s="12" t="s">
        <v>31</v>
      </c>
      <c r="D19" s="12"/>
      <c r="E19" s="12"/>
      <c r="F19" s="12"/>
      <c r="G19" s="12"/>
      <c r="H19" s="12"/>
      <c r="I19" s="12"/>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row>
    <row r="20" spans="1:45">
      <c r="B20" s="4" t="s">
        <v>46</v>
      </c>
      <c r="C20" s="4" t="s">
        <v>47</v>
      </c>
      <c r="D20" s="4" t="s">
        <v>32</v>
      </c>
      <c r="E20" s="4"/>
      <c r="F20" s="4"/>
      <c r="G20" s="4"/>
      <c r="H20" s="4"/>
      <c r="I20" s="4" t="s">
        <v>33</v>
      </c>
      <c r="J20" s="4">
        <v>0</v>
      </c>
      <c r="K20" s="4">
        <v>0</v>
      </c>
      <c r="L20" s="4">
        <v>0</v>
      </c>
      <c r="M20" s="8">
        <v>0</v>
      </c>
      <c r="N20" s="5">
        <v>0</v>
      </c>
      <c r="O20" s="8">
        <v>13582.2</v>
      </c>
      <c r="P20" s="8">
        <v>18698.900000000001</v>
      </c>
      <c r="Q20" s="8">
        <v>25423.7</v>
      </c>
      <c r="R20" s="8">
        <v>27808.5</v>
      </c>
      <c r="S20" s="8">
        <v>27322.799999999999</v>
      </c>
      <c r="T20" s="8">
        <v>26715.5</v>
      </c>
      <c r="U20" s="8">
        <v>26790.6</v>
      </c>
      <c r="V20" s="8">
        <v>26644</v>
      </c>
      <c r="W20" s="8">
        <v>26321</v>
      </c>
      <c r="X20" s="8">
        <v>29185.7</v>
      </c>
      <c r="Y20" s="8">
        <v>31863.7</v>
      </c>
      <c r="Z20" s="8">
        <v>34950.300000000003</v>
      </c>
      <c r="AA20" s="8">
        <v>36795.1</v>
      </c>
      <c r="AB20" s="8">
        <v>38258.6</v>
      </c>
      <c r="AC20" s="8">
        <v>39506.1</v>
      </c>
      <c r="AD20" s="8">
        <v>39990.5</v>
      </c>
      <c r="AE20" s="8">
        <v>38145.300000000003</v>
      </c>
      <c r="AF20" s="8">
        <v>37979.599999999999</v>
      </c>
      <c r="AG20" s="8">
        <v>37855.599999999999</v>
      </c>
      <c r="AH20" s="8">
        <v>37718.9</v>
      </c>
      <c r="AI20" s="8">
        <v>38694</v>
      </c>
      <c r="AJ20" s="8">
        <v>38954.1</v>
      </c>
      <c r="AK20" s="8">
        <v>39419.1</v>
      </c>
      <c r="AL20" s="8">
        <v>39794.5</v>
      </c>
      <c r="AM20" s="8">
        <v>40264.300000000003</v>
      </c>
      <c r="AN20" s="8">
        <v>40812.800000000003</v>
      </c>
      <c r="AO20" s="4"/>
      <c r="AP20" s="4"/>
      <c r="AQ20" s="4"/>
      <c r="AR20" s="4"/>
      <c r="AS20" s="4"/>
    </row>
    <row r="21" spans="1:45">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row>
    <row r="25" spans="1:45">
      <c r="A25" s="2"/>
      <c r="B25" s="3" t="s">
        <v>51</v>
      </c>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row>
    <row r="27" spans="1:45" ht="75">
      <c r="B27" s="9" t="s">
        <v>14</v>
      </c>
      <c r="C27" s="9" t="s">
        <v>15</v>
      </c>
      <c r="D27" s="9" t="s">
        <v>16</v>
      </c>
      <c r="E27" s="9" t="s">
        <v>17</v>
      </c>
      <c r="F27" s="9" t="s">
        <v>18</v>
      </c>
      <c r="G27" s="9" t="s">
        <v>19</v>
      </c>
      <c r="H27" s="9" t="s">
        <v>20</v>
      </c>
      <c r="I27" s="9" t="s">
        <v>21</v>
      </c>
      <c r="J27" s="10">
        <v>2020</v>
      </c>
      <c r="K27" s="10">
        <v>2021</v>
      </c>
      <c r="L27" s="10">
        <v>2022</v>
      </c>
      <c r="M27" s="10">
        <v>2023</v>
      </c>
      <c r="N27" s="10">
        <v>2024</v>
      </c>
      <c r="O27" s="10">
        <v>2025</v>
      </c>
      <c r="P27" s="10">
        <v>2026</v>
      </c>
      <c r="Q27" s="10">
        <v>2027</v>
      </c>
      <c r="R27" s="10">
        <v>2028</v>
      </c>
      <c r="S27" s="10">
        <v>2029</v>
      </c>
      <c r="T27" s="10">
        <v>2030</v>
      </c>
      <c r="U27" s="10">
        <v>2031</v>
      </c>
      <c r="V27" s="10">
        <v>2032</v>
      </c>
      <c r="W27" s="10">
        <v>2033</v>
      </c>
      <c r="X27" s="10">
        <v>2034</v>
      </c>
      <c r="Y27" s="10">
        <v>2035</v>
      </c>
      <c r="Z27" s="10">
        <v>2036</v>
      </c>
      <c r="AA27" s="10">
        <v>2037</v>
      </c>
      <c r="AB27" s="10">
        <v>2038</v>
      </c>
      <c r="AC27" s="10">
        <v>2039</v>
      </c>
      <c r="AD27" s="10">
        <v>2040</v>
      </c>
      <c r="AE27" s="10">
        <v>2041</v>
      </c>
      <c r="AF27" s="10">
        <v>2042</v>
      </c>
      <c r="AG27" s="10">
        <v>2043</v>
      </c>
      <c r="AH27" s="10">
        <v>2044</v>
      </c>
      <c r="AI27" s="10">
        <v>2045</v>
      </c>
      <c r="AJ27" s="10">
        <v>2046</v>
      </c>
      <c r="AK27" s="10">
        <v>2047</v>
      </c>
      <c r="AL27" s="10">
        <v>2048</v>
      </c>
      <c r="AM27" s="10">
        <v>2049</v>
      </c>
      <c r="AN27" s="10">
        <v>2050</v>
      </c>
      <c r="AO27" s="10">
        <v>2051</v>
      </c>
      <c r="AP27" s="10">
        <v>2052</v>
      </c>
      <c r="AQ27" s="10">
        <v>2053</v>
      </c>
      <c r="AR27" s="10">
        <v>2054</v>
      </c>
      <c r="AS27" s="10">
        <v>2055</v>
      </c>
    </row>
    <row r="28" spans="1:45">
      <c r="B28" s="4" t="s">
        <v>52</v>
      </c>
      <c r="C28" s="4" t="s">
        <v>53</v>
      </c>
      <c r="D28" s="4" t="s">
        <v>48</v>
      </c>
      <c r="E28" s="4"/>
      <c r="F28" s="4" t="s">
        <v>49</v>
      </c>
      <c r="G28" s="4">
        <v>2020</v>
      </c>
      <c r="H28" s="4">
        <v>1</v>
      </c>
      <c r="I28" s="4" t="s">
        <v>54</v>
      </c>
      <c r="J28" s="19">
        <v>1</v>
      </c>
      <c r="K28" s="19">
        <v>1.05</v>
      </c>
      <c r="L28" s="19">
        <v>0.99</v>
      </c>
      <c r="M28" s="19">
        <v>0.91</v>
      </c>
      <c r="N28" s="19">
        <v>0.91</v>
      </c>
      <c r="O28" s="19">
        <v>0.76</v>
      </c>
      <c r="P28" s="19">
        <v>0.74</v>
      </c>
      <c r="Q28" s="19">
        <v>0.7</v>
      </c>
      <c r="R28" s="19">
        <v>0.7</v>
      </c>
      <c r="S28" s="19">
        <v>0.67</v>
      </c>
      <c r="T28" s="19">
        <v>0.67</v>
      </c>
      <c r="U28" s="19">
        <v>0.67</v>
      </c>
      <c r="V28" s="19">
        <v>0.68</v>
      </c>
      <c r="W28" s="19">
        <v>0.66</v>
      </c>
      <c r="X28" s="19">
        <v>0.64</v>
      </c>
      <c r="Y28" s="19">
        <v>0.64</v>
      </c>
      <c r="Z28" s="19">
        <v>0.64</v>
      </c>
      <c r="AA28" s="19">
        <v>0.63</v>
      </c>
      <c r="AB28" s="19">
        <v>0.63</v>
      </c>
      <c r="AC28" s="19">
        <v>0.63</v>
      </c>
      <c r="AD28" s="19">
        <v>0.64</v>
      </c>
      <c r="AE28" s="19">
        <v>0.65</v>
      </c>
      <c r="AF28" s="19">
        <v>0.65</v>
      </c>
      <c r="AG28" s="19">
        <v>0.65</v>
      </c>
      <c r="AH28" s="19">
        <v>0.65</v>
      </c>
      <c r="AI28" s="19">
        <v>0.64</v>
      </c>
      <c r="AJ28" s="19">
        <v>0.64</v>
      </c>
      <c r="AK28" s="19">
        <v>0.64</v>
      </c>
      <c r="AL28" s="19">
        <v>0.63</v>
      </c>
      <c r="AM28" s="19">
        <v>0.63</v>
      </c>
      <c r="AN28" s="19">
        <v>0.63</v>
      </c>
      <c r="AO28" s="4"/>
      <c r="AP28" s="4"/>
      <c r="AQ28" s="4"/>
      <c r="AR28" s="4"/>
      <c r="AS28" s="4"/>
    </row>
    <row r="29" spans="1:45">
      <c r="B29" s="4"/>
      <c r="C29" s="4"/>
      <c r="D29" s="4"/>
      <c r="E29" s="4"/>
      <c r="F29" s="4"/>
      <c r="G29" s="4"/>
      <c r="H29" s="4"/>
      <c r="I29" s="4"/>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4"/>
      <c r="AP29" s="4"/>
      <c r="AQ29" s="4"/>
      <c r="AR29" s="4"/>
      <c r="AS29" s="4"/>
    </row>
    <row r="30" spans="1:45">
      <c r="B30" s="4"/>
      <c r="C30" s="4"/>
      <c r="D30" s="4"/>
      <c r="E30" s="4"/>
      <c r="F30" s="4"/>
      <c r="G30" s="4"/>
      <c r="H30" s="4"/>
      <c r="I30" s="4"/>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4"/>
      <c r="AP30" s="4"/>
      <c r="AQ30" s="4"/>
      <c r="AR30" s="4"/>
      <c r="AS30" s="4"/>
    </row>
    <row r="31" spans="1:45">
      <c r="B31" s="6" t="s">
        <v>29</v>
      </c>
      <c r="C31" s="4"/>
      <c r="D31" s="4"/>
      <c r="E31" s="4"/>
      <c r="F31" s="4"/>
      <c r="G31" s="4">
        <v>2020</v>
      </c>
      <c r="H31" s="4">
        <v>1</v>
      </c>
      <c r="I31" s="4"/>
      <c r="J31" s="19">
        <v>1</v>
      </c>
      <c r="K31" s="19">
        <v>1.04</v>
      </c>
      <c r="L31" s="19">
        <v>0.99</v>
      </c>
      <c r="M31" s="19">
        <v>0.91</v>
      </c>
      <c r="N31" s="19">
        <v>0.91</v>
      </c>
      <c r="O31" s="19">
        <v>0.87</v>
      </c>
      <c r="P31" s="19">
        <v>0.88</v>
      </c>
      <c r="Q31" s="19">
        <v>0.87</v>
      </c>
      <c r="R31" s="19">
        <v>0.88</v>
      </c>
      <c r="S31" s="19">
        <v>0.87</v>
      </c>
      <c r="T31" s="19">
        <v>0.87</v>
      </c>
      <c r="U31" s="19">
        <v>0.87</v>
      </c>
      <c r="V31" s="19">
        <v>0.87</v>
      </c>
      <c r="W31" s="19">
        <v>0.87</v>
      </c>
      <c r="X31" s="19">
        <v>0.85</v>
      </c>
      <c r="Y31" s="19">
        <v>0.85</v>
      </c>
      <c r="Z31" s="19">
        <v>0.85</v>
      </c>
      <c r="AA31" s="19">
        <v>0.85</v>
      </c>
      <c r="AB31" s="19">
        <v>0.85</v>
      </c>
      <c r="AC31" s="19">
        <v>0.84</v>
      </c>
      <c r="AD31" s="19">
        <v>0.85</v>
      </c>
      <c r="AE31" s="19">
        <v>0.85</v>
      </c>
      <c r="AF31" s="19">
        <v>0.85</v>
      </c>
      <c r="AG31" s="19">
        <v>0.85</v>
      </c>
      <c r="AH31" s="19">
        <v>0.85</v>
      </c>
      <c r="AI31" s="19">
        <v>0.85</v>
      </c>
      <c r="AJ31" s="19">
        <v>0.86</v>
      </c>
      <c r="AK31" s="19">
        <v>0.86</v>
      </c>
      <c r="AL31" s="19">
        <v>0.86</v>
      </c>
      <c r="AM31" s="19">
        <v>0.86</v>
      </c>
      <c r="AN31" s="19">
        <v>0.86</v>
      </c>
      <c r="AO31" s="16"/>
      <c r="AP31" s="16"/>
      <c r="AQ31" s="16"/>
      <c r="AR31" s="4"/>
      <c r="AS31" s="4"/>
    </row>
    <row r="32" spans="1:45">
      <c r="B32" s="6"/>
      <c r="C32" s="4"/>
      <c r="D32" s="4"/>
      <c r="E32" s="4"/>
      <c r="F32" s="4"/>
      <c r="G32" s="4"/>
      <c r="H32" s="4"/>
      <c r="I32" s="4"/>
      <c r="J32" s="4"/>
      <c r="K32" s="4"/>
      <c r="L32" s="4"/>
      <c r="M32" s="8"/>
      <c r="N32" s="5"/>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4"/>
      <c r="AP32" s="4"/>
      <c r="AQ32" s="4"/>
      <c r="AR32" s="4"/>
      <c r="AS32" s="4"/>
    </row>
    <row r="33" spans="2:45">
      <c r="B33" s="7"/>
    </row>
    <row r="34" spans="2:45">
      <c r="B34" s="11" t="s">
        <v>30</v>
      </c>
      <c r="C34" s="12" t="s">
        <v>31</v>
      </c>
      <c r="D34" s="12"/>
      <c r="E34" s="12"/>
      <c r="F34" s="12"/>
      <c r="G34" s="12"/>
      <c r="H34" s="12"/>
      <c r="I34" s="12"/>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row>
    <row r="35" spans="2:45">
      <c r="B35" s="4" t="s">
        <v>52</v>
      </c>
      <c r="C35" s="4" t="s">
        <v>53</v>
      </c>
      <c r="D35" s="4" t="s">
        <v>32</v>
      </c>
      <c r="E35" s="4"/>
      <c r="F35" s="4"/>
      <c r="G35" s="4"/>
      <c r="H35" s="4"/>
      <c r="I35" s="4" t="s">
        <v>33</v>
      </c>
      <c r="J35" s="4">
        <v>0</v>
      </c>
      <c r="K35" s="4">
        <v>0</v>
      </c>
      <c r="L35" s="4">
        <v>0</v>
      </c>
      <c r="M35" s="4">
        <v>0</v>
      </c>
      <c r="N35" s="4">
        <v>0</v>
      </c>
      <c r="O35" s="4">
        <v>-13926.7</v>
      </c>
      <c r="P35" s="4">
        <v>-16308.6</v>
      </c>
      <c r="Q35" s="4">
        <v>-21194</v>
      </c>
      <c r="R35" s="4">
        <v>-19531.3</v>
      </c>
      <c r="S35" s="4">
        <v>-24881.7</v>
      </c>
      <c r="T35" s="4">
        <v>-24548.1</v>
      </c>
      <c r="U35" s="4">
        <v>-25793.8</v>
      </c>
      <c r="V35" s="4">
        <v>-22631.8</v>
      </c>
      <c r="W35" s="4">
        <v>-25142</v>
      </c>
      <c r="X35" s="4">
        <v>-27598</v>
      </c>
      <c r="Y35" s="4">
        <v>-25644.1</v>
      </c>
      <c r="Z35" s="4">
        <v>-23170</v>
      </c>
      <c r="AA35" s="4">
        <v>-21530.5</v>
      </c>
      <c r="AB35" s="4">
        <v>-21291.7</v>
      </c>
      <c r="AC35" s="4">
        <v>-19425</v>
      </c>
      <c r="AD35" s="4">
        <v>-18200.2</v>
      </c>
      <c r="AE35" s="4">
        <v>-16968.099999999999</v>
      </c>
      <c r="AF35" s="4">
        <v>-15892</v>
      </c>
      <c r="AG35" s="4">
        <v>-15144.4</v>
      </c>
      <c r="AH35" s="4">
        <v>-15238.6</v>
      </c>
      <c r="AI35" s="4">
        <v>-15314.4</v>
      </c>
      <c r="AJ35" s="4">
        <v>-15293.3</v>
      </c>
      <c r="AK35" s="4">
        <v>-15391.4</v>
      </c>
      <c r="AL35" s="4">
        <v>-15427.5</v>
      </c>
      <c r="AM35" s="4">
        <v>-15489.5</v>
      </c>
      <c r="AN35" s="4">
        <v>-15489.4</v>
      </c>
      <c r="AO35" s="4"/>
      <c r="AP35" s="4"/>
      <c r="AQ35" s="4"/>
      <c r="AR35" s="4"/>
      <c r="AS35" s="4"/>
    </row>
    <row r="36" spans="2:45">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row>
    <row r="40" spans="2:45" s="2" customFormat="1">
      <c r="B40" s="3" t="s">
        <v>55</v>
      </c>
    </row>
    <row r="42" spans="2:45" ht="75">
      <c r="B42" s="9" t="s">
        <v>14</v>
      </c>
      <c r="C42" s="9" t="s">
        <v>15</v>
      </c>
      <c r="D42" s="9" t="s">
        <v>16</v>
      </c>
      <c r="E42" s="9" t="s">
        <v>17</v>
      </c>
      <c r="F42" s="9" t="s">
        <v>18</v>
      </c>
      <c r="G42" s="9" t="s">
        <v>19</v>
      </c>
      <c r="H42" s="9" t="s">
        <v>20</v>
      </c>
      <c r="I42" s="9" t="s">
        <v>21</v>
      </c>
      <c r="J42" s="10">
        <v>2020</v>
      </c>
      <c r="K42" s="10">
        <v>2021</v>
      </c>
      <c r="L42" s="10">
        <v>2022</v>
      </c>
      <c r="M42" s="10">
        <v>2023</v>
      </c>
      <c r="N42" s="10">
        <v>2024</v>
      </c>
      <c r="O42" s="10">
        <v>2025</v>
      </c>
      <c r="P42" s="10">
        <v>2026</v>
      </c>
      <c r="Q42" s="10">
        <v>2027</v>
      </c>
      <c r="R42" s="10">
        <v>2028</v>
      </c>
      <c r="S42" s="10">
        <v>2029</v>
      </c>
      <c r="T42" s="10">
        <v>2030</v>
      </c>
      <c r="U42" s="10">
        <v>2031</v>
      </c>
      <c r="V42" s="10">
        <v>2032</v>
      </c>
      <c r="W42" s="10">
        <v>2033</v>
      </c>
      <c r="X42" s="10">
        <v>2034</v>
      </c>
      <c r="Y42" s="10">
        <v>2035</v>
      </c>
      <c r="Z42" s="10">
        <v>2036</v>
      </c>
      <c r="AA42" s="10">
        <v>2037</v>
      </c>
      <c r="AB42" s="10">
        <v>2038</v>
      </c>
      <c r="AC42" s="10">
        <v>2039</v>
      </c>
      <c r="AD42" s="10">
        <v>2040</v>
      </c>
      <c r="AE42" s="10">
        <v>2041</v>
      </c>
      <c r="AF42" s="10">
        <v>2042</v>
      </c>
      <c r="AG42" s="10">
        <v>2043</v>
      </c>
      <c r="AH42" s="10">
        <v>2044</v>
      </c>
      <c r="AI42" s="10">
        <v>2045</v>
      </c>
      <c r="AJ42" s="10">
        <v>2046</v>
      </c>
      <c r="AK42" s="10">
        <v>2047</v>
      </c>
      <c r="AL42" s="10">
        <v>2048</v>
      </c>
      <c r="AM42" s="10">
        <v>2049</v>
      </c>
      <c r="AN42" s="10">
        <v>2050</v>
      </c>
      <c r="AO42" s="10">
        <v>2051</v>
      </c>
      <c r="AP42" s="10">
        <v>2052</v>
      </c>
      <c r="AQ42" s="10">
        <v>2053</v>
      </c>
      <c r="AR42" s="10">
        <v>2054</v>
      </c>
      <c r="AS42" s="10">
        <v>2055</v>
      </c>
    </row>
    <row r="43" spans="2:45">
      <c r="B43" s="4" t="s">
        <v>56</v>
      </c>
      <c r="C43" s="4" t="s">
        <v>57</v>
      </c>
      <c r="D43" s="4" t="s">
        <v>58</v>
      </c>
      <c r="E43" s="4"/>
      <c r="F43" s="4"/>
      <c r="G43" s="4">
        <v>2024</v>
      </c>
      <c r="H43" s="4"/>
      <c r="I43" s="17" t="s">
        <v>59</v>
      </c>
      <c r="J43" s="5">
        <v>78</v>
      </c>
      <c r="K43" s="5">
        <v>126</v>
      </c>
      <c r="L43" s="5">
        <v>263</v>
      </c>
      <c r="M43" s="5">
        <v>197</v>
      </c>
      <c r="N43" s="5">
        <v>125</v>
      </c>
      <c r="O43" s="5">
        <v>141</v>
      </c>
      <c r="P43" s="5">
        <v>113</v>
      </c>
      <c r="Q43" s="5">
        <v>120</v>
      </c>
      <c r="R43" s="5">
        <v>114</v>
      </c>
      <c r="S43" s="5">
        <v>119</v>
      </c>
      <c r="T43" s="5">
        <v>118</v>
      </c>
      <c r="U43" s="5">
        <v>117</v>
      </c>
      <c r="V43" s="5">
        <v>120</v>
      </c>
      <c r="W43" s="5">
        <v>122</v>
      </c>
      <c r="X43" s="5">
        <v>122</v>
      </c>
      <c r="Y43" s="5">
        <v>120</v>
      </c>
      <c r="Z43" s="5">
        <v>119</v>
      </c>
      <c r="AA43" s="5">
        <v>118</v>
      </c>
      <c r="AB43" s="5">
        <v>116</v>
      </c>
      <c r="AC43" s="5">
        <v>114</v>
      </c>
      <c r="AD43" s="5">
        <v>111</v>
      </c>
      <c r="AE43" s="5">
        <v>110</v>
      </c>
      <c r="AF43" s="5">
        <v>109</v>
      </c>
      <c r="AG43" s="5">
        <v>108</v>
      </c>
      <c r="AH43" s="5">
        <v>105</v>
      </c>
      <c r="AI43" s="5">
        <v>104</v>
      </c>
      <c r="AJ43" s="5">
        <v>92</v>
      </c>
      <c r="AK43" s="5">
        <v>93</v>
      </c>
      <c r="AL43" s="5">
        <v>94</v>
      </c>
      <c r="AM43" s="5">
        <v>95</v>
      </c>
      <c r="AN43" s="5">
        <v>96</v>
      </c>
      <c r="AO43" s="4"/>
      <c r="AP43" s="4"/>
      <c r="AQ43" s="4"/>
      <c r="AR43" s="4"/>
      <c r="AS43" s="4"/>
    </row>
    <row r="44" spans="2:45">
      <c r="B44" s="4"/>
      <c r="C44" s="4"/>
      <c r="D44" s="4"/>
      <c r="E44" s="4"/>
      <c r="F44" s="4"/>
      <c r="G44" s="4"/>
      <c r="H44" s="4"/>
      <c r="I44" s="4"/>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4"/>
      <c r="AP44" s="4"/>
      <c r="AQ44" s="4"/>
      <c r="AR44" s="4"/>
      <c r="AS44" s="4"/>
    </row>
    <row r="45" spans="2:45">
      <c r="B45" s="4"/>
      <c r="C45" s="4"/>
      <c r="D45" s="4"/>
      <c r="E45" s="4"/>
      <c r="F45" s="4"/>
      <c r="G45" s="4"/>
      <c r="H45" s="4"/>
      <c r="I45" s="4"/>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4"/>
      <c r="AP45" s="4"/>
      <c r="AQ45" s="4"/>
      <c r="AR45" s="4"/>
      <c r="AS45" s="4"/>
    </row>
    <row r="46" spans="2:45">
      <c r="B46" s="6" t="s">
        <v>29</v>
      </c>
      <c r="C46" s="4" t="s">
        <v>60</v>
      </c>
      <c r="D46" s="4" t="s">
        <v>58</v>
      </c>
      <c r="E46" s="4"/>
      <c r="F46" s="4"/>
      <c r="G46" s="4">
        <v>2024</v>
      </c>
      <c r="H46" s="4"/>
      <c r="I46" s="4"/>
      <c r="J46" s="5">
        <v>68</v>
      </c>
      <c r="K46" s="5">
        <v>109</v>
      </c>
      <c r="L46" s="5">
        <v>229</v>
      </c>
      <c r="M46" s="5">
        <v>172</v>
      </c>
      <c r="N46" s="5">
        <v>109</v>
      </c>
      <c r="O46" s="5">
        <v>122</v>
      </c>
      <c r="P46" s="5">
        <v>98</v>
      </c>
      <c r="Q46" s="5">
        <v>104</v>
      </c>
      <c r="R46" s="5">
        <v>99</v>
      </c>
      <c r="S46" s="5">
        <v>103</v>
      </c>
      <c r="T46" s="5">
        <v>103</v>
      </c>
      <c r="U46" s="5">
        <v>102</v>
      </c>
      <c r="V46" s="5">
        <v>104</v>
      </c>
      <c r="W46" s="5">
        <v>106</v>
      </c>
      <c r="X46" s="5">
        <v>106</v>
      </c>
      <c r="Y46" s="5">
        <v>104</v>
      </c>
      <c r="Z46" s="5">
        <v>104</v>
      </c>
      <c r="AA46" s="5">
        <v>103</v>
      </c>
      <c r="AB46" s="5">
        <v>101</v>
      </c>
      <c r="AC46" s="5">
        <v>99</v>
      </c>
      <c r="AD46" s="5">
        <v>96</v>
      </c>
      <c r="AE46" s="5">
        <v>96</v>
      </c>
      <c r="AF46" s="5">
        <v>95</v>
      </c>
      <c r="AG46" s="5">
        <v>94</v>
      </c>
      <c r="AH46" s="5">
        <v>92</v>
      </c>
      <c r="AI46" s="5">
        <v>91</v>
      </c>
      <c r="AJ46" s="5">
        <v>80</v>
      </c>
      <c r="AK46" s="5">
        <v>81</v>
      </c>
      <c r="AL46" s="5">
        <v>82</v>
      </c>
      <c r="AM46" s="5">
        <v>83</v>
      </c>
      <c r="AN46" s="5">
        <v>84</v>
      </c>
      <c r="AO46" s="4"/>
      <c r="AP46" s="4"/>
      <c r="AQ46" s="4"/>
      <c r="AR46" s="4"/>
      <c r="AS46" s="4"/>
    </row>
    <row r="47" spans="2:45">
      <c r="B47" s="6"/>
      <c r="C47" s="4"/>
      <c r="D47" s="4"/>
      <c r="E47" s="4"/>
      <c r="F47" s="4"/>
      <c r="G47" s="4"/>
      <c r="H47" s="4"/>
      <c r="I47" s="4"/>
      <c r="J47" s="4"/>
      <c r="K47" s="4"/>
      <c r="L47" s="4"/>
      <c r="M47" s="8"/>
      <c r="N47" s="5"/>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4"/>
      <c r="AP47" s="4"/>
      <c r="AQ47" s="4"/>
      <c r="AR47" s="4"/>
      <c r="AS47" s="4"/>
    </row>
    <row r="48" spans="2:45">
      <c r="B48" s="7"/>
    </row>
    <row r="49" spans="1:45">
      <c r="B49" s="11" t="s">
        <v>30</v>
      </c>
      <c r="C49" s="12" t="s">
        <v>31</v>
      </c>
      <c r="D49" s="12"/>
      <c r="E49" s="12"/>
      <c r="F49" s="12"/>
      <c r="G49" s="12"/>
      <c r="H49" s="12"/>
      <c r="I49" s="12"/>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row>
    <row r="50" spans="1:45">
      <c r="B50" s="4" t="s">
        <v>56</v>
      </c>
      <c r="C50" s="4" t="s">
        <v>57</v>
      </c>
      <c r="D50" s="4" t="s">
        <v>32</v>
      </c>
      <c r="E50" s="4"/>
      <c r="F50" s="4"/>
      <c r="G50" s="4"/>
      <c r="H50" s="4"/>
      <c r="I50" s="4" t="s">
        <v>33</v>
      </c>
      <c r="J50" s="4">
        <v>0</v>
      </c>
      <c r="K50" s="4">
        <v>0</v>
      </c>
      <c r="L50" s="4">
        <v>0</v>
      </c>
      <c r="M50" s="8">
        <v>0</v>
      </c>
      <c r="N50" s="5">
        <v>0</v>
      </c>
      <c r="O50" s="8">
        <v>77.8</v>
      </c>
      <c r="P50" s="8">
        <v>139.1</v>
      </c>
      <c r="Q50" s="8">
        <v>273.10000000000002</v>
      </c>
      <c r="R50" s="8">
        <v>421.1</v>
      </c>
      <c r="S50" s="8">
        <v>585.20000000000005</v>
      </c>
      <c r="T50" s="8">
        <v>728.9</v>
      </c>
      <c r="U50" s="8">
        <v>983.6</v>
      </c>
      <c r="V50" s="8">
        <v>1164.5999999999999</v>
      </c>
      <c r="W50" s="8">
        <v>1358.6</v>
      </c>
      <c r="X50" s="8">
        <v>1502.1</v>
      </c>
      <c r="Y50" s="8">
        <v>1480.5</v>
      </c>
      <c r="Z50" s="8">
        <v>1527.5</v>
      </c>
      <c r="AA50" s="8">
        <v>1650.1</v>
      </c>
      <c r="AB50" s="8">
        <v>1720.1</v>
      </c>
      <c r="AC50" s="8">
        <v>1753.9</v>
      </c>
      <c r="AD50" s="8">
        <v>1774.1</v>
      </c>
      <c r="AE50" s="8">
        <v>1750.5</v>
      </c>
      <c r="AF50" s="8">
        <v>1879.6</v>
      </c>
      <c r="AG50" s="8">
        <v>1908.7</v>
      </c>
      <c r="AH50" s="8">
        <v>1958.3</v>
      </c>
      <c r="AI50" s="8">
        <v>2046.8</v>
      </c>
      <c r="AJ50" s="8">
        <v>2093.3000000000002</v>
      </c>
      <c r="AK50" s="8">
        <v>2044.9</v>
      </c>
      <c r="AL50" s="8">
        <v>1981.5</v>
      </c>
      <c r="AM50" s="8">
        <v>1970.3</v>
      </c>
      <c r="AN50" s="8">
        <v>2044.6</v>
      </c>
      <c r="AO50" s="4"/>
      <c r="AP50" s="4"/>
      <c r="AQ50" s="4"/>
      <c r="AR50" s="4"/>
      <c r="AS50" s="4"/>
    </row>
    <row r="51" spans="1:4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row r="55" spans="1:45">
      <c r="A55" s="2"/>
      <c r="B55" s="3" t="s">
        <v>61</v>
      </c>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row>
    <row r="57" spans="1:45" ht="75">
      <c r="B57" s="9" t="s">
        <v>14</v>
      </c>
      <c r="C57" s="9" t="s">
        <v>15</v>
      </c>
      <c r="D57" s="9" t="s">
        <v>16</v>
      </c>
      <c r="E57" s="9" t="s">
        <v>17</v>
      </c>
      <c r="F57" s="9" t="s">
        <v>18</v>
      </c>
      <c r="G57" s="9" t="s">
        <v>19</v>
      </c>
      <c r="H57" s="9" t="s">
        <v>20</v>
      </c>
      <c r="I57" s="9" t="s">
        <v>21</v>
      </c>
      <c r="J57" s="10">
        <v>2020</v>
      </c>
      <c r="K57" s="10">
        <v>2021</v>
      </c>
      <c r="L57" s="10">
        <v>2022</v>
      </c>
      <c r="M57" s="10">
        <v>2023</v>
      </c>
      <c r="N57" s="10">
        <v>2024</v>
      </c>
      <c r="O57" s="10">
        <v>2025</v>
      </c>
      <c r="P57" s="10">
        <v>2026</v>
      </c>
      <c r="Q57" s="10">
        <v>2027</v>
      </c>
      <c r="R57" s="10">
        <v>2028</v>
      </c>
      <c r="S57" s="10">
        <v>2029</v>
      </c>
      <c r="T57" s="10">
        <v>2030</v>
      </c>
      <c r="U57" s="10">
        <v>2031</v>
      </c>
      <c r="V57" s="10">
        <v>2032</v>
      </c>
      <c r="W57" s="10">
        <v>2033</v>
      </c>
      <c r="X57" s="10">
        <v>2034</v>
      </c>
      <c r="Y57" s="10">
        <v>2035</v>
      </c>
      <c r="Z57" s="10">
        <v>2036</v>
      </c>
      <c r="AA57" s="10">
        <v>2037</v>
      </c>
      <c r="AB57" s="10">
        <v>2038</v>
      </c>
      <c r="AC57" s="10">
        <v>2039</v>
      </c>
      <c r="AD57" s="10">
        <v>2040</v>
      </c>
      <c r="AE57" s="10">
        <v>2041</v>
      </c>
      <c r="AF57" s="10">
        <v>2042</v>
      </c>
      <c r="AG57" s="10">
        <v>2043</v>
      </c>
      <c r="AH57" s="10">
        <v>2044</v>
      </c>
      <c r="AI57" s="10">
        <v>2045</v>
      </c>
      <c r="AJ57" s="10">
        <v>2046</v>
      </c>
      <c r="AK57" s="10">
        <v>2047</v>
      </c>
      <c r="AL57" s="10">
        <v>2048</v>
      </c>
      <c r="AM57" s="10">
        <v>2049</v>
      </c>
      <c r="AN57" s="10">
        <v>2050</v>
      </c>
      <c r="AO57" s="10">
        <v>2051</v>
      </c>
      <c r="AP57" s="10">
        <v>2052</v>
      </c>
      <c r="AQ57" s="10">
        <v>2053</v>
      </c>
      <c r="AR57" s="10">
        <v>2054</v>
      </c>
      <c r="AS57" s="10">
        <v>2055</v>
      </c>
    </row>
    <row r="58" spans="1:45">
      <c r="B58" s="4" t="s">
        <v>62</v>
      </c>
      <c r="C58" s="4" t="s">
        <v>60</v>
      </c>
      <c r="D58" s="4" t="s">
        <v>58</v>
      </c>
      <c r="E58" s="4"/>
      <c r="F58" s="4"/>
      <c r="G58" s="4">
        <v>2024</v>
      </c>
      <c r="H58" s="4"/>
      <c r="I58" s="18" t="s">
        <v>63</v>
      </c>
      <c r="J58" s="5">
        <v>57</v>
      </c>
      <c r="K58" s="5">
        <v>93</v>
      </c>
      <c r="L58" s="5">
        <v>194</v>
      </c>
      <c r="M58" s="5">
        <v>146</v>
      </c>
      <c r="N58" s="5">
        <v>92</v>
      </c>
      <c r="O58" s="5">
        <v>104</v>
      </c>
      <c r="P58" s="5">
        <v>83</v>
      </c>
      <c r="Q58" s="5">
        <v>88</v>
      </c>
      <c r="R58" s="5">
        <v>84</v>
      </c>
      <c r="S58" s="5">
        <v>88</v>
      </c>
      <c r="T58" s="5">
        <v>87</v>
      </c>
      <c r="U58" s="5">
        <v>87</v>
      </c>
      <c r="V58" s="5">
        <v>88</v>
      </c>
      <c r="W58" s="5">
        <v>90</v>
      </c>
      <c r="X58" s="5">
        <v>90</v>
      </c>
      <c r="Y58" s="5">
        <v>89</v>
      </c>
      <c r="Z58" s="5">
        <v>88</v>
      </c>
      <c r="AA58" s="5">
        <v>87</v>
      </c>
      <c r="AB58" s="5">
        <v>86</v>
      </c>
      <c r="AC58" s="5">
        <v>84</v>
      </c>
      <c r="AD58" s="5">
        <v>82</v>
      </c>
      <c r="AE58" s="5">
        <v>81</v>
      </c>
      <c r="AF58" s="5">
        <v>81</v>
      </c>
      <c r="AG58" s="5">
        <v>80</v>
      </c>
      <c r="AH58" s="5">
        <v>78</v>
      </c>
      <c r="AI58" s="5">
        <v>77</v>
      </c>
      <c r="AJ58" s="5">
        <v>68</v>
      </c>
      <c r="AK58" s="5">
        <v>69</v>
      </c>
      <c r="AL58" s="5">
        <v>70</v>
      </c>
      <c r="AM58" s="5">
        <v>70</v>
      </c>
      <c r="AN58" s="5">
        <v>71</v>
      </c>
      <c r="AO58" s="4"/>
      <c r="AP58" s="4"/>
      <c r="AQ58" s="4"/>
      <c r="AR58" s="4"/>
      <c r="AS58" s="4"/>
    </row>
    <row r="59" spans="1:45">
      <c r="B59" s="4"/>
      <c r="C59" s="4"/>
      <c r="D59" s="4"/>
      <c r="E59" s="4"/>
      <c r="F59" s="4"/>
      <c r="G59" s="4"/>
      <c r="H59" s="4"/>
      <c r="I59" s="4"/>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4"/>
      <c r="AP59" s="4"/>
      <c r="AQ59" s="4"/>
      <c r="AR59" s="4"/>
      <c r="AS59" s="4"/>
    </row>
    <row r="60" spans="1:45">
      <c r="B60" s="4"/>
      <c r="C60" s="4"/>
      <c r="D60" s="4"/>
      <c r="E60" s="4"/>
      <c r="F60" s="4"/>
      <c r="G60" s="4"/>
      <c r="H60" s="4"/>
      <c r="I60" s="4"/>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4"/>
      <c r="AP60" s="4"/>
      <c r="AQ60" s="4"/>
      <c r="AR60" s="4"/>
      <c r="AS60" s="4"/>
    </row>
    <row r="61" spans="1:45">
      <c r="B61" s="6" t="s">
        <v>29</v>
      </c>
      <c r="C61" s="4" t="s">
        <v>60</v>
      </c>
      <c r="D61" s="4" t="s">
        <v>58</v>
      </c>
      <c r="E61" s="4"/>
      <c r="F61" s="4"/>
      <c r="G61" s="4">
        <v>2024</v>
      </c>
      <c r="H61" s="4"/>
      <c r="I61" s="4"/>
      <c r="J61" s="5">
        <v>68</v>
      </c>
      <c r="K61" s="5">
        <v>109</v>
      </c>
      <c r="L61" s="5">
        <v>229</v>
      </c>
      <c r="M61" s="5">
        <v>172</v>
      </c>
      <c r="N61" s="5">
        <v>109</v>
      </c>
      <c r="O61" s="5">
        <v>122</v>
      </c>
      <c r="P61" s="5">
        <v>98</v>
      </c>
      <c r="Q61" s="5">
        <v>104</v>
      </c>
      <c r="R61" s="5">
        <v>99</v>
      </c>
      <c r="S61" s="5">
        <v>103</v>
      </c>
      <c r="T61" s="5">
        <v>103</v>
      </c>
      <c r="U61" s="5">
        <v>102</v>
      </c>
      <c r="V61" s="5">
        <v>104</v>
      </c>
      <c r="W61" s="5">
        <v>106</v>
      </c>
      <c r="X61" s="5">
        <v>106</v>
      </c>
      <c r="Y61" s="5">
        <v>104</v>
      </c>
      <c r="Z61" s="5">
        <v>104</v>
      </c>
      <c r="AA61" s="5">
        <v>103</v>
      </c>
      <c r="AB61" s="5">
        <v>101</v>
      </c>
      <c r="AC61" s="5">
        <v>99</v>
      </c>
      <c r="AD61" s="5">
        <v>96</v>
      </c>
      <c r="AE61" s="5">
        <v>96</v>
      </c>
      <c r="AF61" s="5">
        <v>95</v>
      </c>
      <c r="AG61" s="5">
        <v>94</v>
      </c>
      <c r="AH61" s="5">
        <v>92</v>
      </c>
      <c r="AI61" s="5">
        <v>91</v>
      </c>
      <c r="AJ61" s="5">
        <v>80</v>
      </c>
      <c r="AK61" s="5">
        <v>81</v>
      </c>
      <c r="AL61" s="5">
        <v>82</v>
      </c>
      <c r="AM61" s="5">
        <v>83</v>
      </c>
      <c r="AN61" s="5">
        <v>84</v>
      </c>
      <c r="AO61" s="4"/>
      <c r="AP61" s="4"/>
      <c r="AQ61" s="4"/>
      <c r="AR61" s="4"/>
      <c r="AS61" s="4"/>
    </row>
    <row r="62" spans="1:45">
      <c r="B62" s="6"/>
      <c r="C62" s="4"/>
      <c r="D62" s="4"/>
      <c r="E62" s="4"/>
      <c r="F62" s="4"/>
      <c r="G62" s="4"/>
      <c r="H62" s="4"/>
      <c r="I62" s="4"/>
      <c r="J62" s="4"/>
      <c r="K62" s="4"/>
      <c r="L62" s="4"/>
      <c r="M62" s="8"/>
      <c r="N62" s="5"/>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4"/>
      <c r="AP62" s="4"/>
      <c r="AQ62" s="4"/>
      <c r="AR62" s="4"/>
      <c r="AS62" s="4"/>
    </row>
    <row r="63" spans="1:45">
      <c r="B63" s="7"/>
    </row>
    <row r="64" spans="1:45">
      <c r="B64" s="11" t="s">
        <v>30</v>
      </c>
      <c r="C64" s="12" t="s">
        <v>31</v>
      </c>
      <c r="D64" s="12"/>
      <c r="E64" s="12"/>
      <c r="F64" s="12"/>
      <c r="G64" s="12"/>
      <c r="H64" s="12"/>
      <c r="I64" s="12"/>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c r="AM64" s="13"/>
      <c r="AN64" s="13"/>
      <c r="AO64" s="13"/>
      <c r="AP64" s="13"/>
      <c r="AQ64" s="13"/>
      <c r="AR64" s="13"/>
      <c r="AS64" s="13"/>
    </row>
    <row r="65" spans="2:45">
      <c r="B65" s="4" t="s">
        <v>62</v>
      </c>
      <c r="C65" s="4" t="s">
        <v>60</v>
      </c>
      <c r="D65" s="4" t="s">
        <v>32</v>
      </c>
      <c r="E65" s="4"/>
      <c r="F65" s="4"/>
      <c r="G65" s="4"/>
      <c r="H65" s="4"/>
      <c r="I65" s="4" t="s">
        <v>33</v>
      </c>
      <c r="J65" s="4">
        <v>0</v>
      </c>
      <c r="K65" s="4">
        <v>0</v>
      </c>
      <c r="L65" s="4">
        <v>0</v>
      </c>
      <c r="M65" s="4">
        <v>0</v>
      </c>
      <c r="N65" s="4">
        <v>0</v>
      </c>
      <c r="O65" s="4">
        <v>-91.2</v>
      </c>
      <c r="P65" s="4">
        <v>-168.1</v>
      </c>
      <c r="Q65" s="4">
        <v>-318.7</v>
      </c>
      <c r="R65" s="4">
        <v>-559.29999999999995</v>
      </c>
      <c r="S65" s="4">
        <v>-768.9</v>
      </c>
      <c r="T65" s="4">
        <v>-933.9</v>
      </c>
      <c r="U65" s="4">
        <v>-1046.9000000000001</v>
      </c>
      <c r="V65" s="4">
        <v>-1153.5</v>
      </c>
      <c r="W65" s="4">
        <v>-1271.5</v>
      </c>
      <c r="X65" s="4">
        <v>-1305.5999999999999</v>
      </c>
      <c r="Y65" s="4">
        <v>-1524.7</v>
      </c>
      <c r="Z65" s="4">
        <v>-1714.7</v>
      </c>
      <c r="AA65" s="4">
        <v>-1715.4</v>
      </c>
      <c r="AB65" s="4">
        <v>-1776</v>
      </c>
      <c r="AC65" s="4">
        <v>-1697.8</v>
      </c>
      <c r="AD65" s="4">
        <v>-1729</v>
      </c>
      <c r="AE65" s="4">
        <v>-1532.3</v>
      </c>
      <c r="AF65" s="4">
        <v>-1564</v>
      </c>
      <c r="AG65" s="4">
        <v>-1640.2</v>
      </c>
      <c r="AH65" s="4">
        <v>-1654</v>
      </c>
      <c r="AI65" s="4">
        <v>-1600.8</v>
      </c>
      <c r="AJ65" s="4">
        <v>-1536.2</v>
      </c>
      <c r="AK65" s="4">
        <v>-1542.5</v>
      </c>
      <c r="AL65" s="4">
        <v>-1568.1</v>
      </c>
      <c r="AM65" s="4">
        <v>-1596.1</v>
      </c>
      <c r="AN65" s="4">
        <v>-1638.6</v>
      </c>
      <c r="AO65" s="4"/>
      <c r="AP65" s="4"/>
      <c r="AQ65" s="4"/>
      <c r="AR65" s="4"/>
      <c r="AS65" s="4"/>
    </row>
    <row r="66" spans="2:45">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row>
    <row r="70" spans="2:45" s="2" customFormat="1">
      <c r="B70" s="3" t="s">
        <v>64</v>
      </c>
    </row>
    <row r="72" spans="2:45" ht="75">
      <c r="B72" s="9" t="s">
        <v>14</v>
      </c>
      <c r="C72" s="9" t="s">
        <v>15</v>
      </c>
      <c r="D72" s="9" t="s">
        <v>16</v>
      </c>
      <c r="E72" s="9" t="s">
        <v>17</v>
      </c>
      <c r="F72" s="9" t="s">
        <v>18</v>
      </c>
      <c r="G72" s="9" t="s">
        <v>19</v>
      </c>
      <c r="H72" s="9" t="s">
        <v>20</v>
      </c>
      <c r="I72" s="9" t="s">
        <v>21</v>
      </c>
      <c r="J72" s="10">
        <v>2020</v>
      </c>
      <c r="K72" s="10">
        <v>2021</v>
      </c>
      <c r="L72" s="10">
        <v>2022</v>
      </c>
      <c r="M72" s="10">
        <v>2023</v>
      </c>
      <c r="N72" s="10">
        <v>2024</v>
      </c>
      <c r="O72" s="10">
        <v>2025</v>
      </c>
      <c r="P72" s="10">
        <v>2026</v>
      </c>
      <c r="Q72" s="10">
        <v>2027</v>
      </c>
      <c r="R72" s="10">
        <v>2028</v>
      </c>
      <c r="S72" s="10">
        <v>2029</v>
      </c>
      <c r="T72" s="10">
        <v>2030</v>
      </c>
      <c r="U72" s="10">
        <v>2031</v>
      </c>
      <c r="V72" s="10">
        <v>2032</v>
      </c>
      <c r="W72" s="10">
        <v>2033</v>
      </c>
      <c r="X72" s="10">
        <v>2034</v>
      </c>
      <c r="Y72" s="10">
        <v>2035</v>
      </c>
      <c r="Z72" s="10">
        <v>2036</v>
      </c>
      <c r="AA72" s="10">
        <v>2037</v>
      </c>
      <c r="AB72" s="10">
        <v>2038</v>
      </c>
      <c r="AC72" s="10">
        <v>2039</v>
      </c>
      <c r="AD72" s="10">
        <v>2040</v>
      </c>
      <c r="AE72" s="10">
        <v>2041</v>
      </c>
      <c r="AF72" s="10">
        <v>2042</v>
      </c>
      <c r="AG72" s="10">
        <v>2043</v>
      </c>
      <c r="AH72" s="10">
        <v>2044</v>
      </c>
      <c r="AI72" s="10">
        <v>2045</v>
      </c>
      <c r="AJ72" s="10">
        <v>2046</v>
      </c>
      <c r="AK72" s="10">
        <v>2047</v>
      </c>
      <c r="AL72" s="10">
        <v>2048</v>
      </c>
      <c r="AM72" s="10">
        <v>2049</v>
      </c>
      <c r="AN72" s="10">
        <v>2050</v>
      </c>
      <c r="AO72" s="10">
        <v>2051</v>
      </c>
      <c r="AP72" s="10">
        <v>2052</v>
      </c>
      <c r="AQ72" s="10">
        <v>2053</v>
      </c>
      <c r="AR72" s="10">
        <v>2054</v>
      </c>
      <c r="AS72" s="10">
        <v>2055</v>
      </c>
    </row>
    <row r="73" spans="2:45">
      <c r="B73" s="4" t="s">
        <v>65</v>
      </c>
      <c r="C73" s="4" t="s">
        <v>66</v>
      </c>
      <c r="D73" s="4" t="s">
        <v>58</v>
      </c>
      <c r="E73" s="4"/>
      <c r="F73" s="4"/>
      <c r="G73" s="4">
        <v>2024</v>
      </c>
      <c r="H73" s="4"/>
      <c r="I73" s="17" t="s">
        <v>59</v>
      </c>
      <c r="J73" s="4">
        <v>31</v>
      </c>
      <c r="K73" s="4">
        <v>47</v>
      </c>
      <c r="L73" s="4">
        <v>97</v>
      </c>
      <c r="M73" s="8">
        <v>94</v>
      </c>
      <c r="N73" s="5">
        <v>69</v>
      </c>
      <c r="O73" s="8">
        <v>68</v>
      </c>
      <c r="P73" s="8">
        <v>57</v>
      </c>
      <c r="Q73" s="8">
        <v>54</v>
      </c>
      <c r="R73" s="8">
        <v>49</v>
      </c>
      <c r="S73" s="8">
        <v>45</v>
      </c>
      <c r="T73" s="8">
        <v>41</v>
      </c>
      <c r="U73" s="8">
        <v>39</v>
      </c>
      <c r="V73" s="8">
        <v>39</v>
      </c>
      <c r="W73" s="8">
        <v>39</v>
      </c>
      <c r="X73" s="8">
        <v>39</v>
      </c>
      <c r="Y73" s="8">
        <v>38</v>
      </c>
      <c r="Z73" s="8">
        <v>38</v>
      </c>
      <c r="AA73" s="8">
        <v>38</v>
      </c>
      <c r="AB73" s="8">
        <v>38</v>
      </c>
      <c r="AC73" s="8">
        <v>38</v>
      </c>
      <c r="AD73" s="8">
        <v>38</v>
      </c>
      <c r="AE73" s="8">
        <v>38</v>
      </c>
      <c r="AF73" s="8">
        <v>39</v>
      </c>
      <c r="AG73" s="8">
        <v>39</v>
      </c>
      <c r="AH73" s="8">
        <v>40</v>
      </c>
      <c r="AI73" s="8">
        <v>40</v>
      </c>
      <c r="AJ73" s="8">
        <v>40</v>
      </c>
      <c r="AK73" s="8">
        <v>40</v>
      </c>
      <c r="AL73" s="8">
        <v>41</v>
      </c>
      <c r="AM73" s="8">
        <v>41</v>
      </c>
      <c r="AN73" s="8">
        <v>41</v>
      </c>
      <c r="AO73" s="4"/>
      <c r="AP73" s="4"/>
      <c r="AQ73" s="4"/>
      <c r="AR73" s="4"/>
      <c r="AS73" s="4"/>
    </row>
    <row r="74" spans="2:45">
      <c r="B74" s="4"/>
      <c r="C74" s="4"/>
      <c r="D74" s="4"/>
      <c r="E74" s="4"/>
      <c r="F74" s="4"/>
      <c r="G74" s="4"/>
      <c r="H74" s="4"/>
      <c r="I74" s="18"/>
      <c r="J74" s="4"/>
      <c r="K74" s="4"/>
      <c r="L74" s="4"/>
      <c r="M74" s="8"/>
      <c r="N74" s="5"/>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4"/>
      <c r="AP74" s="4"/>
      <c r="AQ74" s="4"/>
      <c r="AR74" s="4"/>
      <c r="AS74" s="4"/>
    </row>
    <row r="75" spans="2:45">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row>
    <row r="76" spans="2:45">
      <c r="B76" s="6" t="s">
        <v>29</v>
      </c>
      <c r="C76" s="4" t="s">
        <v>66</v>
      </c>
      <c r="D76" s="4" t="s">
        <v>58</v>
      </c>
      <c r="E76" s="4"/>
      <c r="F76" s="4"/>
      <c r="G76" s="4">
        <v>2024</v>
      </c>
      <c r="H76" s="4"/>
      <c r="I76" s="4" t="s">
        <v>67</v>
      </c>
      <c r="J76" s="4">
        <v>27</v>
      </c>
      <c r="K76" s="4">
        <v>41</v>
      </c>
      <c r="L76" s="4">
        <v>84</v>
      </c>
      <c r="M76" s="4">
        <v>82</v>
      </c>
      <c r="N76" s="4">
        <v>60</v>
      </c>
      <c r="O76" s="4">
        <v>59</v>
      </c>
      <c r="P76" s="4">
        <v>50</v>
      </c>
      <c r="Q76" s="4">
        <v>47</v>
      </c>
      <c r="R76" s="4">
        <v>43</v>
      </c>
      <c r="S76" s="4">
        <v>39</v>
      </c>
      <c r="T76" s="4">
        <v>35</v>
      </c>
      <c r="U76" s="4">
        <v>34</v>
      </c>
      <c r="V76" s="4">
        <v>34</v>
      </c>
      <c r="W76" s="4">
        <v>34</v>
      </c>
      <c r="X76" s="4">
        <v>34</v>
      </c>
      <c r="Y76" s="4">
        <v>33</v>
      </c>
      <c r="Z76" s="4">
        <v>33</v>
      </c>
      <c r="AA76" s="4">
        <v>33</v>
      </c>
      <c r="AB76" s="4">
        <v>33</v>
      </c>
      <c r="AC76" s="4">
        <v>33</v>
      </c>
      <c r="AD76" s="4">
        <v>33</v>
      </c>
      <c r="AE76" s="4">
        <v>33</v>
      </c>
      <c r="AF76" s="4">
        <v>34</v>
      </c>
      <c r="AG76" s="4">
        <v>34</v>
      </c>
      <c r="AH76" s="4">
        <v>34</v>
      </c>
      <c r="AI76" s="4">
        <v>35</v>
      </c>
      <c r="AJ76" s="4">
        <v>35</v>
      </c>
      <c r="AK76" s="4">
        <v>35</v>
      </c>
      <c r="AL76" s="4">
        <v>35</v>
      </c>
      <c r="AM76" s="4">
        <v>36</v>
      </c>
      <c r="AN76" s="4">
        <v>36</v>
      </c>
      <c r="AO76" s="4"/>
      <c r="AP76" s="4"/>
      <c r="AQ76" s="4"/>
      <c r="AR76" s="4"/>
      <c r="AS76" s="4"/>
    </row>
    <row r="77" spans="2:45">
      <c r="B77" s="6"/>
      <c r="C77" s="4"/>
      <c r="D77" s="4"/>
      <c r="E77" s="4"/>
      <c r="F77" s="4"/>
      <c r="G77" s="4"/>
      <c r="H77" s="4"/>
      <c r="I77" s="4"/>
      <c r="J77" s="4"/>
      <c r="K77" s="4"/>
      <c r="L77" s="4"/>
      <c r="M77" s="8"/>
      <c r="N77" s="5"/>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4"/>
      <c r="AP77" s="4"/>
      <c r="AQ77" s="4"/>
      <c r="AR77" s="4"/>
      <c r="AS77" s="4"/>
    </row>
    <row r="78" spans="2:45">
      <c r="B78" s="7"/>
    </row>
    <row r="79" spans="2:45">
      <c r="B79" s="11" t="s">
        <v>30</v>
      </c>
      <c r="C79" s="12" t="s">
        <v>31</v>
      </c>
      <c r="D79" s="12"/>
      <c r="E79" s="12"/>
      <c r="F79" s="12"/>
      <c r="G79" s="12"/>
      <c r="H79" s="12"/>
      <c r="I79" s="12"/>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3"/>
      <c r="AO79" s="13"/>
      <c r="AP79" s="13"/>
      <c r="AQ79" s="13"/>
      <c r="AR79" s="13"/>
      <c r="AS79" s="13"/>
    </row>
    <row r="80" spans="2:45">
      <c r="B80" s="4" t="s">
        <v>65</v>
      </c>
      <c r="C80" s="4" t="s">
        <v>66</v>
      </c>
      <c r="D80" s="4" t="s">
        <v>32</v>
      </c>
      <c r="E80" s="4"/>
      <c r="F80" s="4"/>
      <c r="G80" s="4"/>
      <c r="H80" s="4"/>
      <c r="I80" s="4" t="s">
        <v>33</v>
      </c>
      <c r="J80" s="4">
        <v>0</v>
      </c>
      <c r="K80" s="4">
        <v>0</v>
      </c>
      <c r="L80" s="4">
        <v>0</v>
      </c>
      <c r="M80" s="8">
        <v>0</v>
      </c>
      <c r="N80" s="5">
        <v>0</v>
      </c>
      <c r="O80" s="8">
        <v>-0.9</v>
      </c>
      <c r="P80" s="8">
        <v>-25.1</v>
      </c>
      <c r="Q80" s="8">
        <v>-55</v>
      </c>
      <c r="R80" s="8">
        <v>-257.2</v>
      </c>
      <c r="S80" s="8">
        <v>-449.4</v>
      </c>
      <c r="T80" s="8">
        <v>-516.5</v>
      </c>
      <c r="U80" s="8">
        <v>-562.29999999999995</v>
      </c>
      <c r="V80" s="8">
        <v>-654.79999999999995</v>
      </c>
      <c r="W80" s="8">
        <v>-729</v>
      </c>
      <c r="X80" s="8">
        <v>-789</v>
      </c>
      <c r="Y80" s="8">
        <v>-951.5</v>
      </c>
      <c r="Z80" s="8">
        <v>-1109.2</v>
      </c>
      <c r="AA80" s="8">
        <v>-1116</v>
      </c>
      <c r="AB80" s="8">
        <v>-1179.0999999999999</v>
      </c>
      <c r="AC80" s="8">
        <v>-1175.2</v>
      </c>
      <c r="AD80" s="8">
        <v>-1242.5999999999999</v>
      </c>
      <c r="AE80" s="8">
        <v>-1315.5</v>
      </c>
      <c r="AF80" s="8">
        <v>-1355.2</v>
      </c>
      <c r="AG80" s="8">
        <v>-1340</v>
      </c>
      <c r="AH80" s="8">
        <v>-1345.8</v>
      </c>
      <c r="AI80" s="8">
        <v>-1387.6</v>
      </c>
      <c r="AJ80" s="8">
        <v>-1354.3</v>
      </c>
      <c r="AK80" s="8">
        <v>-1373.3</v>
      </c>
      <c r="AL80" s="8">
        <v>-1351.6</v>
      </c>
      <c r="AM80" s="8">
        <v>-1366.9</v>
      </c>
      <c r="AN80" s="8">
        <v>-1313</v>
      </c>
      <c r="AO80" s="4"/>
      <c r="AP80" s="4"/>
      <c r="AQ80" s="4"/>
      <c r="AR80" s="4"/>
      <c r="AS80" s="4"/>
    </row>
    <row r="81" spans="1:45">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row>
    <row r="85" spans="1:45">
      <c r="A85" s="2"/>
      <c r="B85" s="3" t="s">
        <v>68</v>
      </c>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row>
    <row r="87" spans="1:45" ht="75">
      <c r="B87" s="9" t="s">
        <v>14</v>
      </c>
      <c r="C87" s="9" t="s">
        <v>15</v>
      </c>
      <c r="D87" s="9" t="s">
        <v>16</v>
      </c>
      <c r="E87" s="9" t="s">
        <v>17</v>
      </c>
      <c r="F87" s="9" t="s">
        <v>18</v>
      </c>
      <c r="G87" s="9" t="s">
        <v>19</v>
      </c>
      <c r="H87" s="9" t="s">
        <v>20</v>
      </c>
      <c r="I87" s="9" t="s">
        <v>21</v>
      </c>
      <c r="J87" s="10">
        <v>2020</v>
      </c>
      <c r="K87" s="10">
        <v>2021</v>
      </c>
      <c r="L87" s="10">
        <v>2022</v>
      </c>
      <c r="M87" s="10">
        <v>2023</v>
      </c>
      <c r="N87" s="10">
        <v>2024</v>
      </c>
      <c r="O87" s="10">
        <v>2025</v>
      </c>
      <c r="P87" s="10">
        <v>2026</v>
      </c>
      <c r="Q87" s="10">
        <v>2027</v>
      </c>
      <c r="R87" s="10">
        <v>2028</v>
      </c>
      <c r="S87" s="10">
        <v>2029</v>
      </c>
      <c r="T87" s="10">
        <v>2030</v>
      </c>
      <c r="U87" s="10">
        <v>2031</v>
      </c>
      <c r="V87" s="10">
        <v>2032</v>
      </c>
      <c r="W87" s="10">
        <v>2033</v>
      </c>
      <c r="X87" s="10">
        <v>2034</v>
      </c>
      <c r="Y87" s="10">
        <v>2035</v>
      </c>
      <c r="Z87" s="10">
        <v>2036</v>
      </c>
      <c r="AA87" s="10">
        <v>2037</v>
      </c>
      <c r="AB87" s="10">
        <v>2038</v>
      </c>
      <c r="AC87" s="10">
        <v>2039</v>
      </c>
      <c r="AD87" s="10">
        <v>2040</v>
      </c>
      <c r="AE87" s="10">
        <v>2041</v>
      </c>
      <c r="AF87" s="10">
        <v>2042</v>
      </c>
      <c r="AG87" s="10">
        <v>2043</v>
      </c>
      <c r="AH87" s="10">
        <v>2044</v>
      </c>
      <c r="AI87" s="10">
        <v>2045</v>
      </c>
      <c r="AJ87" s="10">
        <v>2046</v>
      </c>
      <c r="AK87" s="10">
        <v>2047</v>
      </c>
      <c r="AL87" s="10">
        <v>2048</v>
      </c>
      <c r="AM87" s="10">
        <v>2049</v>
      </c>
      <c r="AN87" s="10">
        <v>2050</v>
      </c>
      <c r="AO87" s="10">
        <v>2051</v>
      </c>
      <c r="AP87" s="10">
        <v>2052</v>
      </c>
      <c r="AQ87" s="10">
        <v>2053</v>
      </c>
      <c r="AR87" s="10">
        <v>2054</v>
      </c>
      <c r="AS87" s="10">
        <v>2055</v>
      </c>
    </row>
    <row r="88" spans="1:45">
      <c r="B88" s="4" t="s">
        <v>65</v>
      </c>
      <c r="C88" s="4" t="s">
        <v>66</v>
      </c>
      <c r="D88" s="4" t="s">
        <v>58</v>
      </c>
      <c r="E88" s="4"/>
      <c r="F88" s="4"/>
      <c r="G88" s="4">
        <v>2024</v>
      </c>
      <c r="H88" s="4"/>
      <c r="I88" s="18" t="s">
        <v>63</v>
      </c>
      <c r="J88" s="4">
        <v>23</v>
      </c>
      <c r="K88" s="4">
        <v>35</v>
      </c>
      <c r="L88" s="4">
        <v>72</v>
      </c>
      <c r="M88" s="8">
        <v>69</v>
      </c>
      <c r="N88" s="5">
        <v>51</v>
      </c>
      <c r="O88" s="8">
        <v>50</v>
      </c>
      <c r="P88" s="8">
        <v>42</v>
      </c>
      <c r="Q88" s="8">
        <v>40</v>
      </c>
      <c r="R88" s="8">
        <v>37</v>
      </c>
      <c r="S88" s="8">
        <v>33</v>
      </c>
      <c r="T88" s="8">
        <v>30</v>
      </c>
      <c r="U88" s="8">
        <v>29</v>
      </c>
      <c r="V88" s="8">
        <v>29</v>
      </c>
      <c r="W88" s="8">
        <v>29</v>
      </c>
      <c r="X88" s="8">
        <v>29</v>
      </c>
      <c r="Y88" s="8">
        <v>28</v>
      </c>
      <c r="Z88" s="8">
        <v>28</v>
      </c>
      <c r="AA88" s="8">
        <v>28</v>
      </c>
      <c r="AB88" s="8">
        <v>28</v>
      </c>
      <c r="AC88" s="8">
        <v>28</v>
      </c>
      <c r="AD88" s="8">
        <v>28</v>
      </c>
      <c r="AE88" s="8">
        <v>28</v>
      </c>
      <c r="AF88" s="8">
        <v>29</v>
      </c>
      <c r="AG88" s="8">
        <v>29</v>
      </c>
      <c r="AH88" s="8">
        <v>29</v>
      </c>
      <c r="AI88" s="8">
        <v>30</v>
      </c>
      <c r="AJ88" s="8">
        <v>30</v>
      </c>
      <c r="AK88" s="8">
        <v>30</v>
      </c>
      <c r="AL88" s="8">
        <v>30</v>
      </c>
      <c r="AM88" s="8">
        <v>30</v>
      </c>
      <c r="AN88" s="8">
        <v>30</v>
      </c>
      <c r="AO88" s="4"/>
      <c r="AP88" s="4"/>
      <c r="AQ88" s="4"/>
      <c r="AR88" s="4"/>
      <c r="AS88" s="4"/>
    </row>
    <row r="89" spans="1:45">
      <c r="B89" s="4"/>
      <c r="C89" s="4"/>
      <c r="D89" s="4"/>
      <c r="E89" s="4"/>
      <c r="F89" s="4"/>
      <c r="G89" s="4"/>
      <c r="H89" s="4"/>
      <c r="I89" s="18"/>
      <c r="J89" s="4"/>
      <c r="K89" s="4"/>
      <c r="L89" s="4"/>
      <c r="M89" s="8"/>
      <c r="N89" s="5"/>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4"/>
      <c r="AP89" s="4"/>
      <c r="AQ89" s="4"/>
      <c r="AR89" s="4"/>
      <c r="AS89" s="4"/>
    </row>
    <row r="90" spans="1:45">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row>
    <row r="91" spans="1:45">
      <c r="B91" s="6" t="s">
        <v>29</v>
      </c>
      <c r="C91" s="4" t="s">
        <v>66</v>
      </c>
      <c r="D91" s="4" t="s">
        <v>58</v>
      </c>
      <c r="E91" s="4"/>
      <c r="F91" s="4"/>
      <c r="G91" s="4">
        <v>2024</v>
      </c>
      <c r="H91" s="4"/>
      <c r="I91" s="4" t="s">
        <v>67</v>
      </c>
      <c r="J91" s="4">
        <v>27</v>
      </c>
      <c r="K91" s="4">
        <v>41</v>
      </c>
      <c r="L91" s="4">
        <v>84</v>
      </c>
      <c r="M91" s="4">
        <v>82</v>
      </c>
      <c r="N91" s="4">
        <v>60</v>
      </c>
      <c r="O91" s="4">
        <v>59</v>
      </c>
      <c r="P91" s="4">
        <v>50</v>
      </c>
      <c r="Q91" s="4">
        <v>47</v>
      </c>
      <c r="R91" s="4">
        <v>43</v>
      </c>
      <c r="S91" s="4">
        <v>39</v>
      </c>
      <c r="T91" s="4">
        <v>35</v>
      </c>
      <c r="U91" s="4">
        <v>34</v>
      </c>
      <c r="V91" s="4">
        <v>34</v>
      </c>
      <c r="W91" s="4">
        <v>34</v>
      </c>
      <c r="X91" s="4">
        <v>34</v>
      </c>
      <c r="Y91" s="4">
        <v>33</v>
      </c>
      <c r="Z91" s="4">
        <v>33</v>
      </c>
      <c r="AA91" s="4">
        <v>33</v>
      </c>
      <c r="AB91" s="4">
        <v>33</v>
      </c>
      <c r="AC91" s="4">
        <v>33</v>
      </c>
      <c r="AD91" s="4">
        <v>33</v>
      </c>
      <c r="AE91" s="4">
        <v>33</v>
      </c>
      <c r="AF91" s="4">
        <v>34</v>
      </c>
      <c r="AG91" s="4">
        <v>34</v>
      </c>
      <c r="AH91" s="4">
        <v>34</v>
      </c>
      <c r="AI91" s="4">
        <v>35</v>
      </c>
      <c r="AJ91" s="4">
        <v>35</v>
      </c>
      <c r="AK91" s="4">
        <v>35</v>
      </c>
      <c r="AL91" s="4">
        <v>35</v>
      </c>
      <c r="AM91" s="4">
        <v>36</v>
      </c>
      <c r="AN91" s="4">
        <v>36</v>
      </c>
      <c r="AO91" s="4"/>
      <c r="AP91" s="4"/>
      <c r="AQ91" s="4"/>
      <c r="AR91" s="4"/>
      <c r="AS91" s="4"/>
    </row>
    <row r="92" spans="1:45">
      <c r="B92" s="6"/>
      <c r="C92" s="4"/>
      <c r="D92" s="4"/>
      <c r="E92" s="4"/>
      <c r="F92" s="4"/>
      <c r="G92" s="4"/>
      <c r="H92" s="4"/>
      <c r="I92" s="4"/>
      <c r="J92" s="4"/>
      <c r="K92" s="4"/>
      <c r="L92" s="4"/>
      <c r="M92" s="8"/>
      <c r="N92" s="5"/>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4"/>
      <c r="AP92" s="4"/>
      <c r="AQ92" s="4"/>
      <c r="AR92" s="4"/>
      <c r="AS92" s="4"/>
    </row>
    <row r="93" spans="1:45">
      <c r="B93" s="7"/>
    </row>
    <row r="94" spans="1:45">
      <c r="B94" s="11" t="s">
        <v>30</v>
      </c>
      <c r="C94" s="12" t="s">
        <v>31</v>
      </c>
      <c r="D94" s="12"/>
      <c r="E94" s="12"/>
      <c r="F94" s="12"/>
      <c r="G94" s="12"/>
      <c r="H94" s="12"/>
      <c r="I94" s="12"/>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row>
    <row r="95" spans="1:45">
      <c r="B95" s="4" t="s">
        <v>65</v>
      </c>
      <c r="C95" s="4" t="s">
        <v>66</v>
      </c>
      <c r="D95" s="4" t="s">
        <v>32</v>
      </c>
      <c r="E95" s="4"/>
      <c r="F95" s="4"/>
      <c r="G95" s="4"/>
      <c r="H95" s="4"/>
      <c r="I95" s="4" t="s">
        <v>33</v>
      </c>
      <c r="J95" s="4">
        <v>0</v>
      </c>
      <c r="K95" s="4">
        <v>0</v>
      </c>
      <c r="L95" s="4">
        <v>0</v>
      </c>
      <c r="M95" s="4">
        <v>0</v>
      </c>
      <c r="N95" s="4">
        <v>0</v>
      </c>
      <c r="O95" s="4">
        <v>-2.8</v>
      </c>
      <c r="P95" s="4">
        <v>14.5</v>
      </c>
      <c r="Q95" s="4">
        <v>86.1</v>
      </c>
      <c r="R95" s="4">
        <v>153.6</v>
      </c>
      <c r="S95" s="4">
        <v>235.3</v>
      </c>
      <c r="T95" s="4">
        <v>337.4</v>
      </c>
      <c r="U95" s="4">
        <v>535</v>
      </c>
      <c r="V95" s="4">
        <v>725.8</v>
      </c>
      <c r="W95" s="4">
        <v>869.8</v>
      </c>
      <c r="X95" s="4">
        <v>957.9</v>
      </c>
      <c r="Y95" s="4">
        <v>1010.8</v>
      </c>
      <c r="Z95" s="4">
        <v>1068.8</v>
      </c>
      <c r="AA95" s="4">
        <v>1195.4000000000001</v>
      </c>
      <c r="AB95" s="4">
        <v>1183.4000000000001</v>
      </c>
      <c r="AC95" s="4">
        <v>1275.2</v>
      </c>
      <c r="AD95" s="4">
        <v>1281.4000000000001</v>
      </c>
      <c r="AE95" s="4">
        <v>1200.2</v>
      </c>
      <c r="AF95" s="4">
        <v>1287.3</v>
      </c>
      <c r="AG95" s="4">
        <v>1370</v>
      </c>
      <c r="AH95" s="4">
        <v>1381.3</v>
      </c>
      <c r="AI95" s="4">
        <v>1421.8</v>
      </c>
      <c r="AJ95" s="4">
        <v>1502.6</v>
      </c>
      <c r="AK95" s="4">
        <v>1499.3</v>
      </c>
      <c r="AL95" s="4">
        <v>1414.8</v>
      </c>
      <c r="AM95" s="4">
        <v>1447.9</v>
      </c>
      <c r="AN95" s="4">
        <v>1468.5</v>
      </c>
      <c r="AO95" s="4"/>
      <c r="AP95" s="4"/>
      <c r="AQ95" s="4"/>
      <c r="AR95" s="4"/>
      <c r="AS95" s="4"/>
    </row>
    <row r="96" spans="1:45">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row>
    <row r="100" spans="2:45" s="2" customFormat="1">
      <c r="B100" s="3" t="s">
        <v>69</v>
      </c>
    </row>
    <row r="102" spans="2:45" ht="75">
      <c r="B102" s="9" t="s">
        <v>14</v>
      </c>
      <c r="C102" s="9" t="s">
        <v>15</v>
      </c>
      <c r="D102" s="9" t="s">
        <v>16</v>
      </c>
      <c r="E102" s="9" t="s">
        <v>17</v>
      </c>
      <c r="F102" s="9" t="s">
        <v>18</v>
      </c>
      <c r="G102" s="9" t="s">
        <v>19</v>
      </c>
      <c r="H102" s="9" t="s">
        <v>20</v>
      </c>
      <c r="I102" s="9" t="s">
        <v>21</v>
      </c>
      <c r="J102" s="10">
        <v>2020</v>
      </c>
      <c r="K102" s="10">
        <v>2021</v>
      </c>
      <c r="L102" s="10">
        <v>2022</v>
      </c>
      <c r="M102" s="10">
        <v>2023</v>
      </c>
      <c r="N102" s="10">
        <v>2024</v>
      </c>
      <c r="O102" s="10">
        <v>2025</v>
      </c>
      <c r="P102" s="10">
        <v>2026</v>
      </c>
      <c r="Q102" s="10">
        <v>2027</v>
      </c>
      <c r="R102" s="10">
        <v>2028</v>
      </c>
      <c r="S102" s="10">
        <v>2029</v>
      </c>
      <c r="T102" s="10">
        <v>2030</v>
      </c>
      <c r="U102" s="10">
        <v>2031</v>
      </c>
      <c r="V102" s="10">
        <v>2032</v>
      </c>
      <c r="W102" s="10">
        <v>2033</v>
      </c>
      <c r="X102" s="10">
        <v>2034</v>
      </c>
      <c r="Y102" s="10">
        <v>2035</v>
      </c>
      <c r="Z102" s="10">
        <v>2036</v>
      </c>
      <c r="AA102" s="10">
        <v>2037</v>
      </c>
      <c r="AB102" s="10">
        <v>2038</v>
      </c>
      <c r="AC102" s="10">
        <v>2039</v>
      </c>
      <c r="AD102" s="10">
        <v>2040</v>
      </c>
      <c r="AE102" s="10">
        <v>2041</v>
      </c>
      <c r="AF102" s="10">
        <v>2042</v>
      </c>
      <c r="AG102" s="10">
        <v>2043</v>
      </c>
      <c r="AH102" s="10">
        <v>2044</v>
      </c>
      <c r="AI102" s="10">
        <v>2045</v>
      </c>
      <c r="AJ102" s="10">
        <v>2046</v>
      </c>
      <c r="AK102" s="10">
        <v>2047</v>
      </c>
      <c r="AL102" s="10">
        <v>2048</v>
      </c>
      <c r="AM102" s="10">
        <v>2049</v>
      </c>
      <c r="AN102" s="10">
        <v>2050</v>
      </c>
      <c r="AO102" s="10">
        <v>2051</v>
      </c>
      <c r="AP102" s="10">
        <v>2052</v>
      </c>
      <c r="AQ102" s="10">
        <v>2053</v>
      </c>
      <c r="AR102" s="10">
        <v>2054</v>
      </c>
      <c r="AS102" s="10">
        <v>2055</v>
      </c>
    </row>
    <row r="103" spans="2:45">
      <c r="B103" s="4" t="s">
        <v>35</v>
      </c>
      <c r="C103" s="4" t="s">
        <v>36</v>
      </c>
      <c r="D103" s="4" t="s">
        <v>37</v>
      </c>
      <c r="E103" s="4"/>
      <c r="F103" s="4"/>
      <c r="G103" s="4">
        <v>2024</v>
      </c>
      <c r="H103" s="4"/>
      <c r="I103" s="4" t="s">
        <v>38</v>
      </c>
      <c r="J103" s="4">
        <v>59.7</v>
      </c>
      <c r="K103" s="4">
        <v>84.7</v>
      </c>
      <c r="L103" s="4">
        <v>85.7</v>
      </c>
      <c r="M103" s="8">
        <v>65.099999999999994</v>
      </c>
      <c r="N103" s="5">
        <v>70.099999999999994</v>
      </c>
      <c r="O103" s="8">
        <v>73</v>
      </c>
      <c r="P103" s="8">
        <v>73</v>
      </c>
      <c r="Q103" s="8">
        <v>73</v>
      </c>
      <c r="R103" s="8">
        <v>73</v>
      </c>
      <c r="S103" s="8">
        <v>77</v>
      </c>
      <c r="T103" s="8">
        <v>77</v>
      </c>
      <c r="U103" s="8">
        <v>79</v>
      </c>
      <c r="V103" s="8">
        <v>82</v>
      </c>
      <c r="W103" s="8">
        <v>84</v>
      </c>
      <c r="X103" s="8">
        <v>96</v>
      </c>
      <c r="Y103" s="8">
        <v>108</v>
      </c>
      <c r="Z103" s="8">
        <v>120</v>
      </c>
      <c r="AA103" s="8">
        <v>132</v>
      </c>
      <c r="AB103" s="8">
        <v>144</v>
      </c>
      <c r="AC103" s="8">
        <v>150</v>
      </c>
      <c r="AD103" s="8">
        <v>156</v>
      </c>
      <c r="AE103" s="8">
        <v>162</v>
      </c>
      <c r="AF103" s="8">
        <v>168</v>
      </c>
      <c r="AG103" s="8">
        <v>174</v>
      </c>
      <c r="AH103" s="8">
        <v>177</v>
      </c>
      <c r="AI103" s="8">
        <v>179</v>
      </c>
      <c r="AJ103" s="8">
        <v>182</v>
      </c>
      <c r="AK103" s="8">
        <v>184</v>
      </c>
      <c r="AL103" s="8">
        <v>187</v>
      </c>
      <c r="AM103" s="8">
        <v>189</v>
      </c>
      <c r="AN103" s="8">
        <v>192</v>
      </c>
      <c r="AO103" s="4"/>
      <c r="AP103" s="4"/>
      <c r="AQ103" s="4"/>
      <c r="AR103" s="4"/>
      <c r="AS103" s="4"/>
    </row>
    <row r="104" spans="2:45">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row>
    <row r="105" spans="2:4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row>
    <row r="106" spans="2:45">
      <c r="B106" s="6" t="s">
        <v>29</v>
      </c>
      <c r="C106" s="4" t="s">
        <v>36</v>
      </c>
      <c r="D106" s="4"/>
      <c r="E106" s="4"/>
      <c r="F106" s="4"/>
      <c r="G106" s="4">
        <v>2024</v>
      </c>
      <c r="H106" s="4"/>
      <c r="I106" s="4"/>
      <c r="J106" s="4">
        <v>59.7</v>
      </c>
      <c r="K106" s="4">
        <v>84.7</v>
      </c>
      <c r="L106" s="4">
        <v>85.7</v>
      </c>
      <c r="M106" s="4">
        <v>65.099999999999994</v>
      </c>
      <c r="N106" s="4">
        <v>70.099999999999994</v>
      </c>
      <c r="O106" s="4">
        <v>73</v>
      </c>
      <c r="P106" s="4">
        <v>77</v>
      </c>
      <c r="Q106" s="4">
        <v>77</v>
      </c>
      <c r="R106" s="4">
        <v>79</v>
      </c>
      <c r="S106" s="4">
        <v>82</v>
      </c>
      <c r="T106" s="4">
        <v>84</v>
      </c>
      <c r="U106" s="4">
        <v>96</v>
      </c>
      <c r="V106" s="4">
        <v>108</v>
      </c>
      <c r="W106" s="4">
        <v>120</v>
      </c>
      <c r="X106" s="4">
        <v>132</v>
      </c>
      <c r="Y106" s="4">
        <v>144</v>
      </c>
      <c r="Z106" s="4">
        <v>150</v>
      </c>
      <c r="AA106" s="4">
        <v>156</v>
      </c>
      <c r="AB106" s="4">
        <v>162</v>
      </c>
      <c r="AC106" s="4">
        <v>168</v>
      </c>
      <c r="AD106" s="4">
        <v>174</v>
      </c>
      <c r="AE106" s="4">
        <v>177</v>
      </c>
      <c r="AF106" s="4">
        <v>179</v>
      </c>
      <c r="AG106" s="4">
        <v>182</v>
      </c>
      <c r="AH106" s="4">
        <v>184</v>
      </c>
      <c r="AI106" s="4">
        <v>187</v>
      </c>
      <c r="AJ106" s="4">
        <v>189</v>
      </c>
      <c r="AK106" s="4">
        <v>192</v>
      </c>
      <c r="AL106" s="4">
        <v>194</v>
      </c>
      <c r="AM106" s="4">
        <v>197</v>
      </c>
      <c r="AN106" s="4">
        <v>199</v>
      </c>
      <c r="AO106" s="4"/>
      <c r="AP106" s="4"/>
      <c r="AQ106" s="4"/>
      <c r="AR106" s="4"/>
      <c r="AS106" s="4"/>
    </row>
    <row r="107" spans="2:45">
      <c r="B107" s="6"/>
      <c r="C107" s="4"/>
      <c r="D107" s="4"/>
      <c r="E107" s="4"/>
      <c r="F107" s="4"/>
      <c r="G107" s="4"/>
      <c r="H107" s="4"/>
      <c r="I107" s="4"/>
      <c r="J107" s="4"/>
      <c r="K107" s="4"/>
      <c r="L107" s="4"/>
      <c r="M107" s="8"/>
      <c r="N107" s="5"/>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4"/>
      <c r="AP107" s="4"/>
      <c r="AQ107" s="4"/>
      <c r="AR107" s="4"/>
      <c r="AS107" s="4"/>
    </row>
    <row r="108" spans="2:45">
      <c r="B108" s="7"/>
    </row>
    <row r="109" spans="2:45">
      <c r="B109" s="11" t="s">
        <v>30</v>
      </c>
      <c r="C109" s="12" t="s">
        <v>31</v>
      </c>
      <c r="D109" s="12"/>
      <c r="E109" s="12"/>
      <c r="F109" s="12"/>
      <c r="G109" s="12"/>
      <c r="H109" s="12"/>
      <c r="I109" s="12"/>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row>
    <row r="110" spans="2:45">
      <c r="B110" s="4" t="s">
        <v>35</v>
      </c>
      <c r="C110" s="4" t="s">
        <v>36</v>
      </c>
      <c r="D110" s="4" t="s">
        <v>32</v>
      </c>
      <c r="E110" s="4"/>
      <c r="F110" s="4"/>
      <c r="G110" s="4"/>
      <c r="H110" s="4"/>
      <c r="I110" s="4" t="s">
        <v>33</v>
      </c>
      <c r="J110" s="4">
        <v>0</v>
      </c>
      <c r="K110" s="4">
        <v>0</v>
      </c>
      <c r="L110" s="4">
        <v>0</v>
      </c>
      <c r="M110" s="8">
        <v>0</v>
      </c>
      <c r="N110" s="5">
        <v>0</v>
      </c>
      <c r="O110" s="8">
        <v>75.2</v>
      </c>
      <c r="P110" s="8">
        <v>176.5</v>
      </c>
      <c r="Q110" s="8">
        <v>336.2</v>
      </c>
      <c r="R110" s="8">
        <v>527.20000000000005</v>
      </c>
      <c r="S110" s="8">
        <v>716.5</v>
      </c>
      <c r="T110" s="8">
        <v>901.2</v>
      </c>
      <c r="U110" s="8">
        <v>1108.2</v>
      </c>
      <c r="V110" s="8">
        <v>1192.8</v>
      </c>
      <c r="W110" s="8">
        <v>1187</v>
      </c>
      <c r="X110" s="8">
        <v>1051.5</v>
      </c>
      <c r="Y110" s="8">
        <v>908.9</v>
      </c>
      <c r="Z110" s="8">
        <v>739</v>
      </c>
      <c r="AA110" s="8">
        <v>680.7</v>
      </c>
      <c r="AB110" s="8">
        <v>578.4</v>
      </c>
      <c r="AC110" s="8">
        <v>574.29999999999995</v>
      </c>
      <c r="AD110" s="8">
        <v>447.7</v>
      </c>
      <c r="AE110" s="8">
        <v>402.6</v>
      </c>
      <c r="AF110" s="8">
        <v>416</v>
      </c>
      <c r="AG110" s="8">
        <v>382.9</v>
      </c>
      <c r="AH110" s="8">
        <v>370.8</v>
      </c>
      <c r="AI110" s="8">
        <v>377.8</v>
      </c>
      <c r="AJ110" s="8">
        <v>391.7</v>
      </c>
      <c r="AK110" s="8">
        <v>352.7</v>
      </c>
      <c r="AL110" s="8">
        <v>348.6</v>
      </c>
      <c r="AM110" s="8">
        <v>300.3</v>
      </c>
      <c r="AN110" s="8">
        <v>368.2</v>
      </c>
      <c r="AO110" s="4"/>
      <c r="AP110" s="4"/>
      <c r="AQ110" s="4"/>
      <c r="AR110" s="4"/>
      <c r="AS110" s="4"/>
    </row>
    <row r="111" spans="2:45">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row>
    <row r="115" spans="2:45" s="2" customFormat="1">
      <c r="B115" s="3" t="s">
        <v>70</v>
      </c>
    </row>
    <row r="117" spans="2:45" ht="75">
      <c r="B117" s="9" t="s">
        <v>14</v>
      </c>
      <c r="C117" s="9" t="s">
        <v>15</v>
      </c>
      <c r="D117" s="9" t="s">
        <v>16</v>
      </c>
      <c r="E117" s="9" t="s">
        <v>17</v>
      </c>
      <c r="F117" s="9" t="s">
        <v>18</v>
      </c>
      <c r="G117" s="9" t="s">
        <v>19</v>
      </c>
      <c r="H117" s="9" t="s">
        <v>20</v>
      </c>
      <c r="I117" s="9" t="s">
        <v>21</v>
      </c>
      <c r="J117" s="10">
        <v>2020</v>
      </c>
      <c r="K117" s="10">
        <v>2021</v>
      </c>
      <c r="L117" s="10">
        <v>2022</v>
      </c>
      <c r="M117" s="10">
        <v>2023</v>
      </c>
      <c r="N117" s="10">
        <v>2024</v>
      </c>
      <c r="O117" s="10">
        <v>2025</v>
      </c>
      <c r="P117" s="10">
        <v>2026</v>
      </c>
      <c r="Q117" s="10">
        <v>2027</v>
      </c>
      <c r="R117" s="10">
        <v>2028</v>
      </c>
      <c r="S117" s="10">
        <v>2029</v>
      </c>
      <c r="T117" s="10">
        <v>2030</v>
      </c>
      <c r="U117" s="10">
        <v>2031</v>
      </c>
      <c r="V117" s="10">
        <v>2032</v>
      </c>
      <c r="W117" s="10">
        <v>2033</v>
      </c>
      <c r="X117" s="10">
        <v>2034</v>
      </c>
      <c r="Y117" s="10">
        <v>2035</v>
      </c>
      <c r="Z117" s="10">
        <v>2036</v>
      </c>
      <c r="AA117" s="10">
        <v>2037</v>
      </c>
      <c r="AB117" s="10">
        <v>2038</v>
      </c>
      <c r="AC117" s="10">
        <v>2039</v>
      </c>
      <c r="AD117" s="10">
        <v>2040</v>
      </c>
      <c r="AE117" s="10">
        <v>2041</v>
      </c>
      <c r="AF117" s="10">
        <v>2042</v>
      </c>
      <c r="AG117" s="10">
        <v>2043</v>
      </c>
      <c r="AH117" s="10">
        <v>2044</v>
      </c>
      <c r="AI117" s="10">
        <v>2045</v>
      </c>
      <c r="AJ117" s="10">
        <v>2046</v>
      </c>
      <c r="AK117" s="10">
        <v>2047</v>
      </c>
      <c r="AL117" s="10">
        <v>2048</v>
      </c>
      <c r="AM117" s="10">
        <v>2049</v>
      </c>
      <c r="AN117" s="10">
        <v>2050</v>
      </c>
      <c r="AO117" s="10">
        <v>2051</v>
      </c>
      <c r="AP117" s="10">
        <v>2052</v>
      </c>
      <c r="AQ117" s="10">
        <v>2053</v>
      </c>
      <c r="AR117" s="10">
        <v>2054</v>
      </c>
      <c r="AS117" s="10">
        <v>2055</v>
      </c>
    </row>
    <row r="118" spans="2:45">
      <c r="B118" s="4" t="s">
        <v>71</v>
      </c>
      <c r="C118" s="4" t="s">
        <v>72</v>
      </c>
      <c r="D118" s="4" t="s">
        <v>73</v>
      </c>
      <c r="E118" s="4"/>
      <c r="F118" s="4"/>
      <c r="G118" s="4">
        <v>2024</v>
      </c>
      <c r="H118" s="4"/>
      <c r="I118" s="18" t="s">
        <v>74</v>
      </c>
      <c r="J118" s="4">
        <v>6.7</v>
      </c>
      <c r="K118" s="4">
        <v>6.7</v>
      </c>
      <c r="L118" s="4">
        <v>6.7</v>
      </c>
      <c r="M118" s="8">
        <v>6.7</v>
      </c>
      <c r="N118" s="5">
        <v>6.7</v>
      </c>
      <c r="O118" s="8">
        <v>6.7</v>
      </c>
      <c r="P118" s="8">
        <v>6.4</v>
      </c>
      <c r="Q118" s="8">
        <v>6.1</v>
      </c>
      <c r="R118" s="8">
        <v>5.8</v>
      </c>
      <c r="S118" s="8">
        <v>5.5</v>
      </c>
      <c r="T118" s="8">
        <v>5.2</v>
      </c>
      <c r="U118" s="8">
        <v>4.9000000000000004</v>
      </c>
      <c r="V118" s="8">
        <v>2.4</v>
      </c>
      <c r="W118" s="8">
        <v>2.4</v>
      </c>
      <c r="X118" s="8">
        <v>2.4</v>
      </c>
      <c r="Y118" s="8">
        <v>2.4</v>
      </c>
      <c r="Z118" s="8">
        <v>2.4</v>
      </c>
      <c r="AA118" s="8">
        <v>2.4</v>
      </c>
      <c r="AB118" s="8">
        <v>2.2999999999999998</v>
      </c>
      <c r="AC118" s="8">
        <v>2.2999999999999998</v>
      </c>
      <c r="AD118" s="8">
        <v>2.2999999999999998</v>
      </c>
      <c r="AE118" s="8">
        <v>2.2000000000000002</v>
      </c>
      <c r="AF118" s="8">
        <v>2.2000000000000002</v>
      </c>
      <c r="AG118" s="8">
        <v>2.2000000000000002</v>
      </c>
      <c r="AH118" s="8">
        <v>2.1</v>
      </c>
      <c r="AI118" s="8">
        <v>2.1</v>
      </c>
      <c r="AJ118" s="8">
        <v>2.1</v>
      </c>
      <c r="AK118" s="8">
        <v>2.1</v>
      </c>
      <c r="AL118" s="8">
        <v>2.1</v>
      </c>
      <c r="AM118" s="8">
        <v>2.1</v>
      </c>
      <c r="AN118" s="8">
        <v>2.1</v>
      </c>
      <c r="AO118" s="4"/>
      <c r="AP118" s="4"/>
      <c r="AQ118" s="4"/>
      <c r="AR118" s="4"/>
      <c r="AS118" s="4"/>
    </row>
    <row r="119" spans="2:45">
      <c r="B119" s="4" t="s">
        <v>75</v>
      </c>
      <c r="C119" s="4" t="s">
        <v>76</v>
      </c>
      <c r="D119" s="4" t="s">
        <v>73</v>
      </c>
      <c r="E119" s="4"/>
      <c r="F119" s="4"/>
      <c r="G119" s="4">
        <v>2024</v>
      </c>
      <c r="H119" s="4"/>
      <c r="I119" s="18" t="s">
        <v>74</v>
      </c>
      <c r="J119" s="4">
        <v>6.7</v>
      </c>
      <c r="K119" s="4">
        <v>6.7</v>
      </c>
      <c r="L119" s="4">
        <v>6.7</v>
      </c>
      <c r="M119" s="4">
        <v>6.7</v>
      </c>
      <c r="N119" s="4">
        <v>6.7</v>
      </c>
      <c r="O119" s="4">
        <v>6.7</v>
      </c>
      <c r="P119" s="4">
        <v>6.4</v>
      </c>
      <c r="Q119" s="4">
        <v>6.1</v>
      </c>
      <c r="R119" s="4">
        <v>5.8</v>
      </c>
      <c r="S119" s="4">
        <v>5.5</v>
      </c>
      <c r="T119" s="4">
        <v>5.2</v>
      </c>
      <c r="U119" s="4">
        <v>4.9000000000000004</v>
      </c>
      <c r="V119" s="4">
        <v>3.2</v>
      </c>
      <c r="W119" s="4">
        <v>3.2</v>
      </c>
      <c r="X119" s="4">
        <v>3.2</v>
      </c>
      <c r="Y119" s="4">
        <v>3</v>
      </c>
      <c r="Z119" s="4">
        <v>3</v>
      </c>
      <c r="AA119" s="4">
        <v>3</v>
      </c>
      <c r="AB119" s="4">
        <v>2.9</v>
      </c>
      <c r="AC119" s="4">
        <v>2.9</v>
      </c>
      <c r="AD119" s="4">
        <v>2.9</v>
      </c>
      <c r="AE119" s="4">
        <v>2.8</v>
      </c>
      <c r="AF119" s="4">
        <v>2.8</v>
      </c>
      <c r="AG119" s="4">
        <v>2.8</v>
      </c>
      <c r="AH119" s="4">
        <v>2.7</v>
      </c>
      <c r="AI119" s="4">
        <v>2.7</v>
      </c>
      <c r="AJ119" s="4">
        <v>2.6</v>
      </c>
      <c r="AK119" s="4">
        <v>2.6</v>
      </c>
      <c r="AL119" s="4">
        <v>2.6</v>
      </c>
      <c r="AM119" s="4">
        <v>2.6</v>
      </c>
      <c r="AN119" s="4">
        <v>2.6</v>
      </c>
      <c r="AO119" s="4"/>
      <c r="AP119" s="4"/>
      <c r="AQ119" s="4"/>
      <c r="AR119" s="4"/>
      <c r="AS119" s="4"/>
    </row>
    <row r="120" spans="2:45">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2:45">
      <c r="B121" s="6" t="s">
        <v>77</v>
      </c>
      <c r="C121" s="4" t="s">
        <v>72</v>
      </c>
      <c r="D121" s="4" t="s">
        <v>73</v>
      </c>
      <c r="E121" s="4"/>
      <c r="F121" s="4"/>
      <c r="G121" s="4">
        <v>2024</v>
      </c>
      <c r="H121" s="4"/>
      <c r="I121" s="18" t="s">
        <v>74</v>
      </c>
      <c r="J121" s="4">
        <v>11.2</v>
      </c>
      <c r="K121" s="4">
        <v>11.2</v>
      </c>
      <c r="L121" s="4">
        <v>11.2</v>
      </c>
      <c r="M121" s="4">
        <v>11.2</v>
      </c>
      <c r="N121" s="4">
        <v>11.2</v>
      </c>
      <c r="O121" s="4">
        <v>11.2</v>
      </c>
      <c r="P121" s="4">
        <v>10.7</v>
      </c>
      <c r="Q121" s="4">
        <v>10.199999999999999</v>
      </c>
      <c r="R121" s="4">
        <v>9.6999999999999993</v>
      </c>
      <c r="S121" s="4">
        <v>9.1999999999999993</v>
      </c>
      <c r="T121" s="4">
        <v>8.6999999999999993</v>
      </c>
      <c r="U121" s="4">
        <v>8.1999999999999993</v>
      </c>
      <c r="V121" s="4">
        <v>4.0999999999999996</v>
      </c>
      <c r="W121" s="4">
        <v>4.0999999999999996</v>
      </c>
      <c r="X121" s="4">
        <v>4</v>
      </c>
      <c r="Y121" s="4">
        <v>4</v>
      </c>
      <c r="Z121" s="4">
        <v>4</v>
      </c>
      <c r="AA121" s="4">
        <v>3.9</v>
      </c>
      <c r="AB121" s="4">
        <v>3.9</v>
      </c>
      <c r="AC121" s="4">
        <v>3.8</v>
      </c>
      <c r="AD121" s="4">
        <v>3.8</v>
      </c>
      <c r="AE121" s="4">
        <v>3.7</v>
      </c>
      <c r="AF121" s="4">
        <v>3.7</v>
      </c>
      <c r="AG121" s="4">
        <v>3.6</v>
      </c>
      <c r="AH121" s="4">
        <v>3.6</v>
      </c>
      <c r="AI121" s="4">
        <v>3.5</v>
      </c>
      <c r="AJ121" s="4">
        <v>3.5</v>
      </c>
      <c r="AK121" s="4">
        <v>3.5</v>
      </c>
      <c r="AL121" s="4">
        <v>3.5</v>
      </c>
      <c r="AM121" s="4">
        <v>3.5</v>
      </c>
      <c r="AN121" s="4">
        <v>3.5</v>
      </c>
      <c r="AO121" s="4"/>
      <c r="AP121" s="4"/>
      <c r="AQ121" s="4"/>
      <c r="AR121" s="4"/>
      <c r="AS121" s="4"/>
    </row>
    <row r="122" spans="2:45">
      <c r="B122" s="6" t="s">
        <v>78</v>
      </c>
      <c r="C122" s="4" t="s">
        <v>76</v>
      </c>
      <c r="D122" s="4" t="s">
        <v>73</v>
      </c>
      <c r="E122" s="4"/>
      <c r="F122" s="4"/>
      <c r="G122" s="4">
        <v>2024</v>
      </c>
      <c r="H122" s="4"/>
      <c r="I122" s="18" t="s">
        <v>74</v>
      </c>
      <c r="J122" s="4">
        <v>11.2</v>
      </c>
      <c r="K122" s="4">
        <v>11.2</v>
      </c>
      <c r="L122" s="4">
        <v>11.2</v>
      </c>
      <c r="M122" s="8">
        <v>11.2</v>
      </c>
      <c r="N122" s="5">
        <v>11.2</v>
      </c>
      <c r="O122" s="8">
        <v>11.2</v>
      </c>
      <c r="P122" s="8">
        <v>10.7</v>
      </c>
      <c r="Q122" s="8">
        <v>10.199999999999999</v>
      </c>
      <c r="R122" s="8">
        <v>9.6999999999999993</v>
      </c>
      <c r="S122" s="8">
        <v>9.1999999999999993</v>
      </c>
      <c r="T122" s="8">
        <v>8.6999999999999993</v>
      </c>
      <c r="U122" s="8">
        <v>8.1999999999999993</v>
      </c>
      <c r="V122" s="8">
        <v>5.4</v>
      </c>
      <c r="W122" s="8">
        <v>5.4</v>
      </c>
      <c r="X122" s="8">
        <v>5.4</v>
      </c>
      <c r="Y122" s="8">
        <v>5.0999999999999996</v>
      </c>
      <c r="Z122" s="8">
        <v>5</v>
      </c>
      <c r="AA122" s="8">
        <v>5</v>
      </c>
      <c r="AB122" s="8">
        <v>4.9000000000000004</v>
      </c>
      <c r="AC122" s="8">
        <v>4.9000000000000004</v>
      </c>
      <c r="AD122" s="8">
        <v>4.8</v>
      </c>
      <c r="AE122" s="8">
        <v>4.7</v>
      </c>
      <c r="AF122" s="8">
        <v>4.7</v>
      </c>
      <c r="AG122" s="8">
        <v>4.5999999999999996</v>
      </c>
      <c r="AH122" s="8">
        <v>4.5</v>
      </c>
      <c r="AI122" s="8">
        <v>4.4000000000000004</v>
      </c>
      <c r="AJ122" s="8">
        <v>4.4000000000000004</v>
      </c>
      <c r="AK122" s="8">
        <v>4.4000000000000004</v>
      </c>
      <c r="AL122" s="8">
        <v>4.4000000000000004</v>
      </c>
      <c r="AM122" s="8">
        <v>4.3</v>
      </c>
      <c r="AN122" s="8">
        <v>4.3</v>
      </c>
      <c r="AO122" s="4"/>
      <c r="AP122" s="4"/>
      <c r="AQ122" s="4"/>
      <c r="AR122" s="4"/>
      <c r="AS122" s="4"/>
    </row>
    <row r="123" spans="2:45">
      <c r="B123" s="7"/>
    </row>
    <row r="124" spans="2:45">
      <c r="B124" s="11" t="s">
        <v>30</v>
      </c>
      <c r="C124" s="12" t="s">
        <v>31</v>
      </c>
      <c r="D124" s="12"/>
      <c r="E124" s="12"/>
      <c r="F124" s="12"/>
      <c r="G124" s="12"/>
      <c r="H124" s="12"/>
      <c r="I124" s="12"/>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13"/>
      <c r="AP124" s="13"/>
      <c r="AQ124" s="13"/>
      <c r="AR124" s="13"/>
      <c r="AS124" s="13"/>
    </row>
    <row r="125" spans="2:45">
      <c r="B125" s="4" t="s">
        <v>71</v>
      </c>
      <c r="C125" s="4" t="s">
        <v>72</v>
      </c>
      <c r="D125" s="4" t="s">
        <v>32</v>
      </c>
      <c r="E125" s="4"/>
      <c r="F125" s="4"/>
      <c r="G125" s="4"/>
      <c r="H125" s="4"/>
      <c r="I125" s="4" t="s">
        <v>33</v>
      </c>
      <c r="J125" s="4">
        <v>0</v>
      </c>
      <c r="K125" s="4">
        <v>0</v>
      </c>
      <c r="L125" s="4">
        <v>0</v>
      </c>
      <c r="M125" s="8">
        <v>0</v>
      </c>
      <c r="N125" s="5">
        <v>0</v>
      </c>
      <c r="O125" s="8">
        <v>-48.9</v>
      </c>
      <c r="P125" s="8">
        <v>-96.9</v>
      </c>
      <c r="Q125" s="8">
        <v>-106</v>
      </c>
      <c r="R125" s="8">
        <v>-90.3</v>
      </c>
      <c r="S125" s="8">
        <v>-50</v>
      </c>
      <c r="T125" s="8">
        <v>41.8</v>
      </c>
      <c r="U125" s="8">
        <v>164</v>
      </c>
      <c r="V125" s="8">
        <v>210.2</v>
      </c>
      <c r="W125" s="8">
        <v>253.7</v>
      </c>
      <c r="X125" s="8">
        <v>1310.5999999999999</v>
      </c>
      <c r="Y125" s="8">
        <v>1799.9</v>
      </c>
      <c r="Z125" s="8">
        <v>2354.9</v>
      </c>
      <c r="AA125" s="8">
        <v>990.3</v>
      </c>
      <c r="AB125" s="8">
        <v>-1959.9</v>
      </c>
      <c r="AC125" s="8">
        <v>-4492</v>
      </c>
      <c r="AD125" s="8">
        <v>-5564.9</v>
      </c>
      <c r="AE125" s="8">
        <v>-11560.4</v>
      </c>
      <c r="AF125" s="8">
        <v>-14459.7</v>
      </c>
      <c r="AG125" s="8">
        <v>-16853.099999999999</v>
      </c>
      <c r="AH125" s="8">
        <v>-17901.7</v>
      </c>
      <c r="AI125" s="8">
        <v>-18323.5</v>
      </c>
      <c r="AJ125" s="8">
        <v>-18418.7</v>
      </c>
      <c r="AK125" s="8">
        <v>-18488.599999999999</v>
      </c>
      <c r="AL125" s="8">
        <v>-18537.099999999999</v>
      </c>
      <c r="AM125" s="8">
        <v>-18559.7</v>
      </c>
      <c r="AN125" s="8">
        <v>-18567.3</v>
      </c>
      <c r="AO125" s="4"/>
      <c r="AP125" s="4"/>
      <c r="AQ125" s="4"/>
      <c r="AR125" s="4"/>
      <c r="AS125" s="4"/>
    </row>
    <row r="126" spans="2:45">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row>
    <row r="130" spans="1:45">
      <c r="A130" s="2"/>
      <c r="B130" s="3" t="s">
        <v>79</v>
      </c>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row>
    <row r="132" spans="1:45" ht="75">
      <c r="B132" s="9" t="s">
        <v>14</v>
      </c>
      <c r="C132" s="9" t="s">
        <v>15</v>
      </c>
      <c r="D132" s="9" t="s">
        <v>16</v>
      </c>
      <c r="E132" s="9" t="s">
        <v>17</v>
      </c>
      <c r="F132" s="9" t="s">
        <v>18</v>
      </c>
      <c r="G132" s="9" t="s">
        <v>19</v>
      </c>
      <c r="H132" s="9" t="s">
        <v>20</v>
      </c>
      <c r="I132" s="9" t="s">
        <v>21</v>
      </c>
      <c r="J132" s="10">
        <v>2020</v>
      </c>
      <c r="K132" s="10">
        <v>2021</v>
      </c>
      <c r="L132" s="10">
        <v>2022</v>
      </c>
      <c r="M132" s="10">
        <v>2023</v>
      </c>
      <c r="N132" s="10">
        <v>2024</v>
      </c>
      <c r="O132" s="10">
        <v>2025</v>
      </c>
      <c r="P132" s="10">
        <v>2026</v>
      </c>
      <c r="Q132" s="10">
        <v>2027</v>
      </c>
      <c r="R132" s="10">
        <v>2028</v>
      </c>
      <c r="S132" s="10">
        <v>2029</v>
      </c>
      <c r="T132" s="10">
        <v>2030</v>
      </c>
      <c r="U132" s="10">
        <v>2031</v>
      </c>
      <c r="V132" s="10">
        <v>2032</v>
      </c>
      <c r="W132" s="10">
        <v>2033</v>
      </c>
      <c r="X132" s="10">
        <v>2034</v>
      </c>
      <c r="Y132" s="10">
        <v>2035</v>
      </c>
      <c r="Z132" s="10">
        <v>2036</v>
      </c>
      <c r="AA132" s="10">
        <v>2037</v>
      </c>
      <c r="AB132" s="10">
        <v>2038</v>
      </c>
      <c r="AC132" s="10">
        <v>2039</v>
      </c>
      <c r="AD132" s="10">
        <v>2040</v>
      </c>
      <c r="AE132" s="10">
        <v>2041</v>
      </c>
      <c r="AF132" s="10">
        <v>2042</v>
      </c>
      <c r="AG132" s="10">
        <v>2043</v>
      </c>
      <c r="AH132" s="10">
        <v>2044</v>
      </c>
      <c r="AI132" s="10">
        <v>2045</v>
      </c>
      <c r="AJ132" s="10">
        <v>2046</v>
      </c>
      <c r="AK132" s="10">
        <v>2047</v>
      </c>
      <c r="AL132" s="10">
        <v>2048</v>
      </c>
      <c r="AM132" s="10">
        <v>2049</v>
      </c>
      <c r="AN132" s="10">
        <v>2050</v>
      </c>
      <c r="AO132" s="10">
        <v>2051</v>
      </c>
      <c r="AP132" s="10">
        <v>2052</v>
      </c>
      <c r="AQ132" s="10">
        <v>2053</v>
      </c>
      <c r="AR132" s="10">
        <v>2054</v>
      </c>
      <c r="AS132" s="10">
        <v>2055</v>
      </c>
    </row>
    <row r="133" spans="1:45">
      <c r="B133" s="4" t="s">
        <v>71</v>
      </c>
      <c r="C133" s="4" t="s">
        <v>72</v>
      </c>
      <c r="D133" s="4" t="s">
        <v>73</v>
      </c>
      <c r="E133" s="4"/>
      <c r="F133" s="4"/>
      <c r="G133" s="4">
        <v>2024</v>
      </c>
      <c r="H133" s="4"/>
      <c r="I133" s="18" t="s">
        <v>80</v>
      </c>
      <c r="J133" s="4">
        <v>12.9</v>
      </c>
      <c r="K133" s="4">
        <v>12.9</v>
      </c>
      <c r="L133" s="4">
        <v>12.9</v>
      </c>
      <c r="M133" s="8">
        <v>12.9</v>
      </c>
      <c r="N133" s="5">
        <v>12.9</v>
      </c>
      <c r="O133" s="8">
        <v>12.9</v>
      </c>
      <c r="P133" s="8">
        <v>12.3</v>
      </c>
      <c r="Q133" s="8">
        <v>11.8</v>
      </c>
      <c r="R133" s="8">
        <v>11.2</v>
      </c>
      <c r="S133" s="8">
        <v>10.6</v>
      </c>
      <c r="T133" s="8">
        <v>10</v>
      </c>
      <c r="U133" s="8">
        <v>9.5</v>
      </c>
      <c r="V133" s="8">
        <v>4.7</v>
      </c>
      <c r="W133" s="8">
        <v>4.7</v>
      </c>
      <c r="X133" s="8">
        <v>4.5999999999999996</v>
      </c>
      <c r="Y133" s="8">
        <v>4.5999999999999996</v>
      </c>
      <c r="Z133" s="8">
        <v>4.5999999999999996</v>
      </c>
      <c r="AA133" s="8">
        <v>4.5</v>
      </c>
      <c r="AB133" s="8">
        <v>4.4000000000000004</v>
      </c>
      <c r="AC133" s="8">
        <v>4.4000000000000004</v>
      </c>
      <c r="AD133" s="8">
        <v>4.3</v>
      </c>
      <c r="AE133" s="8">
        <v>4.3</v>
      </c>
      <c r="AF133" s="8">
        <v>4.2</v>
      </c>
      <c r="AG133" s="8">
        <v>4.2</v>
      </c>
      <c r="AH133" s="8">
        <v>4.0999999999999996</v>
      </c>
      <c r="AI133" s="8">
        <v>4.0999999999999996</v>
      </c>
      <c r="AJ133" s="8">
        <v>4</v>
      </c>
      <c r="AK133" s="8">
        <v>4</v>
      </c>
      <c r="AL133" s="8">
        <v>4</v>
      </c>
      <c r="AM133" s="8">
        <v>4</v>
      </c>
      <c r="AN133" s="8">
        <v>4</v>
      </c>
      <c r="AO133" s="4"/>
      <c r="AP133" s="4"/>
      <c r="AQ133" s="4"/>
      <c r="AR133" s="4"/>
      <c r="AS133" s="4"/>
    </row>
    <row r="134" spans="1:45">
      <c r="B134" s="4" t="s">
        <v>75</v>
      </c>
      <c r="C134" s="4" t="s">
        <v>76</v>
      </c>
      <c r="D134" s="4" t="s">
        <v>73</v>
      </c>
      <c r="E134" s="4"/>
      <c r="F134" s="4"/>
      <c r="G134" s="4">
        <v>2024</v>
      </c>
      <c r="H134" s="4"/>
      <c r="I134" s="18" t="s">
        <v>80</v>
      </c>
      <c r="J134" s="4">
        <v>12.9</v>
      </c>
      <c r="K134" s="4">
        <v>12.9</v>
      </c>
      <c r="L134" s="4">
        <v>12.9</v>
      </c>
      <c r="M134" s="4">
        <v>12.9</v>
      </c>
      <c r="N134" s="4">
        <v>12.9</v>
      </c>
      <c r="O134" s="4">
        <v>12.9</v>
      </c>
      <c r="P134" s="4">
        <v>12.3</v>
      </c>
      <c r="Q134" s="4">
        <v>11.8</v>
      </c>
      <c r="R134" s="4">
        <v>11.2</v>
      </c>
      <c r="S134" s="4">
        <v>10.6</v>
      </c>
      <c r="T134" s="4">
        <v>10</v>
      </c>
      <c r="U134" s="4">
        <v>9.5</v>
      </c>
      <c r="V134" s="4">
        <v>6.2</v>
      </c>
      <c r="W134" s="4">
        <v>6.2</v>
      </c>
      <c r="X134" s="4">
        <v>6.2</v>
      </c>
      <c r="Y134" s="4">
        <v>5.8</v>
      </c>
      <c r="Z134" s="4">
        <v>5.8</v>
      </c>
      <c r="AA134" s="4">
        <v>5.7</v>
      </c>
      <c r="AB134" s="4">
        <v>5.7</v>
      </c>
      <c r="AC134" s="4">
        <v>5.6</v>
      </c>
      <c r="AD134" s="4">
        <v>5.5</v>
      </c>
      <c r="AE134" s="4">
        <v>5.5</v>
      </c>
      <c r="AF134" s="4">
        <v>5.4</v>
      </c>
      <c r="AG134" s="4">
        <v>5.3</v>
      </c>
      <c r="AH134" s="4">
        <v>5.2</v>
      </c>
      <c r="AI134" s="4">
        <v>5.0999999999999996</v>
      </c>
      <c r="AJ134" s="4">
        <v>5.0999999999999996</v>
      </c>
      <c r="AK134" s="4">
        <v>5</v>
      </c>
      <c r="AL134" s="4">
        <v>5</v>
      </c>
      <c r="AM134" s="4">
        <v>5</v>
      </c>
      <c r="AN134" s="4">
        <v>5</v>
      </c>
      <c r="AO134" s="4"/>
      <c r="AP134" s="4"/>
      <c r="AQ134" s="4"/>
      <c r="AR134" s="4"/>
      <c r="AS134" s="4"/>
    </row>
    <row r="135" spans="1:4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c r="B136" s="6" t="s">
        <v>77</v>
      </c>
      <c r="C136" s="4" t="s">
        <v>72</v>
      </c>
      <c r="D136" s="4" t="s">
        <v>73</v>
      </c>
      <c r="E136" s="4"/>
      <c r="F136" s="4"/>
      <c r="G136" s="4">
        <v>2024</v>
      </c>
      <c r="H136" s="4"/>
      <c r="I136" s="18" t="s">
        <v>80</v>
      </c>
      <c r="J136" s="4">
        <v>11.2</v>
      </c>
      <c r="K136" s="4">
        <v>11.2</v>
      </c>
      <c r="L136" s="4">
        <v>11.2</v>
      </c>
      <c r="M136" s="4">
        <v>11.2</v>
      </c>
      <c r="N136" s="4">
        <v>11.2</v>
      </c>
      <c r="O136" s="4">
        <v>11.2</v>
      </c>
      <c r="P136" s="4">
        <v>10.7</v>
      </c>
      <c r="Q136" s="4">
        <v>10.199999999999999</v>
      </c>
      <c r="R136" s="4">
        <v>9.6999999999999993</v>
      </c>
      <c r="S136" s="4">
        <v>9.1999999999999993</v>
      </c>
      <c r="T136" s="4">
        <v>8.6999999999999993</v>
      </c>
      <c r="U136" s="4">
        <v>8.1999999999999993</v>
      </c>
      <c r="V136" s="4">
        <v>4.0999999999999996</v>
      </c>
      <c r="W136" s="4">
        <v>4.0999999999999996</v>
      </c>
      <c r="X136" s="4">
        <v>4</v>
      </c>
      <c r="Y136" s="4">
        <v>4</v>
      </c>
      <c r="Z136" s="4">
        <v>4</v>
      </c>
      <c r="AA136" s="4">
        <v>3.9</v>
      </c>
      <c r="AB136" s="4">
        <v>3.9</v>
      </c>
      <c r="AC136" s="4">
        <v>3.8</v>
      </c>
      <c r="AD136" s="4">
        <v>3.8</v>
      </c>
      <c r="AE136" s="4">
        <v>3.7</v>
      </c>
      <c r="AF136" s="4">
        <v>3.7</v>
      </c>
      <c r="AG136" s="4">
        <v>3.6</v>
      </c>
      <c r="AH136" s="4">
        <v>3.6</v>
      </c>
      <c r="AI136" s="4">
        <v>3.5</v>
      </c>
      <c r="AJ136" s="4">
        <v>3.5</v>
      </c>
      <c r="AK136" s="4">
        <v>3.5</v>
      </c>
      <c r="AL136" s="4">
        <v>3.5</v>
      </c>
      <c r="AM136" s="4">
        <v>3.5</v>
      </c>
      <c r="AN136" s="4">
        <v>3.5</v>
      </c>
      <c r="AO136" s="4"/>
      <c r="AP136" s="4"/>
      <c r="AQ136" s="4"/>
      <c r="AR136" s="4"/>
      <c r="AS136" s="4"/>
    </row>
    <row r="137" spans="1:45">
      <c r="B137" s="6" t="s">
        <v>78</v>
      </c>
      <c r="C137" s="4" t="s">
        <v>76</v>
      </c>
      <c r="D137" s="4" t="s">
        <v>73</v>
      </c>
      <c r="E137" s="4"/>
      <c r="F137" s="4"/>
      <c r="G137" s="4">
        <v>2024</v>
      </c>
      <c r="H137" s="4"/>
      <c r="I137" s="18" t="s">
        <v>80</v>
      </c>
      <c r="J137" s="4">
        <v>11.2</v>
      </c>
      <c r="K137" s="4">
        <v>11.2</v>
      </c>
      <c r="L137" s="4">
        <v>11.2</v>
      </c>
      <c r="M137" s="8">
        <v>11.2</v>
      </c>
      <c r="N137" s="5">
        <v>11.2</v>
      </c>
      <c r="O137" s="8">
        <v>11.2</v>
      </c>
      <c r="P137" s="8">
        <v>10.7</v>
      </c>
      <c r="Q137" s="8">
        <v>10.199999999999999</v>
      </c>
      <c r="R137" s="8">
        <v>9.6999999999999993</v>
      </c>
      <c r="S137" s="8">
        <v>9.1999999999999993</v>
      </c>
      <c r="T137" s="8">
        <v>8.6999999999999993</v>
      </c>
      <c r="U137" s="8">
        <v>8.1999999999999993</v>
      </c>
      <c r="V137" s="8">
        <v>5.4</v>
      </c>
      <c r="W137" s="8">
        <v>5.4</v>
      </c>
      <c r="X137" s="8">
        <v>5.4</v>
      </c>
      <c r="Y137" s="8">
        <v>5.0999999999999996</v>
      </c>
      <c r="Z137" s="8">
        <v>5</v>
      </c>
      <c r="AA137" s="8">
        <v>5</v>
      </c>
      <c r="AB137" s="8">
        <v>4.9000000000000004</v>
      </c>
      <c r="AC137" s="8">
        <v>4.9000000000000004</v>
      </c>
      <c r="AD137" s="8">
        <v>4.8</v>
      </c>
      <c r="AE137" s="8">
        <v>4.7</v>
      </c>
      <c r="AF137" s="8">
        <v>4.7</v>
      </c>
      <c r="AG137" s="8">
        <v>4.5999999999999996</v>
      </c>
      <c r="AH137" s="8">
        <v>4.5</v>
      </c>
      <c r="AI137" s="8">
        <v>4.4000000000000004</v>
      </c>
      <c r="AJ137" s="8">
        <v>4.4000000000000004</v>
      </c>
      <c r="AK137" s="8">
        <v>4.4000000000000004</v>
      </c>
      <c r="AL137" s="8">
        <v>4.4000000000000004</v>
      </c>
      <c r="AM137" s="8">
        <v>4.3</v>
      </c>
      <c r="AN137" s="8">
        <v>4.3</v>
      </c>
      <c r="AO137" s="4"/>
      <c r="AP137" s="4"/>
      <c r="AQ137" s="4"/>
      <c r="AR137" s="4"/>
      <c r="AS137" s="4"/>
    </row>
    <row r="138" spans="1:45">
      <c r="B138" s="7"/>
    </row>
    <row r="139" spans="1:45">
      <c r="B139" s="11" t="s">
        <v>30</v>
      </c>
      <c r="C139" s="12" t="s">
        <v>31</v>
      </c>
      <c r="D139" s="12"/>
      <c r="E139" s="12"/>
      <c r="F139" s="12"/>
      <c r="G139" s="12"/>
      <c r="H139" s="12"/>
      <c r="I139" s="12"/>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row>
    <row r="140" spans="1:45">
      <c r="B140" s="4" t="s">
        <v>71</v>
      </c>
      <c r="C140" s="4" t="s">
        <v>72</v>
      </c>
      <c r="D140" s="4" t="s">
        <v>32</v>
      </c>
      <c r="E140" s="4"/>
      <c r="F140" s="4"/>
      <c r="G140" s="4"/>
      <c r="H140" s="4"/>
      <c r="I140" s="4" t="s">
        <v>33</v>
      </c>
      <c r="J140" s="4">
        <v>0</v>
      </c>
      <c r="K140" s="4">
        <v>0</v>
      </c>
      <c r="L140" s="4">
        <v>0</v>
      </c>
      <c r="M140" s="8">
        <v>0</v>
      </c>
      <c r="N140" s="5">
        <v>0</v>
      </c>
      <c r="O140" s="8">
        <v>17.3</v>
      </c>
      <c r="P140" s="8">
        <v>36.1</v>
      </c>
      <c r="Q140" s="8">
        <v>51.8</v>
      </c>
      <c r="R140" s="8">
        <v>76.400000000000006</v>
      </c>
      <c r="S140" s="8">
        <v>83.1</v>
      </c>
      <c r="T140" s="8">
        <v>100.1</v>
      </c>
      <c r="U140" s="8">
        <v>128</v>
      </c>
      <c r="V140" s="8">
        <v>163.80000000000001</v>
      </c>
      <c r="W140" s="8">
        <v>191.9</v>
      </c>
      <c r="X140" s="8">
        <v>193.2</v>
      </c>
      <c r="Y140" s="8">
        <v>188.8</v>
      </c>
      <c r="Z140" s="8">
        <v>157.5</v>
      </c>
      <c r="AA140" s="8">
        <v>144.4</v>
      </c>
      <c r="AB140" s="8">
        <v>134.80000000000001</v>
      </c>
      <c r="AC140" s="8">
        <v>129.19999999999999</v>
      </c>
      <c r="AD140" s="8">
        <v>129.6</v>
      </c>
      <c r="AE140" s="8">
        <v>134.4</v>
      </c>
      <c r="AF140" s="8">
        <v>139.69999999999999</v>
      </c>
      <c r="AG140" s="8">
        <v>146.6</v>
      </c>
      <c r="AH140" s="8">
        <v>156.80000000000001</v>
      </c>
      <c r="AI140" s="8">
        <v>169.5</v>
      </c>
      <c r="AJ140" s="8">
        <v>176.2</v>
      </c>
      <c r="AK140" s="8">
        <v>185.5</v>
      </c>
      <c r="AL140" s="8">
        <v>192.9</v>
      </c>
      <c r="AM140" s="8">
        <v>200.6</v>
      </c>
      <c r="AN140" s="8">
        <v>205.3</v>
      </c>
      <c r="AO140" s="4"/>
      <c r="AP140" s="4"/>
      <c r="AQ140" s="4"/>
      <c r="AR140" s="4"/>
      <c r="AS140" s="4"/>
    </row>
    <row r="141" spans="1:4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86073-321C-4FDC-A4D8-F9F4CA3D7802}">
  <dimension ref="A1:AS47"/>
  <sheetViews>
    <sheetView zoomScale="70" zoomScaleNormal="70" workbookViewId="0" xr3:uid="{6766FFF3-C9A9-5077-9B23-FFC2F04B46D4}">
      <selection activeCell="G9" sqref="G9"/>
    </sheetView>
  </sheetViews>
  <sheetFormatPr defaultColWidth="11.375" defaultRowHeight="15"/>
  <cols>
    <col min="1" max="1" width="4.25" customWidth="1"/>
    <col min="3" max="3" width="21.375" bestFit="1" customWidth="1"/>
    <col min="9" max="9" width="52.375" customWidth="1"/>
  </cols>
  <sheetData>
    <row r="1" spans="1:45" s="1" customFormat="1" ht="24">
      <c r="A1" s="1" t="s">
        <v>81</v>
      </c>
    </row>
    <row r="5" spans="1:45" s="2" customFormat="1">
      <c r="B5" s="3" t="s">
        <v>82</v>
      </c>
    </row>
    <row r="7" spans="1:45" ht="75">
      <c r="B7" s="9" t="s">
        <v>14</v>
      </c>
      <c r="C7" s="9" t="s">
        <v>15</v>
      </c>
      <c r="D7" s="9" t="s">
        <v>16</v>
      </c>
      <c r="E7" s="9" t="s">
        <v>17</v>
      </c>
      <c r="F7" s="9" t="s">
        <v>18</v>
      </c>
      <c r="G7" s="9" t="s">
        <v>19</v>
      </c>
      <c r="H7" s="9" t="s">
        <v>20</v>
      </c>
      <c r="I7" s="9" t="s">
        <v>21</v>
      </c>
      <c r="J7" s="10">
        <v>2020</v>
      </c>
      <c r="K7" s="10">
        <v>2021</v>
      </c>
      <c r="L7" s="10">
        <v>2022</v>
      </c>
      <c r="M7" s="10">
        <v>2023</v>
      </c>
      <c r="N7" s="10">
        <v>2024</v>
      </c>
      <c r="O7" s="10">
        <v>2025</v>
      </c>
      <c r="P7" s="10">
        <v>2026</v>
      </c>
      <c r="Q7" s="10">
        <v>2027</v>
      </c>
      <c r="R7" s="10">
        <v>2028</v>
      </c>
      <c r="S7" s="10">
        <v>2029</v>
      </c>
      <c r="T7" s="10">
        <v>2030</v>
      </c>
      <c r="U7" s="10">
        <v>2031</v>
      </c>
      <c r="V7" s="10">
        <v>2032</v>
      </c>
      <c r="W7" s="10">
        <v>2033</v>
      </c>
      <c r="X7" s="10">
        <v>2034</v>
      </c>
      <c r="Y7" s="10">
        <v>2035</v>
      </c>
      <c r="Z7" s="10">
        <v>2036</v>
      </c>
      <c r="AA7" s="10">
        <v>2037</v>
      </c>
      <c r="AB7" s="10">
        <v>2038</v>
      </c>
      <c r="AC7" s="10">
        <v>2039</v>
      </c>
      <c r="AD7" s="10">
        <v>2040</v>
      </c>
      <c r="AE7" s="10">
        <v>2041</v>
      </c>
      <c r="AF7" s="10">
        <v>2042</v>
      </c>
      <c r="AG7" s="10">
        <v>2043</v>
      </c>
      <c r="AH7" s="10">
        <v>2044</v>
      </c>
      <c r="AI7" s="10">
        <v>2045</v>
      </c>
      <c r="AJ7" s="10">
        <v>2046</v>
      </c>
      <c r="AK7" s="10">
        <v>2047</v>
      </c>
      <c r="AL7" s="10">
        <v>2048</v>
      </c>
      <c r="AM7" s="10">
        <v>2049</v>
      </c>
      <c r="AN7" s="10">
        <v>2050</v>
      </c>
      <c r="AO7" s="10">
        <v>2051</v>
      </c>
      <c r="AP7" s="10">
        <v>2052</v>
      </c>
      <c r="AQ7" s="10">
        <v>2053</v>
      </c>
      <c r="AR7" s="10">
        <v>2054</v>
      </c>
      <c r="AS7" s="10">
        <v>2055</v>
      </c>
    </row>
    <row r="8" spans="1:45">
      <c r="B8" s="4" t="s">
        <v>83</v>
      </c>
      <c r="C8" s="4" t="s">
        <v>84</v>
      </c>
      <c r="D8" s="4" t="s">
        <v>85</v>
      </c>
      <c r="E8" s="4"/>
      <c r="F8" s="4"/>
      <c r="G8" s="4"/>
      <c r="H8" s="4">
        <v>2024</v>
      </c>
      <c r="I8" s="4" t="s">
        <v>86</v>
      </c>
      <c r="J8" s="4"/>
      <c r="K8" s="4"/>
      <c r="L8" s="4">
        <v>10890.88</v>
      </c>
      <c r="M8" s="4">
        <v>10890.88</v>
      </c>
      <c r="N8" s="4">
        <v>10890.88</v>
      </c>
      <c r="O8" s="4">
        <v>10890.88</v>
      </c>
      <c r="P8" s="4">
        <v>10890.88</v>
      </c>
      <c r="Q8" s="4">
        <v>10890.88</v>
      </c>
      <c r="R8" s="4">
        <v>10890.88</v>
      </c>
      <c r="S8" s="4">
        <v>10890.88</v>
      </c>
      <c r="T8" s="4">
        <v>10048.359999999999</v>
      </c>
      <c r="U8" s="4">
        <v>10048.359999999999</v>
      </c>
      <c r="V8" s="4">
        <v>10048.359999999999</v>
      </c>
      <c r="W8" s="4">
        <v>10048.359999999999</v>
      </c>
      <c r="X8" s="4">
        <v>10048.359999999999</v>
      </c>
      <c r="Y8" s="4">
        <v>10048.359999999999</v>
      </c>
      <c r="Z8" s="4">
        <v>10048.359999999999</v>
      </c>
      <c r="AA8" s="4">
        <v>10048.359999999999</v>
      </c>
      <c r="AB8" s="4">
        <v>10048.359999999999</v>
      </c>
      <c r="AC8" s="4">
        <v>10048.359999999999</v>
      </c>
      <c r="AD8" s="4">
        <v>9086.84</v>
      </c>
      <c r="AE8" s="4">
        <v>9086.84</v>
      </c>
      <c r="AF8" s="4">
        <v>9086.84</v>
      </c>
      <c r="AG8" s="4">
        <v>9086.84</v>
      </c>
      <c r="AH8" s="4">
        <v>9086.84</v>
      </c>
      <c r="AI8" s="4">
        <v>9086.84</v>
      </c>
      <c r="AJ8" s="4">
        <v>9086.84</v>
      </c>
      <c r="AK8" s="4">
        <v>9086.84</v>
      </c>
      <c r="AL8" s="4">
        <v>9086.84</v>
      </c>
      <c r="AM8" s="4">
        <v>9086.84</v>
      </c>
      <c r="AN8" s="4">
        <v>9086.84</v>
      </c>
      <c r="AO8" s="4"/>
      <c r="AP8" s="4"/>
      <c r="AQ8" s="4"/>
      <c r="AR8" s="4"/>
      <c r="AS8" s="4"/>
    </row>
    <row r="9" spans="1:45">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row>
    <row r="10" spans="1:45">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row>
    <row r="11" spans="1:45">
      <c r="B11" s="6"/>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row>
    <row r="12" spans="1:45">
      <c r="B12" s="6"/>
      <c r="C12" s="4"/>
      <c r="D12" s="4"/>
      <c r="E12" s="4"/>
      <c r="F12" s="4"/>
      <c r="G12" s="4"/>
      <c r="H12" s="4"/>
      <c r="I12" s="4"/>
      <c r="J12" s="4"/>
      <c r="K12" s="4"/>
      <c r="L12" s="4"/>
      <c r="M12" s="8"/>
      <c r="N12" s="5"/>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4"/>
      <c r="AP12" s="4"/>
      <c r="AQ12" s="4"/>
      <c r="AR12" s="4"/>
      <c r="AS12" s="4"/>
    </row>
    <row r="13" spans="1:45">
      <c r="B13" s="7"/>
    </row>
    <row r="14" spans="1:45">
      <c r="B14" s="11" t="s">
        <v>30</v>
      </c>
      <c r="C14" s="12"/>
      <c r="D14" s="12"/>
      <c r="E14" s="12"/>
      <c r="F14" s="12"/>
      <c r="G14" s="12"/>
      <c r="H14" s="12"/>
      <c r="I14" s="12"/>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row>
    <row r="15" spans="1:45">
      <c r="B15" s="4"/>
      <c r="C15" s="4" t="s">
        <v>31</v>
      </c>
      <c r="D15" s="4" t="s">
        <v>32</v>
      </c>
      <c r="E15" s="4"/>
      <c r="F15" s="4"/>
      <c r="G15" s="4"/>
      <c r="H15" s="4"/>
      <c r="I15" s="4" t="s">
        <v>33</v>
      </c>
      <c r="J15" s="4"/>
      <c r="K15" s="4"/>
      <c r="L15" s="4"/>
      <c r="M15" s="8"/>
      <c r="N15" s="5"/>
      <c r="O15" s="8">
        <v>-58.623878108905046</v>
      </c>
      <c r="P15" s="8">
        <v>-59.66561723423365</v>
      </c>
      <c r="Q15" s="8">
        <v>-91.706244668530417</v>
      </c>
      <c r="R15" s="8">
        <v>-249.70965974648425</v>
      </c>
      <c r="S15" s="8">
        <v>-464.41182654615841</v>
      </c>
      <c r="T15" s="8">
        <v>-239.0774436370848</v>
      </c>
      <c r="U15" s="8">
        <v>-395.52640046416491</v>
      </c>
      <c r="V15" s="8">
        <v>-225.73305649509712</v>
      </c>
      <c r="W15" s="8">
        <v>-237.67781111859586</v>
      </c>
      <c r="X15" s="8">
        <v>-249.62256574209459</v>
      </c>
      <c r="Y15" s="8">
        <v>-713.99155039654579</v>
      </c>
      <c r="Z15" s="8">
        <v>-860.27864782734832</v>
      </c>
      <c r="AA15" s="8">
        <v>-410.20444756244251</v>
      </c>
      <c r="AB15" s="8">
        <v>-131.17329509113551</v>
      </c>
      <c r="AC15" s="8">
        <v>-78.94203289939469</v>
      </c>
      <c r="AD15" s="8">
        <v>-26.710770707653865</v>
      </c>
      <c r="AE15" s="8">
        <v>242.68949821074057</v>
      </c>
      <c r="AF15" s="8">
        <v>202.90595647627197</v>
      </c>
      <c r="AG15" s="8">
        <v>158.89812141397306</v>
      </c>
      <c r="AH15" s="8">
        <v>111.43892583316483</v>
      </c>
      <c r="AI15" s="8">
        <v>99.237114501167525</v>
      </c>
      <c r="AJ15" s="8">
        <v>202.32908725487869</v>
      </c>
      <c r="AK15" s="8">
        <v>232.87931953717452</v>
      </c>
      <c r="AL15" s="8">
        <v>135.47319828264517</v>
      </c>
      <c r="AM15" s="8">
        <v>57.719587300187413</v>
      </c>
      <c r="AN15" s="8">
        <v>-33.56371135104564</v>
      </c>
      <c r="AO15" s="4"/>
      <c r="AP15" s="4"/>
      <c r="AQ15" s="4"/>
      <c r="AR15" s="4"/>
      <c r="AS15" s="4"/>
    </row>
    <row r="16" spans="1:45">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row>
    <row r="21" spans="2:45" s="2" customFormat="1">
      <c r="B21" s="3" t="s">
        <v>87</v>
      </c>
    </row>
    <row r="23" spans="2:45" ht="75">
      <c r="B23" s="9" t="s">
        <v>14</v>
      </c>
      <c r="C23" s="9" t="s">
        <v>15</v>
      </c>
      <c r="D23" s="9" t="s">
        <v>16</v>
      </c>
      <c r="E23" s="9" t="s">
        <v>17</v>
      </c>
      <c r="F23" s="9" t="s">
        <v>18</v>
      </c>
      <c r="G23" s="9" t="s">
        <v>19</v>
      </c>
      <c r="H23" s="9" t="s">
        <v>20</v>
      </c>
      <c r="I23" s="9" t="s">
        <v>21</v>
      </c>
      <c r="J23" s="10">
        <v>2020</v>
      </c>
      <c r="K23" s="10">
        <v>2021</v>
      </c>
      <c r="L23" s="10">
        <v>2022</v>
      </c>
      <c r="M23" s="10">
        <v>2023</v>
      </c>
      <c r="N23" s="10">
        <v>2024</v>
      </c>
      <c r="O23" s="10">
        <v>2025</v>
      </c>
      <c r="P23" s="10">
        <v>2026</v>
      </c>
      <c r="Q23" s="10">
        <v>2027</v>
      </c>
      <c r="R23" s="10">
        <v>2028</v>
      </c>
      <c r="S23" s="10">
        <v>2029</v>
      </c>
      <c r="T23" s="10">
        <v>2030</v>
      </c>
      <c r="U23" s="10">
        <v>2031</v>
      </c>
      <c r="V23" s="10">
        <v>2032</v>
      </c>
      <c r="W23" s="10">
        <v>2033</v>
      </c>
      <c r="X23" s="10">
        <v>2034</v>
      </c>
      <c r="Y23" s="10">
        <v>2035</v>
      </c>
      <c r="Z23" s="10">
        <v>2036</v>
      </c>
      <c r="AA23" s="10">
        <v>2037</v>
      </c>
      <c r="AB23" s="10">
        <v>2038</v>
      </c>
      <c r="AC23" s="10">
        <v>2039</v>
      </c>
      <c r="AD23" s="10">
        <v>2040</v>
      </c>
      <c r="AE23" s="10">
        <v>2041</v>
      </c>
      <c r="AF23" s="10">
        <v>2042</v>
      </c>
      <c r="AG23" s="10">
        <v>2043</v>
      </c>
      <c r="AH23" s="10">
        <v>2044</v>
      </c>
      <c r="AI23" s="10">
        <v>2045</v>
      </c>
      <c r="AJ23" s="10">
        <v>2046</v>
      </c>
      <c r="AK23" s="10">
        <v>2047</v>
      </c>
      <c r="AL23" s="10">
        <v>2048</v>
      </c>
      <c r="AM23" s="10">
        <v>2049</v>
      </c>
      <c r="AN23" s="10">
        <v>2050</v>
      </c>
      <c r="AO23" s="10">
        <v>2051</v>
      </c>
      <c r="AP23" s="10">
        <v>2052</v>
      </c>
      <c r="AQ23" s="10">
        <v>2053</v>
      </c>
      <c r="AR23" s="10">
        <v>2054</v>
      </c>
      <c r="AS23" s="10">
        <v>2055</v>
      </c>
    </row>
    <row r="24" spans="2:45">
      <c r="B24" s="4" t="s">
        <v>83</v>
      </c>
      <c r="C24" s="4" t="s">
        <v>84</v>
      </c>
      <c r="D24" s="4" t="s">
        <v>85</v>
      </c>
      <c r="E24" s="4"/>
      <c r="F24" s="4"/>
      <c r="G24" s="4"/>
      <c r="H24" s="4">
        <v>2024</v>
      </c>
      <c r="I24" s="4" t="s">
        <v>86</v>
      </c>
      <c r="J24" s="4"/>
      <c r="K24" s="4"/>
      <c r="L24" s="4"/>
      <c r="M24" s="8"/>
      <c r="N24" s="5"/>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4"/>
      <c r="AP24" s="4"/>
      <c r="AQ24" s="4"/>
      <c r="AR24" s="4"/>
      <c r="AS24" s="4"/>
    </row>
    <row r="25" spans="2:45">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row>
    <row r="26" spans="2:45">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row>
    <row r="27" spans="2:45">
      <c r="B27" s="6"/>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row>
    <row r="28" spans="2:45">
      <c r="B28" s="6"/>
      <c r="C28" s="4"/>
      <c r="D28" s="4"/>
      <c r="E28" s="4"/>
      <c r="F28" s="4"/>
      <c r="G28" s="4"/>
      <c r="H28" s="4"/>
      <c r="I28" s="4"/>
      <c r="J28" s="4"/>
      <c r="K28" s="4"/>
      <c r="L28" s="4"/>
      <c r="M28" s="8"/>
      <c r="N28" s="5"/>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4"/>
      <c r="AP28" s="4"/>
      <c r="AQ28" s="4"/>
      <c r="AR28" s="4"/>
      <c r="AS28" s="4"/>
    </row>
    <row r="29" spans="2:45">
      <c r="B29" s="7"/>
    </row>
    <row r="30" spans="2:45">
      <c r="B30" s="11" t="s">
        <v>30</v>
      </c>
      <c r="C30" s="12"/>
      <c r="D30" s="12"/>
      <c r="E30" s="12"/>
      <c r="F30" s="12"/>
      <c r="G30" s="12"/>
      <c r="H30" s="12"/>
      <c r="I30" s="12"/>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13"/>
      <c r="AP30" s="13"/>
      <c r="AQ30" s="13"/>
      <c r="AR30" s="13"/>
      <c r="AS30" s="13"/>
    </row>
    <row r="31" spans="2:45">
      <c r="B31" s="4"/>
      <c r="C31" s="4" t="s">
        <v>31</v>
      </c>
      <c r="D31" s="4" t="s">
        <v>32</v>
      </c>
      <c r="E31" s="4"/>
      <c r="F31" s="4"/>
      <c r="G31" s="4"/>
      <c r="H31" s="4"/>
      <c r="I31" s="4" t="s">
        <v>33</v>
      </c>
      <c r="J31" s="4"/>
      <c r="K31" s="4"/>
      <c r="L31" s="4"/>
      <c r="M31" s="8"/>
      <c r="N31" s="5">
        <v>0</v>
      </c>
      <c r="O31" s="8">
        <v>-148.17132050456712</v>
      </c>
      <c r="P31" s="8">
        <v>-307.68696652415383</v>
      </c>
      <c r="Q31" s="8">
        <v>-494.969082544907</v>
      </c>
      <c r="R31" s="8">
        <v>-548.28518944757525</v>
      </c>
      <c r="S31" s="8">
        <v>-926.23839480688912</v>
      </c>
      <c r="T31" s="8">
        <v>-607.43175128266739</v>
      </c>
      <c r="U31" s="8">
        <v>-703.85678799379093</v>
      </c>
      <c r="V31" s="8">
        <v>-1298.5320676802439</v>
      </c>
      <c r="W31" s="8">
        <v>-1136.2741616839776</v>
      </c>
      <c r="X31" s="8">
        <v>-1255.9047639195414</v>
      </c>
      <c r="Y31" s="8">
        <v>-1158.3582902034541</v>
      </c>
      <c r="Z31" s="8">
        <v>-1004.0944778903431</v>
      </c>
      <c r="AA31" s="8">
        <v>-521.65697611499854</v>
      </c>
      <c r="AB31" s="8">
        <v>-439.15897056030371</v>
      </c>
      <c r="AC31" s="8">
        <v>-434.99319964763345</v>
      </c>
      <c r="AD31" s="8">
        <v>-631.90321675679297</v>
      </c>
      <c r="AE31" s="8">
        <v>-333.02748661029182</v>
      </c>
      <c r="AF31" s="8">
        <v>-423.80480534323397</v>
      </c>
      <c r="AG31" s="8">
        <v>-382.78478072357029</v>
      </c>
      <c r="AH31" s="8">
        <v>-397.06179542051541</v>
      </c>
      <c r="AI31" s="8">
        <v>-287.37860916007594</v>
      </c>
      <c r="AJ31" s="8">
        <v>-190.31953729037377</v>
      </c>
      <c r="AK31" s="8">
        <v>-205.80411506948712</v>
      </c>
      <c r="AL31" s="8">
        <v>-137.13033501916379</v>
      </c>
      <c r="AM31" s="8">
        <v>-49.36953747483949</v>
      </c>
      <c r="AN31" s="8">
        <v>-75.070481297496372</v>
      </c>
      <c r="AO31" s="4"/>
      <c r="AP31" s="4"/>
      <c r="AQ31" s="4"/>
      <c r="AR31" s="4"/>
      <c r="AS31" s="4"/>
    </row>
    <row r="32" spans="2:45">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row>
    <row r="36" spans="2:45" s="2" customFormat="1">
      <c r="B36" s="3" t="s">
        <v>88</v>
      </c>
    </row>
    <row r="38" spans="2:45" ht="75">
      <c r="B38" s="9" t="s">
        <v>14</v>
      </c>
      <c r="C38" s="9" t="s">
        <v>15</v>
      </c>
      <c r="D38" s="9" t="s">
        <v>16</v>
      </c>
      <c r="E38" s="9" t="s">
        <v>17</v>
      </c>
      <c r="F38" s="9" t="s">
        <v>18</v>
      </c>
      <c r="G38" s="9" t="s">
        <v>19</v>
      </c>
      <c r="H38" s="9" t="s">
        <v>20</v>
      </c>
      <c r="I38" s="9" t="s">
        <v>21</v>
      </c>
      <c r="J38" s="10">
        <v>2020</v>
      </c>
      <c r="K38" s="10">
        <v>2021</v>
      </c>
      <c r="L38" s="10">
        <v>2022</v>
      </c>
      <c r="M38" s="10">
        <v>2023</v>
      </c>
      <c r="N38" s="10">
        <v>2024</v>
      </c>
      <c r="O38" s="10">
        <v>2025</v>
      </c>
      <c r="P38" s="10">
        <v>2026</v>
      </c>
      <c r="Q38" s="10">
        <v>2027</v>
      </c>
      <c r="R38" s="10">
        <v>2028</v>
      </c>
      <c r="S38" s="10">
        <v>2029</v>
      </c>
      <c r="T38" s="10">
        <v>2030</v>
      </c>
      <c r="U38" s="10">
        <v>2031</v>
      </c>
      <c r="V38" s="10">
        <v>2032</v>
      </c>
      <c r="W38" s="10">
        <v>2033</v>
      </c>
      <c r="X38" s="10">
        <v>2034</v>
      </c>
      <c r="Y38" s="10">
        <v>2035</v>
      </c>
      <c r="Z38" s="10">
        <v>2036</v>
      </c>
      <c r="AA38" s="10">
        <v>2037</v>
      </c>
      <c r="AB38" s="10">
        <v>2038</v>
      </c>
      <c r="AC38" s="10">
        <v>2039</v>
      </c>
      <c r="AD38" s="10">
        <v>2040</v>
      </c>
      <c r="AE38" s="10">
        <v>2041</v>
      </c>
      <c r="AF38" s="10">
        <v>2042</v>
      </c>
      <c r="AG38" s="10">
        <v>2043</v>
      </c>
      <c r="AH38" s="10">
        <v>2044</v>
      </c>
      <c r="AI38" s="10">
        <v>2045</v>
      </c>
      <c r="AJ38" s="10">
        <v>2046</v>
      </c>
      <c r="AK38" s="10">
        <v>2047</v>
      </c>
      <c r="AL38" s="10">
        <v>2048</v>
      </c>
      <c r="AM38" s="10">
        <v>2049</v>
      </c>
      <c r="AN38" s="10">
        <v>2050</v>
      </c>
      <c r="AO38" s="10">
        <v>2051</v>
      </c>
      <c r="AP38" s="10">
        <v>2052</v>
      </c>
      <c r="AQ38" s="10">
        <v>2053</v>
      </c>
      <c r="AR38" s="10">
        <v>2054</v>
      </c>
      <c r="AS38" s="10">
        <v>2055</v>
      </c>
    </row>
    <row r="39" spans="2:45">
      <c r="B39" s="4" t="s">
        <v>65</v>
      </c>
      <c r="C39" s="4" t="s">
        <v>66</v>
      </c>
      <c r="D39" s="4" t="s">
        <v>58</v>
      </c>
      <c r="E39" s="4"/>
      <c r="F39" s="4"/>
      <c r="G39" s="4">
        <v>2024</v>
      </c>
      <c r="H39" s="4"/>
      <c r="I39" s="17" t="s">
        <v>59</v>
      </c>
      <c r="J39" s="4"/>
      <c r="K39" s="4"/>
      <c r="L39" s="4"/>
      <c r="M39" s="8">
        <v>16.370433641875554</v>
      </c>
      <c r="N39" s="5">
        <v>14.35605375918375</v>
      </c>
      <c r="O39" s="8">
        <v>14.494075163474388</v>
      </c>
      <c r="P39" s="8">
        <v>13.408616562744118</v>
      </c>
      <c r="Q39" s="8">
        <v>13.461451976387274</v>
      </c>
      <c r="R39" s="8">
        <v>13.36468578015149</v>
      </c>
      <c r="S39" s="8">
        <v>13.30978778284706</v>
      </c>
      <c r="T39" s="8">
        <v>13.227034028515991</v>
      </c>
      <c r="U39" s="8">
        <v>13.406951035695673</v>
      </c>
      <c r="V39" s="8">
        <v>13.716059294332895</v>
      </c>
      <c r="W39" s="8">
        <v>14.070878482044764</v>
      </c>
      <c r="X39" s="8">
        <v>14.416449407244432</v>
      </c>
      <c r="Y39" s="8">
        <v>14.752863998449117</v>
      </c>
      <c r="Z39" s="8">
        <v>15.080309596170782</v>
      </c>
      <c r="AA39" s="8">
        <v>15.399004466101697</v>
      </c>
      <c r="AB39" s="8">
        <v>15.708831122449059</v>
      </c>
      <c r="AC39" s="8">
        <v>16.009905119470549</v>
      </c>
      <c r="AD39" s="8">
        <v>16.302370243093872</v>
      </c>
      <c r="AE39" s="8">
        <v>16.768992024799577</v>
      </c>
      <c r="AF39" s="8">
        <v>17.237953756290715</v>
      </c>
      <c r="AG39" s="8">
        <v>17.70313141618475</v>
      </c>
      <c r="AH39" s="8">
        <v>18.160460997826188</v>
      </c>
      <c r="AI39" s="8">
        <v>18.61003125754597</v>
      </c>
      <c r="AJ39" s="8">
        <v>18.897407790516645</v>
      </c>
      <c r="AK39" s="8">
        <v>19.172801649097732</v>
      </c>
      <c r="AL39" s="8">
        <v>19.444453633522276</v>
      </c>
      <c r="AM39" s="8">
        <v>19.712326094374681</v>
      </c>
      <c r="AN39" s="8">
        <v>19.976373607148183</v>
      </c>
      <c r="AO39" s="4"/>
      <c r="AP39" s="4"/>
      <c r="AQ39" s="4"/>
      <c r="AR39" s="4"/>
      <c r="AS39" s="4"/>
    </row>
    <row r="40" spans="2:45">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row>
    <row r="41" spans="2:45">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row>
    <row r="42" spans="2:45">
      <c r="B42" s="6"/>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row>
    <row r="43" spans="2:45">
      <c r="B43" s="6"/>
      <c r="C43" s="4"/>
      <c r="D43" s="4"/>
      <c r="E43" s="4"/>
      <c r="F43" s="4"/>
      <c r="G43" s="4"/>
      <c r="H43" s="4"/>
      <c r="I43" s="4"/>
      <c r="J43" s="4"/>
      <c r="K43" s="4"/>
      <c r="L43" s="4"/>
      <c r="M43" s="8"/>
      <c r="N43" s="5"/>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4"/>
      <c r="AP43" s="4"/>
      <c r="AQ43" s="4"/>
      <c r="AR43" s="4"/>
      <c r="AS43" s="4"/>
    </row>
    <row r="44" spans="2:45">
      <c r="B44" s="7"/>
    </row>
    <row r="45" spans="2:45">
      <c r="B45" s="11" t="s">
        <v>30</v>
      </c>
      <c r="C45" s="12"/>
      <c r="D45" s="12"/>
      <c r="E45" s="12"/>
      <c r="F45" s="12"/>
      <c r="G45" s="12"/>
      <c r="H45" s="12"/>
      <c r="I45" s="12"/>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c r="AM45" s="13"/>
      <c r="AN45" s="13"/>
      <c r="AO45" s="13"/>
      <c r="AP45" s="13"/>
      <c r="AQ45" s="13"/>
      <c r="AR45" s="13"/>
      <c r="AS45" s="13"/>
    </row>
    <row r="46" spans="2:45">
      <c r="B46" s="4"/>
      <c r="C46" s="4" t="s">
        <v>31</v>
      </c>
      <c r="D46" s="4" t="s">
        <v>32</v>
      </c>
      <c r="E46" s="4"/>
      <c r="F46" s="4"/>
      <c r="G46" s="4"/>
      <c r="H46" s="4"/>
      <c r="I46" s="4" t="s">
        <v>33</v>
      </c>
      <c r="J46" s="4"/>
      <c r="K46" s="4"/>
      <c r="L46" s="4"/>
      <c r="M46" s="8"/>
      <c r="N46" s="5"/>
      <c r="O46" s="8">
        <v>-96.859305420919554</v>
      </c>
      <c r="P46" s="8">
        <v>-182.60579000765574</v>
      </c>
      <c r="Q46" s="8">
        <v>-228.25219641970762</v>
      </c>
      <c r="R46" s="8">
        <v>-282.73668307074695</v>
      </c>
      <c r="S46" s="8">
        <v>-478.48643101936614</v>
      </c>
      <c r="T46" s="8">
        <v>-340.16766859027848</v>
      </c>
      <c r="U46" s="8">
        <v>-516.42880970712577</v>
      </c>
      <c r="V46" s="8">
        <v>-857.71298219699383</v>
      </c>
      <c r="W46" s="8">
        <v>-141.53516420519736</v>
      </c>
      <c r="X46" s="8">
        <v>-626.07684717268421</v>
      </c>
      <c r="Y46" s="8">
        <v>-493.66035805212596</v>
      </c>
      <c r="Z46" s="8">
        <v>-838.9677230900852</v>
      </c>
      <c r="AA46" s="8">
        <v>-509.15646245240714</v>
      </c>
      <c r="AB46" s="8">
        <v>-342.64602316659875</v>
      </c>
      <c r="AC46" s="8">
        <v>-44.139178930588969</v>
      </c>
      <c r="AD46" s="8">
        <v>-314.65398725111663</v>
      </c>
      <c r="AE46" s="8">
        <v>-163.28282033847427</v>
      </c>
      <c r="AF46" s="8">
        <v>-267.79265415287591</v>
      </c>
      <c r="AG46" s="8">
        <v>-415.81476821274373</v>
      </c>
      <c r="AH46" s="8">
        <v>-382.6184787404618</v>
      </c>
      <c r="AI46" s="8">
        <v>-344.66190404166991</v>
      </c>
      <c r="AJ46" s="8">
        <v>-261.85800589207247</v>
      </c>
      <c r="AK46" s="8">
        <v>-235.50197769499755</v>
      </c>
      <c r="AL46" s="8">
        <v>-251.57310216428505</v>
      </c>
      <c r="AM46" s="8">
        <v>-127.37185882221183</v>
      </c>
      <c r="AN46" s="8">
        <v>-122.60039333047644</v>
      </c>
      <c r="AO46" s="4"/>
      <c r="AP46" s="4"/>
      <c r="AQ46" s="4"/>
      <c r="AR46" s="4"/>
      <c r="AS46" s="4"/>
    </row>
    <row r="47" spans="2:45">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C15D3-00B4-4C6B-B81D-BD67C933DF14}">
  <dimension ref="A1:AS58"/>
  <sheetViews>
    <sheetView topLeftCell="A3" zoomScale="70" zoomScaleNormal="70" workbookViewId="0" xr3:uid="{D14DB216-28E7-5181-ACFD-7111852A2B80}">
      <selection activeCell="B27" sqref="B27"/>
    </sheetView>
  </sheetViews>
  <sheetFormatPr defaultColWidth="11.375" defaultRowHeight="15"/>
  <cols>
    <col min="1" max="1" width="6.875" customWidth="1"/>
    <col min="2" max="2" width="24.125" customWidth="1"/>
    <col min="9" max="9" width="34.625" bestFit="1" customWidth="1"/>
  </cols>
  <sheetData>
    <row r="1" spans="1:45" s="1" customFormat="1" ht="24">
      <c r="A1" s="1" t="s">
        <v>89</v>
      </c>
    </row>
    <row r="9" spans="1:45" ht="17.25" customHeight="1"/>
    <row r="10" spans="1:45" s="2" customFormat="1">
      <c r="B10" s="3" t="s">
        <v>90</v>
      </c>
    </row>
    <row r="12" spans="1:45" ht="75">
      <c r="B12" s="9" t="s">
        <v>14</v>
      </c>
      <c r="C12" s="9" t="s">
        <v>15</v>
      </c>
      <c r="D12" s="9" t="s">
        <v>16</v>
      </c>
      <c r="E12" s="9" t="s">
        <v>17</v>
      </c>
      <c r="F12" s="9" t="s">
        <v>18</v>
      </c>
      <c r="G12" s="9" t="s">
        <v>19</v>
      </c>
      <c r="H12" s="9" t="s">
        <v>20</v>
      </c>
      <c r="I12" s="9" t="s">
        <v>21</v>
      </c>
      <c r="J12" s="10">
        <v>2020</v>
      </c>
      <c r="K12" s="10">
        <v>2021</v>
      </c>
      <c r="L12" s="10">
        <v>2022</v>
      </c>
      <c r="M12" s="10">
        <v>2023</v>
      </c>
      <c r="N12" s="10">
        <v>2024</v>
      </c>
      <c r="O12" s="10">
        <v>2025</v>
      </c>
      <c r="P12" s="10">
        <v>2026</v>
      </c>
      <c r="Q12" s="10">
        <v>2027</v>
      </c>
      <c r="R12" s="10">
        <v>2028</v>
      </c>
      <c r="S12" s="10">
        <v>2029</v>
      </c>
      <c r="T12" s="10">
        <v>2030</v>
      </c>
      <c r="U12" s="10">
        <v>2031</v>
      </c>
      <c r="V12" s="10">
        <v>2032</v>
      </c>
      <c r="W12" s="10">
        <v>2033</v>
      </c>
      <c r="X12" s="10">
        <v>2034</v>
      </c>
      <c r="Y12" s="10">
        <v>2035</v>
      </c>
      <c r="Z12" s="10">
        <v>2036</v>
      </c>
      <c r="AA12" s="10">
        <v>2037</v>
      </c>
      <c r="AB12" s="10">
        <v>2038</v>
      </c>
      <c r="AC12" s="10">
        <v>2039</v>
      </c>
      <c r="AD12" s="10">
        <v>2040</v>
      </c>
      <c r="AE12" s="10">
        <v>2041</v>
      </c>
      <c r="AF12" s="10">
        <v>2042</v>
      </c>
      <c r="AG12" s="10">
        <v>2043</v>
      </c>
      <c r="AH12" s="10">
        <v>2044</v>
      </c>
      <c r="AI12" s="10">
        <v>2045</v>
      </c>
      <c r="AJ12" s="10">
        <v>2046</v>
      </c>
      <c r="AK12" s="10">
        <v>2047</v>
      </c>
      <c r="AL12" s="10">
        <v>2048</v>
      </c>
      <c r="AM12" s="10">
        <v>2049</v>
      </c>
      <c r="AN12" s="10">
        <v>2050</v>
      </c>
      <c r="AO12" s="10">
        <v>2051</v>
      </c>
      <c r="AP12" s="10">
        <v>2052</v>
      </c>
      <c r="AQ12" s="10">
        <v>2053</v>
      </c>
      <c r="AR12" s="10">
        <v>2054</v>
      </c>
      <c r="AS12" s="10">
        <v>2055</v>
      </c>
    </row>
    <row r="13" spans="1:45">
      <c r="B13" s="4" t="s">
        <v>91</v>
      </c>
      <c r="C13" s="4" t="s">
        <v>92</v>
      </c>
      <c r="D13" s="4" t="s">
        <v>93</v>
      </c>
      <c r="E13" s="4"/>
      <c r="F13" s="4"/>
      <c r="G13" s="4"/>
      <c r="H13" s="4"/>
      <c r="I13" s="4"/>
      <c r="J13" s="4"/>
      <c r="K13" s="4"/>
      <c r="L13" s="4"/>
      <c r="M13" s="8"/>
      <c r="N13" s="5"/>
      <c r="O13" s="8"/>
      <c r="P13">
        <v>54.2</v>
      </c>
      <c r="Q13">
        <v>54.2</v>
      </c>
      <c r="R13">
        <v>54.2</v>
      </c>
      <c r="S13">
        <v>54.2</v>
      </c>
      <c r="T13">
        <v>54.2</v>
      </c>
      <c r="AO13" s="4"/>
      <c r="AP13" s="4"/>
      <c r="AQ13" s="4"/>
      <c r="AR13" s="4"/>
      <c r="AS13" s="4"/>
    </row>
    <row r="14" spans="1:45">
      <c r="B14" s="4" t="s">
        <v>94</v>
      </c>
      <c r="C14" s="4" t="s">
        <v>95</v>
      </c>
      <c r="D14" s="4" t="s">
        <v>96</v>
      </c>
      <c r="E14" s="4"/>
      <c r="F14" s="4"/>
      <c r="G14" s="4"/>
      <c r="H14" s="4"/>
      <c r="I14" s="4"/>
      <c r="J14" s="4"/>
      <c r="K14" s="4"/>
      <c r="L14" s="4"/>
      <c r="M14" s="4"/>
      <c r="N14" s="4"/>
      <c r="O14" s="4"/>
      <c r="P14" s="4">
        <v>150</v>
      </c>
      <c r="Q14" s="4">
        <v>150</v>
      </c>
      <c r="R14" s="4">
        <v>150</v>
      </c>
      <c r="S14" s="4">
        <v>150</v>
      </c>
      <c r="T14" s="4">
        <v>150</v>
      </c>
      <c r="U14" s="4"/>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c r="B15" s="4" t="s">
        <v>97</v>
      </c>
      <c r="C15" s="4" t="s">
        <v>98</v>
      </c>
      <c r="D15" s="4" t="s">
        <v>96</v>
      </c>
      <c r="E15" s="4"/>
      <c r="F15" s="4"/>
      <c r="G15" s="4"/>
      <c r="H15" s="4"/>
      <c r="I15" s="4"/>
      <c r="J15" s="4"/>
      <c r="K15" s="4"/>
      <c r="L15" s="4"/>
      <c r="M15" s="4"/>
      <c r="N15" s="4"/>
      <c r="O15" s="4"/>
      <c r="P15" s="4">
        <v>400</v>
      </c>
      <c r="Q15" s="4">
        <v>400</v>
      </c>
      <c r="R15" s="4">
        <v>400</v>
      </c>
      <c r="S15" s="4">
        <v>400</v>
      </c>
      <c r="T15" s="4">
        <v>400</v>
      </c>
      <c r="U15" s="4"/>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c r="B16" s="6" t="s">
        <v>29</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row>
    <row r="17" spans="2:45">
      <c r="B17" s="4" t="s">
        <v>91</v>
      </c>
      <c r="C17" s="4" t="s">
        <v>92</v>
      </c>
      <c r="D17" s="4" t="s">
        <v>93</v>
      </c>
      <c r="E17" s="4"/>
      <c r="F17" s="4"/>
      <c r="G17" s="4"/>
      <c r="H17" s="4"/>
      <c r="I17" s="4" t="s">
        <v>99</v>
      </c>
      <c r="J17" s="4"/>
      <c r="K17" s="4"/>
      <c r="L17" s="4"/>
      <c r="M17" s="4"/>
      <c r="N17" s="4"/>
      <c r="O17" s="4"/>
      <c r="P17" s="4" t="s">
        <v>100</v>
      </c>
      <c r="Q17" s="4" t="s">
        <v>100</v>
      </c>
      <c r="R17" s="4" t="s">
        <v>100</v>
      </c>
      <c r="S17" s="4" t="s">
        <v>100</v>
      </c>
      <c r="T17" s="4" t="s">
        <v>100</v>
      </c>
      <c r="U17" s="4"/>
      <c r="V17" s="4"/>
      <c r="W17" s="4"/>
      <c r="X17" s="4"/>
      <c r="Y17" s="4"/>
      <c r="Z17" s="4"/>
      <c r="AA17" s="4"/>
      <c r="AB17" s="4"/>
      <c r="AC17" s="4"/>
      <c r="AD17" s="4"/>
      <c r="AE17" s="4"/>
      <c r="AF17" s="4"/>
      <c r="AG17" s="4"/>
      <c r="AH17" s="4"/>
      <c r="AI17" s="4"/>
      <c r="AJ17" s="4"/>
      <c r="AK17" s="4"/>
      <c r="AL17" s="4"/>
      <c r="AM17" s="4"/>
      <c r="AN17" s="4"/>
      <c r="AO17" s="4"/>
      <c r="AP17" s="4"/>
      <c r="AQ17" s="4"/>
      <c r="AR17" s="4"/>
      <c r="AS17" s="4"/>
    </row>
    <row r="18" spans="2:45">
      <c r="B18" s="4" t="s">
        <v>94</v>
      </c>
      <c r="C18" s="4" t="s">
        <v>95</v>
      </c>
      <c r="D18" s="4" t="s">
        <v>96</v>
      </c>
      <c r="E18" s="4"/>
      <c r="F18" s="4"/>
      <c r="G18" s="4"/>
      <c r="H18" s="4"/>
      <c r="I18" s="4"/>
      <c r="J18" s="4"/>
      <c r="K18" s="4"/>
      <c r="L18" s="4"/>
      <c r="M18" s="4"/>
      <c r="N18" s="4"/>
      <c r="O18" s="4"/>
      <c r="P18" s="4">
        <v>90</v>
      </c>
      <c r="Q18" s="4">
        <v>90</v>
      </c>
      <c r="R18" s="4">
        <v>90</v>
      </c>
      <c r="S18" s="4">
        <v>90</v>
      </c>
      <c r="T18" s="4">
        <v>90</v>
      </c>
      <c r="U18" s="4"/>
      <c r="V18" s="4"/>
      <c r="W18" s="4"/>
      <c r="X18" s="4"/>
      <c r="Y18" s="4"/>
      <c r="Z18" s="4"/>
      <c r="AA18" s="4"/>
      <c r="AB18" s="4"/>
      <c r="AC18" s="4"/>
      <c r="AD18" s="4"/>
      <c r="AE18" s="4"/>
      <c r="AF18" s="4"/>
      <c r="AG18" s="4"/>
      <c r="AH18" s="4"/>
      <c r="AI18" s="4"/>
      <c r="AJ18" s="4"/>
      <c r="AK18" s="4"/>
      <c r="AL18" s="4"/>
      <c r="AM18" s="4"/>
      <c r="AN18" s="4"/>
      <c r="AO18" s="4"/>
      <c r="AP18" s="4"/>
      <c r="AQ18" s="4"/>
      <c r="AR18" s="4"/>
      <c r="AS18" s="4"/>
    </row>
    <row r="19" spans="2:45">
      <c r="B19" s="4" t="s">
        <v>97</v>
      </c>
      <c r="C19" s="4" t="s">
        <v>98</v>
      </c>
      <c r="D19" s="4" t="s">
        <v>96</v>
      </c>
      <c r="E19" s="4"/>
      <c r="F19" s="4"/>
      <c r="G19" s="4"/>
      <c r="H19" s="4"/>
      <c r="I19" s="4"/>
      <c r="J19" s="4"/>
      <c r="K19" s="4"/>
      <c r="L19" s="4"/>
      <c r="M19" s="8"/>
      <c r="N19" s="5"/>
      <c r="O19" s="8"/>
      <c r="P19" s="8">
        <v>108</v>
      </c>
      <c r="Q19" s="8">
        <v>126</v>
      </c>
      <c r="R19" s="8">
        <v>144</v>
      </c>
      <c r="S19" s="8">
        <v>162</v>
      </c>
      <c r="T19" s="8">
        <v>180</v>
      </c>
      <c r="U19" s="8"/>
      <c r="V19" s="8"/>
      <c r="W19" s="8"/>
      <c r="X19" s="8"/>
      <c r="Y19" s="8"/>
      <c r="Z19" s="8"/>
      <c r="AA19" s="8"/>
      <c r="AB19" s="8"/>
      <c r="AC19" s="8"/>
      <c r="AD19" s="8"/>
      <c r="AE19" s="8"/>
      <c r="AF19" s="8"/>
      <c r="AG19" s="8"/>
      <c r="AH19" s="8"/>
      <c r="AI19" s="8"/>
      <c r="AJ19" s="8"/>
      <c r="AK19" s="8"/>
      <c r="AL19" s="8"/>
      <c r="AM19" s="8"/>
      <c r="AN19" s="8"/>
      <c r="AO19" s="4"/>
      <c r="AP19" s="4"/>
      <c r="AQ19" s="4"/>
      <c r="AR19" s="4"/>
      <c r="AS19" s="4"/>
    </row>
    <row r="20" spans="2:45">
      <c r="B20" s="7"/>
    </row>
    <row r="21" spans="2:45">
      <c r="B21" s="11" t="s">
        <v>30</v>
      </c>
      <c r="C21" s="12"/>
      <c r="D21" s="12"/>
      <c r="E21" s="12"/>
      <c r="F21" s="12"/>
      <c r="G21" s="12"/>
      <c r="H21" s="12"/>
      <c r="I21" s="12"/>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row>
    <row r="22" spans="2:45">
      <c r="B22" s="4"/>
      <c r="C22" s="4" t="s">
        <v>31</v>
      </c>
      <c r="D22" s="4" t="s">
        <v>32</v>
      </c>
      <c r="E22" s="4"/>
      <c r="F22" s="4"/>
      <c r="G22" s="4"/>
      <c r="H22" s="4"/>
      <c r="I22" s="4" t="s">
        <v>33</v>
      </c>
      <c r="J22" s="5">
        <v>0</v>
      </c>
      <c r="K22" s="5">
        <v>0</v>
      </c>
      <c r="L22" s="5">
        <v>0</v>
      </c>
      <c r="M22" s="5">
        <v>0</v>
      </c>
      <c r="N22" s="5">
        <v>0</v>
      </c>
      <c r="O22" s="5">
        <v>0</v>
      </c>
      <c r="P22" s="5">
        <v>-1840.7772902843899</v>
      </c>
      <c r="Q22" s="5">
        <v>-1087.5673213788</v>
      </c>
      <c r="R22" s="5">
        <v>745.35782641535798</v>
      </c>
      <c r="S22" s="5">
        <v>2911.7339419698101</v>
      </c>
      <c r="T22" s="5">
        <v>4686.0488245384604</v>
      </c>
      <c r="U22" s="8"/>
      <c r="V22" s="8"/>
      <c r="W22" s="8"/>
      <c r="X22" s="8"/>
      <c r="Y22" s="8"/>
      <c r="Z22" s="8"/>
      <c r="AA22" s="8"/>
      <c r="AB22" s="8"/>
      <c r="AC22" s="8"/>
      <c r="AD22" s="8"/>
      <c r="AE22" s="8"/>
      <c r="AF22" s="8"/>
      <c r="AG22" s="8"/>
      <c r="AH22" s="8"/>
      <c r="AI22" s="8"/>
      <c r="AJ22" s="8"/>
      <c r="AK22" s="8"/>
      <c r="AL22" s="8"/>
      <c r="AM22" s="8"/>
      <c r="AN22" s="8"/>
      <c r="AO22" s="4"/>
      <c r="AP22" s="4"/>
      <c r="AQ22" s="4"/>
      <c r="AR22" s="4"/>
      <c r="AS22" s="4"/>
    </row>
    <row r="23" spans="2:45">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row>
    <row r="27" spans="2:45" s="2" customFormat="1">
      <c r="B27" s="3" t="s">
        <v>101</v>
      </c>
    </row>
    <row r="29" spans="2:45" ht="75">
      <c r="B29" s="9" t="s">
        <v>14</v>
      </c>
      <c r="C29" s="9" t="s">
        <v>15</v>
      </c>
      <c r="D29" s="9" t="s">
        <v>16</v>
      </c>
      <c r="E29" s="9" t="s">
        <v>17</v>
      </c>
      <c r="F29" s="9" t="s">
        <v>18</v>
      </c>
      <c r="G29" s="9" t="s">
        <v>19</v>
      </c>
      <c r="H29" s="9" t="s">
        <v>20</v>
      </c>
      <c r="I29" s="9" t="s">
        <v>21</v>
      </c>
      <c r="J29" s="10">
        <v>2020</v>
      </c>
      <c r="K29" s="10">
        <v>2021</v>
      </c>
      <c r="L29" s="10">
        <v>2022</v>
      </c>
      <c r="M29" s="10">
        <v>2023</v>
      </c>
      <c r="N29" s="10">
        <v>2024</v>
      </c>
      <c r="O29" s="10">
        <v>2025</v>
      </c>
      <c r="P29" s="10">
        <v>2026</v>
      </c>
      <c r="Q29" s="10">
        <v>2027</v>
      </c>
      <c r="R29" s="10">
        <v>2028</v>
      </c>
      <c r="S29" s="10">
        <v>2029</v>
      </c>
      <c r="T29" s="10">
        <v>2030</v>
      </c>
      <c r="U29" s="10">
        <v>2031</v>
      </c>
      <c r="V29" s="10">
        <v>2032</v>
      </c>
      <c r="W29" s="10">
        <v>2033</v>
      </c>
      <c r="X29" s="10">
        <v>2034</v>
      </c>
      <c r="Y29" s="10">
        <v>2035</v>
      </c>
      <c r="Z29" s="10">
        <v>2036</v>
      </c>
      <c r="AA29" s="10">
        <v>2037</v>
      </c>
      <c r="AB29" s="10">
        <v>2038</v>
      </c>
      <c r="AC29" s="10">
        <v>2039</v>
      </c>
      <c r="AD29" s="10">
        <v>2040</v>
      </c>
      <c r="AE29" s="10">
        <v>2041</v>
      </c>
      <c r="AF29" s="10">
        <v>2042</v>
      </c>
      <c r="AG29" s="10">
        <v>2043</v>
      </c>
      <c r="AH29" s="10">
        <v>2044</v>
      </c>
      <c r="AI29" s="10">
        <v>2045</v>
      </c>
      <c r="AJ29" s="10">
        <v>2046</v>
      </c>
      <c r="AK29" s="10">
        <v>2047</v>
      </c>
      <c r="AL29" s="10">
        <v>2048</v>
      </c>
      <c r="AM29" s="10">
        <v>2049</v>
      </c>
      <c r="AN29" s="10">
        <v>2050</v>
      </c>
      <c r="AO29" s="10">
        <v>2051</v>
      </c>
      <c r="AP29" s="10">
        <v>2052</v>
      </c>
      <c r="AQ29" s="10">
        <v>2053</v>
      </c>
      <c r="AR29" s="10">
        <v>2054</v>
      </c>
      <c r="AS29" s="10">
        <v>2055</v>
      </c>
    </row>
    <row r="30" spans="2:45">
      <c r="B30" s="4" t="s">
        <v>102</v>
      </c>
      <c r="C30" s="4" t="s">
        <v>103</v>
      </c>
      <c r="D30" s="4" t="s">
        <v>104</v>
      </c>
      <c r="E30" s="4"/>
      <c r="F30" s="4"/>
      <c r="G30" s="4"/>
      <c r="H30" s="4"/>
      <c r="I30" s="4" t="s">
        <v>105</v>
      </c>
      <c r="J30" s="4"/>
      <c r="K30" s="4"/>
      <c r="L30" s="4"/>
      <c r="M30" s="8"/>
      <c r="N30" s="5"/>
      <c r="O30" s="4"/>
      <c r="P30" s="4">
        <v>104.7</v>
      </c>
      <c r="Q30" s="4">
        <v>98.8</v>
      </c>
      <c r="R30" s="8">
        <v>97.2</v>
      </c>
      <c r="S30" s="8">
        <v>84.6</v>
      </c>
      <c r="T30" s="8">
        <v>56.6</v>
      </c>
      <c r="U30" s="8">
        <v>54.3</v>
      </c>
      <c r="V30" s="8">
        <v>52</v>
      </c>
      <c r="W30" s="8">
        <v>38.700000000000003</v>
      </c>
      <c r="X30" s="8">
        <v>25.4</v>
      </c>
      <c r="Y30" s="8">
        <v>12.1</v>
      </c>
      <c r="Z30" s="8">
        <f>Y30</f>
        <v>12.1</v>
      </c>
      <c r="AA30" s="8">
        <f t="shared" ref="AA30:AN30" si="0">Z30</f>
        <v>12.1</v>
      </c>
      <c r="AB30" s="8">
        <f t="shared" si="0"/>
        <v>12.1</v>
      </c>
      <c r="AC30" s="8">
        <f t="shared" si="0"/>
        <v>12.1</v>
      </c>
      <c r="AD30" s="8">
        <f t="shared" si="0"/>
        <v>12.1</v>
      </c>
      <c r="AE30" s="8">
        <f t="shared" si="0"/>
        <v>12.1</v>
      </c>
      <c r="AF30" s="8">
        <f t="shared" si="0"/>
        <v>12.1</v>
      </c>
      <c r="AG30" s="8">
        <f t="shared" si="0"/>
        <v>12.1</v>
      </c>
      <c r="AH30" s="8">
        <f t="shared" si="0"/>
        <v>12.1</v>
      </c>
      <c r="AI30" s="8">
        <f t="shared" si="0"/>
        <v>12.1</v>
      </c>
      <c r="AJ30" s="8">
        <f t="shared" si="0"/>
        <v>12.1</v>
      </c>
      <c r="AK30" s="8">
        <f t="shared" si="0"/>
        <v>12.1</v>
      </c>
      <c r="AL30" s="8">
        <f t="shared" si="0"/>
        <v>12.1</v>
      </c>
      <c r="AM30" s="8">
        <f t="shared" si="0"/>
        <v>12.1</v>
      </c>
      <c r="AN30" s="8">
        <f t="shared" si="0"/>
        <v>12.1</v>
      </c>
      <c r="AO30" s="4"/>
      <c r="AP30" s="4"/>
      <c r="AQ30" s="4"/>
      <c r="AR30" s="4"/>
      <c r="AS30" s="4"/>
    </row>
    <row r="31" spans="2:45">
      <c r="B31" s="4" t="s">
        <v>106</v>
      </c>
      <c r="C31" s="4" t="s">
        <v>107</v>
      </c>
      <c r="D31" s="4" t="s">
        <v>104</v>
      </c>
      <c r="E31" s="4"/>
      <c r="F31" s="4"/>
      <c r="G31" s="4"/>
      <c r="H31" s="4"/>
      <c r="I31" s="4" t="s">
        <v>105</v>
      </c>
      <c r="J31" s="4"/>
      <c r="K31" s="4"/>
      <c r="L31" s="4"/>
      <c r="M31" s="4"/>
      <c r="N31" s="4"/>
      <c r="O31" s="4"/>
      <c r="P31" s="4">
        <v>171.7</v>
      </c>
      <c r="Q31" s="4">
        <v>159.19999999999999</v>
      </c>
      <c r="R31" s="4">
        <v>158.9</v>
      </c>
      <c r="S31" s="4">
        <v>158.1</v>
      </c>
      <c r="T31" s="4">
        <v>135.69999999999999</v>
      </c>
      <c r="U31" s="4">
        <v>120.1</v>
      </c>
      <c r="V31" s="4">
        <v>104.5</v>
      </c>
      <c r="W31" s="4">
        <v>76.3</v>
      </c>
      <c r="X31" s="4">
        <v>48.2</v>
      </c>
      <c r="Y31" s="4">
        <v>20</v>
      </c>
      <c r="Z31" s="4">
        <f>Y31</f>
        <v>20</v>
      </c>
      <c r="AA31" s="4">
        <f t="shared" ref="AA31:AN31" si="1">Z31</f>
        <v>20</v>
      </c>
      <c r="AB31" s="4">
        <f t="shared" si="1"/>
        <v>20</v>
      </c>
      <c r="AC31" s="4">
        <f t="shared" si="1"/>
        <v>20</v>
      </c>
      <c r="AD31" s="4">
        <f t="shared" si="1"/>
        <v>20</v>
      </c>
      <c r="AE31" s="4">
        <f t="shared" si="1"/>
        <v>20</v>
      </c>
      <c r="AF31" s="4">
        <f t="shared" si="1"/>
        <v>20</v>
      </c>
      <c r="AG31" s="4">
        <f t="shared" si="1"/>
        <v>20</v>
      </c>
      <c r="AH31" s="4">
        <f t="shared" si="1"/>
        <v>20</v>
      </c>
      <c r="AI31" s="4">
        <f t="shared" si="1"/>
        <v>20</v>
      </c>
      <c r="AJ31" s="4">
        <f t="shared" si="1"/>
        <v>20</v>
      </c>
      <c r="AK31" s="4">
        <f t="shared" si="1"/>
        <v>20</v>
      </c>
      <c r="AL31" s="4">
        <f t="shared" si="1"/>
        <v>20</v>
      </c>
      <c r="AM31" s="4">
        <f t="shared" si="1"/>
        <v>20</v>
      </c>
      <c r="AN31" s="4">
        <f t="shared" si="1"/>
        <v>20</v>
      </c>
      <c r="AO31" s="4"/>
      <c r="AP31" s="4"/>
      <c r="AQ31" s="4"/>
      <c r="AR31" s="4"/>
      <c r="AS31" s="4"/>
    </row>
    <row r="32" spans="2:45">
      <c r="B32" s="4" t="s">
        <v>108</v>
      </c>
      <c r="C32" s="4" t="s">
        <v>109</v>
      </c>
      <c r="D32" s="4"/>
      <c r="E32" s="4"/>
      <c r="F32" s="4"/>
      <c r="G32" s="4"/>
      <c r="H32" s="4"/>
      <c r="I32" s="4" t="s">
        <v>105</v>
      </c>
      <c r="J32" s="4"/>
      <c r="K32" s="4"/>
      <c r="L32" s="4"/>
      <c r="M32" s="4"/>
      <c r="N32" s="4"/>
      <c r="O32" s="4"/>
      <c r="P32" s="4">
        <v>1</v>
      </c>
      <c r="Q32" s="4">
        <v>1.3</v>
      </c>
      <c r="R32" s="4">
        <v>1.3</v>
      </c>
      <c r="S32" s="4">
        <v>1.3</v>
      </c>
      <c r="T32" s="4">
        <v>1.3</v>
      </c>
      <c r="U32" s="4">
        <v>1.3</v>
      </c>
      <c r="V32" s="4">
        <v>1.3</v>
      </c>
      <c r="W32" s="4">
        <v>1.3</v>
      </c>
      <c r="X32" s="4">
        <v>1.3</v>
      </c>
      <c r="Y32" s="4">
        <v>1</v>
      </c>
      <c r="Z32" s="4">
        <v>1</v>
      </c>
      <c r="AA32" s="4">
        <v>1</v>
      </c>
      <c r="AB32" s="4">
        <v>1</v>
      </c>
      <c r="AC32" s="4">
        <v>1</v>
      </c>
      <c r="AD32" s="4">
        <v>1</v>
      </c>
      <c r="AE32" s="4">
        <v>1</v>
      </c>
      <c r="AF32" s="4">
        <v>1</v>
      </c>
      <c r="AG32" s="4">
        <v>1</v>
      </c>
      <c r="AH32" s="4">
        <v>1</v>
      </c>
      <c r="AI32" s="4">
        <v>1</v>
      </c>
      <c r="AJ32" s="4">
        <v>1</v>
      </c>
      <c r="AK32" s="4">
        <v>1</v>
      </c>
      <c r="AL32" s="4">
        <v>1</v>
      </c>
      <c r="AM32" s="4">
        <v>1</v>
      </c>
      <c r="AN32" s="4">
        <v>1</v>
      </c>
      <c r="AO32" s="4"/>
      <c r="AP32" s="4"/>
      <c r="AQ32" s="4"/>
      <c r="AR32" s="4"/>
      <c r="AS32" s="4"/>
    </row>
    <row r="33" spans="2:45">
      <c r="B33" s="4" t="s">
        <v>110</v>
      </c>
      <c r="C33" s="4" t="s">
        <v>111</v>
      </c>
      <c r="D33" s="4" t="s">
        <v>112</v>
      </c>
      <c r="E33" s="4"/>
      <c r="F33" s="4"/>
      <c r="G33" s="4"/>
      <c r="H33" s="4"/>
      <c r="I33" s="4"/>
      <c r="J33" s="4"/>
      <c r="K33" s="4"/>
      <c r="L33" s="4"/>
      <c r="M33" s="4"/>
      <c r="N33" s="4"/>
      <c r="O33" s="4"/>
      <c r="P33" s="4" t="s">
        <v>100</v>
      </c>
      <c r="Q33" s="4">
        <v>50</v>
      </c>
      <c r="R33" s="8">
        <f>Q33+($X$33-$Q$33)/($X$29-$Q$29)</f>
        <v>54.285714285714285</v>
      </c>
      <c r="S33" s="8">
        <f t="shared" ref="S33:W33" si="2">R33+($X$33-$Q$33)/($X$29-$Q$29)</f>
        <v>58.571428571428569</v>
      </c>
      <c r="T33" s="8">
        <f t="shared" si="2"/>
        <v>62.857142857142854</v>
      </c>
      <c r="U33" s="8">
        <f t="shared" si="2"/>
        <v>67.142857142857139</v>
      </c>
      <c r="V33" s="8">
        <f t="shared" si="2"/>
        <v>71.428571428571431</v>
      </c>
      <c r="W33" s="8">
        <f t="shared" si="2"/>
        <v>75.714285714285722</v>
      </c>
      <c r="X33" s="4">
        <v>80</v>
      </c>
      <c r="Y33" s="4" t="s">
        <v>100</v>
      </c>
      <c r="Z33" s="4" t="s">
        <v>100</v>
      </c>
      <c r="AA33" s="4" t="s">
        <v>100</v>
      </c>
      <c r="AB33" s="4" t="s">
        <v>100</v>
      </c>
      <c r="AC33" s="4" t="s">
        <v>100</v>
      </c>
      <c r="AD33" s="4" t="s">
        <v>100</v>
      </c>
      <c r="AE33" s="4" t="s">
        <v>100</v>
      </c>
      <c r="AF33" s="4" t="s">
        <v>100</v>
      </c>
      <c r="AG33" s="4" t="s">
        <v>100</v>
      </c>
      <c r="AH33" s="4" t="s">
        <v>100</v>
      </c>
      <c r="AI33" s="4" t="s">
        <v>100</v>
      </c>
      <c r="AJ33" s="4" t="s">
        <v>100</v>
      </c>
      <c r="AK33" s="4" t="s">
        <v>100</v>
      </c>
      <c r="AL33" s="4" t="s">
        <v>100</v>
      </c>
      <c r="AM33" s="4" t="s">
        <v>100</v>
      </c>
      <c r="AN33" s="4" t="s">
        <v>100</v>
      </c>
      <c r="AO33" s="4"/>
      <c r="AP33" s="4"/>
      <c r="AQ33" s="4"/>
      <c r="AR33" s="4"/>
      <c r="AS33" s="4"/>
    </row>
    <row r="34" spans="2:45">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row>
    <row r="35" spans="2:45">
      <c r="B35" s="6" t="s">
        <v>29</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row>
    <row r="36" spans="2:45">
      <c r="B36" s="4" t="s">
        <v>102</v>
      </c>
      <c r="C36" s="4" t="s">
        <v>103</v>
      </c>
      <c r="D36" s="4" t="s">
        <v>104</v>
      </c>
      <c r="E36" s="4"/>
      <c r="F36" s="4"/>
      <c r="G36" s="4"/>
      <c r="H36" s="4"/>
      <c r="I36" s="4"/>
      <c r="J36" s="4"/>
      <c r="K36" s="4"/>
      <c r="L36" s="4"/>
      <c r="M36" s="4"/>
      <c r="N36" s="4"/>
      <c r="O36" s="4"/>
      <c r="P36" s="4">
        <v>104.7</v>
      </c>
      <c r="Q36" s="4">
        <v>98.8</v>
      </c>
      <c r="R36" s="4">
        <v>96.7</v>
      </c>
      <c r="S36" s="4">
        <v>83.4</v>
      </c>
      <c r="T36" s="4">
        <v>54.3</v>
      </c>
      <c r="U36" s="4">
        <v>43.5</v>
      </c>
      <c r="V36" s="4">
        <v>32.6</v>
      </c>
      <c r="W36" s="4">
        <v>21.7</v>
      </c>
      <c r="X36" s="4">
        <v>10.9</v>
      </c>
      <c r="Y36" s="4">
        <v>0</v>
      </c>
      <c r="Z36" s="4">
        <f>Y36</f>
        <v>0</v>
      </c>
      <c r="AA36" s="4">
        <f t="shared" ref="AA36:AN36" si="3">Z36</f>
        <v>0</v>
      </c>
      <c r="AB36" s="4">
        <f t="shared" si="3"/>
        <v>0</v>
      </c>
      <c r="AC36" s="4">
        <f t="shared" si="3"/>
        <v>0</v>
      </c>
      <c r="AD36" s="4">
        <f t="shared" si="3"/>
        <v>0</v>
      </c>
      <c r="AE36" s="4">
        <f t="shared" si="3"/>
        <v>0</v>
      </c>
      <c r="AF36" s="4">
        <f t="shared" si="3"/>
        <v>0</v>
      </c>
      <c r="AG36" s="4">
        <f t="shared" si="3"/>
        <v>0</v>
      </c>
      <c r="AH36" s="4">
        <f t="shared" si="3"/>
        <v>0</v>
      </c>
      <c r="AI36" s="4">
        <f t="shared" si="3"/>
        <v>0</v>
      </c>
      <c r="AJ36" s="4">
        <f t="shared" si="3"/>
        <v>0</v>
      </c>
      <c r="AK36" s="4">
        <f t="shared" si="3"/>
        <v>0</v>
      </c>
      <c r="AL36" s="4">
        <f t="shared" si="3"/>
        <v>0</v>
      </c>
      <c r="AM36" s="4">
        <f t="shared" si="3"/>
        <v>0</v>
      </c>
      <c r="AN36" s="4">
        <f t="shared" si="3"/>
        <v>0</v>
      </c>
      <c r="AO36" s="4"/>
      <c r="AP36" s="4"/>
      <c r="AQ36" s="4"/>
      <c r="AR36" s="4"/>
      <c r="AS36" s="4"/>
    </row>
    <row r="37" spans="2:45">
      <c r="B37" s="4" t="s">
        <v>106</v>
      </c>
      <c r="C37" s="4" t="s">
        <v>107</v>
      </c>
      <c r="D37" s="4" t="s">
        <v>104</v>
      </c>
      <c r="E37" s="4"/>
      <c r="F37" s="4"/>
      <c r="G37" s="4"/>
      <c r="H37" s="4"/>
      <c r="I37" s="4"/>
      <c r="J37" s="4"/>
      <c r="K37" s="4"/>
      <c r="L37" s="4"/>
      <c r="M37" s="4"/>
      <c r="N37" s="4"/>
      <c r="O37" s="4"/>
      <c r="P37" s="4">
        <v>171.7</v>
      </c>
      <c r="Q37" s="4">
        <v>159.19999999999999</v>
      </c>
      <c r="R37" s="4">
        <v>158.6</v>
      </c>
      <c r="S37" s="4">
        <v>143.30000000000001</v>
      </c>
      <c r="T37" s="4">
        <v>100.1</v>
      </c>
      <c r="U37" s="4">
        <v>80</v>
      </c>
      <c r="V37" s="4">
        <v>60.1</v>
      </c>
      <c r="W37" s="4">
        <v>40.1</v>
      </c>
      <c r="X37" s="4">
        <v>20</v>
      </c>
      <c r="Y37" s="4">
        <v>0</v>
      </c>
      <c r="Z37" s="4">
        <f>Y37</f>
        <v>0</v>
      </c>
      <c r="AA37" s="4">
        <f t="shared" ref="AA37:AN37" si="4">Z37</f>
        <v>0</v>
      </c>
      <c r="AB37" s="4">
        <f t="shared" si="4"/>
        <v>0</v>
      </c>
      <c r="AC37" s="4">
        <f t="shared" si="4"/>
        <v>0</v>
      </c>
      <c r="AD37" s="4">
        <f t="shared" si="4"/>
        <v>0</v>
      </c>
      <c r="AE37" s="4">
        <f t="shared" si="4"/>
        <v>0</v>
      </c>
      <c r="AF37" s="4">
        <f t="shared" si="4"/>
        <v>0</v>
      </c>
      <c r="AG37" s="4">
        <f t="shared" si="4"/>
        <v>0</v>
      </c>
      <c r="AH37" s="4">
        <f t="shared" si="4"/>
        <v>0</v>
      </c>
      <c r="AI37" s="4">
        <f t="shared" si="4"/>
        <v>0</v>
      </c>
      <c r="AJ37" s="4">
        <f t="shared" si="4"/>
        <v>0</v>
      </c>
      <c r="AK37" s="4">
        <f t="shared" si="4"/>
        <v>0</v>
      </c>
      <c r="AL37" s="4">
        <f t="shared" si="4"/>
        <v>0</v>
      </c>
      <c r="AM37" s="4">
        <f t="shared" si="4"/>
        <v>0</v>
      </c>
      <c r="AN37" s="4">
        <f t="shared" si="4"/>
        <v>0</v>
      </c>
      <c r="AO37" s="4"/>
      <c r="AP37" s="4"/>
      <c r="AQ37" s="4"/>
      <c r="AR37" s="4"/>
      <c r="AS37" s="4"/>
    </row>
    <row r="38" spans="2:45">
      <c r="B38" s="4" t="s">
        <v>108</v>
      </c>
      <c r="C38" s="4" t="s">
        <v>109</v>
      </c>
      <c r="D38" s="4"/>
      <c r="E38" s="4"/>
      <c r="F38" s="4"/>
      <c r="G38" s="4"/>
      <c r="H38" s="4"/>
      <c r="I38" s="4" t="s">
        <v>113</v>
      </c>
      <c r="J38" s="4"/>
      <c r="K38" s="4"/>
      <c r="L38" s="4"/>
      <c r="M38" s="4"/>
      <c r="N38" s="4"/>
      <c r="O38" s="4"/>
      <c r="P38" s="4" t="s">
        <v>100</v>
      </c>
      <c r="Q38" s="4" t="s">
        <v>100</v>
      </c>
      <c r="R38" s="4" t="s">
        <v>100</v>
      </c>
      <c r="S38" s="4" t="s">
        <v>100</v>
      </c>
      <c r="T38" s="4" t="s">
        <v>100</v>
      </c>
      <c r="U38" s="4" t="s">
        <v>100</v>
      </c>
      <c r="V38" s="4" t="s">
        <v>100</v>
      </c>
      <c r="W38" s="4" t="s">
        <v>100</v>
      </c>
      <c r="X38" s="4" t="s">
        <v>100</v>
      </c>
      <c r="Y38" s="4" t="s">
        <v>100</v>
      </c>
      <c r="Z38" s="4" t="s">
        <v>100</v>
      </c>
      <c r="AA38" s="4" t="s">
        <v>100</v>
      </c>
      <c r="AB38" s="4" t="s">
        <v>100</v>
      </c>
      <c r="AC38" s="4" t="s">
        <v>100</v>
      </c>
      <c r="AD38" s="4" t="s">
        <v>100</v>
      </c>
      <c r="AE38" s="4" t="s">
        <v>100</v>
      </c>
      <c r="AF38" s="4" t="s">
        <v>100</v>
      </c>
      <c r="AG38" s="4" t="s">
        <v>100</v>
      </c>
      <c r="AH38" s="4" t="s">
        <v>100</v>
      </c>
      <c r="AI38" s="4" t="s">
        <v>100</v>
      </c>
      <c r="AJ38" s="4" t="s">
        <v>100</v>
      </c>
      <c r="AK38" s="4" t="s">
        <v>100</v>
      </c>
      <c r="AL38" s="4" t="s">
        <v>100</v>
      </c>
      <c r="AM38" s="4" t="s">
        <v>100</v>
      </c>
      <c r="AN38" s="4" t="s">
        <v>100</v>
      </c>
      <c r="AO38" s="4"/>
      <c r="AP38" s="4"/>
      <c r="AQ38" s="4"/>
      <c r="AR38" s="4"/>
      <c r="AS38" s="4"/>
    </row>
    <row r="39" spans="2:45">
      <c r="B39" s="4" t="s">
        <v>110</v>
      </c>
      <c r="C39" s="4" t="s">
        <v>111</v>
      </c>
      <c r="D39" s="4" t="s">
        <v>112</v>
      </c>
      <c r="E39" s="4"/>
      <c r="F39" s="4"/>
      <c r="G39" s="4"/>
      <c r="H39" s="4"/>
      <c r="I39" s="4"/>
      <c r="J39" s="4"/>
      <c r="K39" s="4"/>
      <c r="L39" s="4"/>
      <c r="M39" s="8"/>
      <c r="N39" s="5"/>
      <c r="O39" s="8"/>
      <c r="P39" s="8" t="s">
        <v>100</v>
      </c>
      <c r="Q39" s="8" t="s">
        <v>100</v>
      </c>
      <c r="R39" s="8" t="s">
        <v>100</v>
      </c>
      <c r="S39" s="8" t="s">
        <v>100</v>
      </c>
      <c r="T39" s="8" t="s">
        <v>100</v>
      </c>
      <c r="U39" s="8" t="s">
        <v>100</v>
      </c>
      <c r="V39" s="8" t="s">
        <v>100</v>
      </c>
      <c r="W39" s="8" t="s">
        <v>100</v>
      </c>
      <c r="X39" s="8" t="s">
        <v>100</v>
      </c>
      <c r="Y39" s="8" t="s">
        <v>100</v>
      </c>
      <c r="Z39" s="8" t="s">
        <v>100</v>
      </c>
      <c r="AA39" s="8" t="s">
        <v>100</v>
      </c>
      <c r="AB39" s="8" t="s">
        <v>100</v>
      </c>
      <c r="AC39" s="8" t="s">
        <v>100</v>
      </c>
      <c r="AD39" s="8" t="s">
        <v>100</v>
      </c>
      <c r="AE39" s="8" t="s">
        <v>100</v>
      </c>
      <c r="AF39" s="8" t="s">
        <v>100</v>
      </c>
      <c r="AG39" s="8" t="s">
        <v>100</v>
      </c>
      <c r="AH39" s="8" t="s">
        <v>100</v>
      </c>
      <c r="AI39" s="8" t="s">
        <v>100</v>
      </c>
      <c r="AJ39" s="8" t="s">
        <v>100</v>
      </c>
      <c r="AK39" s="8" t="s">
        <v>100</v>
      </c>
      <c r="AL39" s="8" t="s">
        <v>100</v>
      </c>
      <c r="AM39" s="8" t="s">
        <v>100</v>
      </c>
      <c r="AN39" s="8" t="s">
        <v>100</v>
      </c>
      <c r="AO39" s="4"/>
      <c r="AP39" s="4"/>
      <c r="AQ39" s="4"/>
      <c r="AR39" s="4"/>
      <c r="AS39" s="4"/>
    </row>
    <row r="40" spans="2:45">
      <c r="B40" s="7"/>
    </row>
    <row r="41" spans="2:45">
      <c r="B41" s="11" t="s">
        <v>30</v>
      </c>
      <c r="C41" s="12"/>
      <c r="D41" s="12"/>
      <c r="E41" s="12"/>
      <c r="F41" s="12"/>
      <c r="G41" s="12"/>
      <c r="H41" s="12"/>
      <c r="I41" s="12"/>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13"/>
      <c r="AP41" s="13"/>
      <c r="AQ41" s="13"/>
      <c r="AR41" s="13"/>
      <c r="AS41" s="13"/>
    </row>
    <row r="42" spans="2:45">
      <c r="B42" s="4"/>
      <c r="C42" s="4" t="s">
        <v>31</v>
      </c>
      <c r="D42" s="4" t="s">
        <v>32</v>
      </c>
      <c r="E42" s="4"/>
      <c r="F42" s="4"/>
      <c r="G42" s="4"/>
      <c r="H42" s="4"/>
      <c r="I42" s="4" t="s">
        <v>33</v>
      </c>
      <c r="J42" s="4">
        <v>0</v>
      </c>
      <c r="K42" s="4">
        <v>0</v>
      </c>
      <c r="L42" s="4">
        <v>0</v>
      </c>
      <c r="M42" s="5">
        <v>0</v>
      </c>
      <c r="N42" s="5">
        <v>0</v>
      </c>
      <c r="O42" s="5">
        <v>0</v>
      </c>
      <c r="P42" s="5">
        <v>0</v>
      </c>
      <c r="Q42" s="5">
        <v>9.2630672000000001</v>
      </c>
      <c r="R42" s="5">
        <v>24.791539</v>
      </c>
      <c r="S42" s="5">
        <v>69.690368000000007</v>
      </c>
      <c r="T42" s="5">
        <v>251.06956</v>
      </c>
      <c r="U42" s="5">
        <v>696.92709449999995</v>
      </c>
      <c r="V42" s="5">
        <v>1432.9889000000001</v>
      </c>
      <c r="W42" s="5">
        <v>2248.3474999999999</v>
      </c>
      <c r="X42" s="5">
        <v>2860.2804000000001</v>
      </c>
      <c r="Y42" s="5">
        <v>3191.8042</v>
      </c>
      <c r="Z42" s="5">
        <v>3368.4980999999998</v>
      </c>
      <c r="AA42" s="5">
        <v>3504.1133</v>
      </c>
      <c r="AB42" s="5">
        <v>3661.5068999999999</v>
      </c>
      <c r="AC42" s="5">
        <v>3814.0405000000001</v>
      </c>
      <c r="AD42" s="5">
        <v>3944.6552000000001</v>
      </c>
      <c r="AE42" s="5">
        <v>4069.9376999999999</v>
      </c>
      <c r="AF42" s="5">
        <v>4160.5126</v>
      </c>
      <c r="AG42" s="5">
        <v>4218.3909000000003</v>
      </c>
      <c r="AH42" s="5">
        <v>4244.5218000000004</v>
      </c>
      <c r="AI42" s="5">
        <v>4246.4504999999999</v>
      </c>
      <c r="AJ42" s="5">
        <v>4256.0877</v>
      </c>
      <c r="AK42" s="5">
        <v>4266.2902000000004</v>
      </c>
      <c r="AL42" s="5">
        <v>4261.5394999999999</v>
      </c>
      <c r="AM42" s="5">
        <v>4251.2276000000002</v>
      </c>
      <c r="AN42" s="5">
        <v>4217.3074999999999</v>
      </c>
      <c r="AO42" s="5"/>
      <c r="AP42" s="5"/>
      <c r="AQ42" s="5"/>
      <c r="AR42" s="5"/>
      <c r="AS42" s="5"/>
    </row>
    <row r="43" spans="2:45">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row>
    <row r="47" spans="2:45" s="2" customFormat="1">
      <c r="B47" s="3" t="s">
        <v>114</v>
      </c>
    </row>
    <row r="49" spans="2:45" ht="75">
      <c r="B49" s="9" t="s">
        <v>14</v>
      </c>
      <c r="C49" s="9" t="s">
        <v>15</v>
      </c>
      <c r="D49" s="9" t="s">
        <v>16</v>
      </c>
      <c r="E49" s="9" t="s">
        <v>17</v>
      </c>
      <c r="F49" s="9" t="s">
        <v>18</v>
      </c>
      <c r="G49" s="9" t="s">
        <v>19</v>
      </c>
      <c r="H49" s="9" t="s">
        <v>20</v>
      </c>
      <c r="I49" s="9" t="s">
        <v>21</v>
      </c>
      <c r="J49" s="10">
        <v>2020</v>
      </c>
      <c r="K49" s="10">
        <v>2021</v>
      </c>
      <c r="L49" s="10">
        <v>2022</v>
      </c>
      <c r="M49" s="10">
        <v>2023</v>
      </c>
      <c r="N49" s="10">
        <v>2024</v>
      </c>
      <c r="O49" s="10">
        <v>2025</v>
      </c>
      <c r="P49" s="10">
        <v>2026</v>
      </c>
      <c r="Q49" s="10">
        <v>2027</v>
      </c>
      <c r="R49" s="10">
        <v>2028</v>
      </c>
      <c r="S49" s="10">
        <v>2029</v>
      </c>
      <c r="T49" s="10">
        <v>2030</v>
      </c>
      <c r="U49" s="10">
        <v>2031</v>
      </c>
      <c r="V49" s="10">
        <v>2032</v>
      </c>
      <c r="W49" s="10">
        <v>2033</v>
      </c>
      <c r="X49" s="10">
        <v>2034</v>
      </c>
      <c r="Y49" s="10">
        <v>2035</v>
      </c>
      <c r="Z49" s="10">
        <v>2036</v>
      </c>
      <c r="AA49" s="10">
        <v>2037</v>
      </c>
      <c r="AB49" s="10">
        <v>2038</v>
      </c>
      <c r="AC49" s="10">
        <v>2039</v>
      </c>
      <c r="AD49" s="10">
        <v>2040</v>
      </c>
      <c r="AE49" s="10">
        <v>2041</v>
      </c>
      <c r="AF49" s="10">
        <v>2042</v>
      </c>
      <c r="AG49" s="10">
        <v>2043</v>
      </c>
      <c r="AH49" s="10">
        <v>2044</v>
      </c>
      <c r="AI49" s="10">
        <v>2045</v>
      </c>
      <c r="AJ49" s="10">
        <v>2046</v>
      </c>
      <c r="AK49" s="10">
        <v>2047</v>
      </c>
      <c r="AL49" s="10">
        <v>2048</v>
      </c>
      <c r="AM49" s="10">
        <v>2049</v>
      </c>
      <c r="AN49" s="10">
        <v>2050</v>
      </c>
      <c r="AO49" s="10">
        <v>2051</v>
      </c>
      <c r="AP49" s="10">
        <v>2052</v>
      </c>
      <c r="AQ49" s="10">
        <v>2053</v>
      </c>
      <c r="AR49" s="10">
        <v>2054</v>
      </c>
      <c r="AS49" s="10">
        <v>2055</v>
      </c>
    </row>
    <row r="50" spans="2:45">
      <c r="B50" s="4" t="s">
        <v>115</v>
      </c>
      <c r="C50" s="4" t="s">
        <v>116</v>
      </c>
      <c r="D50" s="4" t="s">
        <v>112</v>
      </c>
      <c r="E50" s="4"/>
      <c r="F50" s="4"/>
      <c r="G50" s="23">
        <v>2024</v>
      </c>
      <c r="H50" s="4"/>
      <c r="I50" s="4" t="s">
        <v>117</v>
      </c>
      <c r="J50" s="4">
        <v>-40</v>
      </c>
      <c r="K50" s="4">
        <v>-40</v>
      </c>
      <c r="L50" s="4">
        <v>-40</v>
      </c>
      <c r="M50" s="4">
        <v>-40</v>
      </c>
      <c r="N50" s="4">
        <v>-40</v>
      </c>
      <c r="O50" s="4">
        <v>-40</v>
      </c>
      <c r="P50" s="4">
        <v>-40</v>
      </c>
      <c r="Q50" s="4">
        <v>-40</v>
      </c>
      <c r="R50" s="4">
        <v>-40</v>
      </c>
      <c r="S50" s="4">
        <v>-40</v>
      </c>
      <c r="T50" s="4">
        <v>-40</v>
      </c>
      <c r="U50" s="4">
        <v>-40</v>
      </c>
      <c r="V50" s="4">
        <v>-40</v>
      </c>
      <c r="W50" s="4">
        <v>-40</v>
      </c>
      <c r="X50" s="4">
        <v>-40</v>
      </c>
      <c r="Y50" s="4">
        <v>-40</v>
      </c>
      <c r="Z50" s="4">
        <v>-40</v>
      </c>
      <c r="AA50" s="4">
        <v>-40</v>
      </c>
      <c r="AB50" s="4">
        <v>-40</v>
      </c>
      <c r="AC50" s="4">
        <v>-40</v>
      </c>
      <c r="AD50" s="4">
        <v>-40</v>
      </c>
      <c r="AE50" s="4">
        <v>-40</v>
      </c>
      <c r="AF50" s="4">
        <v>-40</v>
      </c>
      <c r="AG50" s="4">
        <v>-40</v>
      </c>
      <c r="AH50" s="4">
        <v>-40</v>
      </c>
      <c r="AI50" s="4">
        <v>-40</v>
      </c>
      <c r="AJ50" s="4">
        <v>-40</v>
      </c>
      <c r="AK50" s="4">
        <v>-40</v>
      </c>
      <c r="AL50" s="4">
        <v>-40</v>
      </c>
      <c r="AM50" s="4">
        <v>-40</v>
      </c>
      <c r="AN50" s="4">
        <v>-40</v>
      </c>
      <c r="AO50" s="4"/>
      <c r="AP50" s="4"/>
      <c r="AQ50" s="4"/>
      <c r="AR50" s="4"/>
      <c r="AS50" s="4"/>
    </row>
    <row r="51" spans="2:45">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row>
    <row r="52" spans="2:45">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row>
    <row r="53" spans="2:45">
      <c r="B53" s="6" t="s">
        <v>29</v>
      </c>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row>
    <row r="54" spans="2:45">
      <c r="B54" s="6"/>
      <c r="C54" s="4"/>
      <c r="D54" s="4"/>
      <c r="E54" s="4"/>
      <c r="F54" s="4"/>
      <c r="G54" s="4"/>
      <c r="H54" s="4"/>
      <c r="I54" s="4"/>
      <c r="J54" s="4"/>
      <c r="K54" s="4"/>
      <c r="L54" s="4"/>
      <c r="M54" s="8"/>
      <c r="N54" s="5"/>
      <c r="O54" s="8"/>
      <c r="P54" s="8"/>
      <c r="Q54" s="8"/>
      <c r="R54" s="8"/>
      <c r="S54" s="8"/>
      <c r="T54" s="8"/>
      <c r="U54" s="8"/>
      <c r="V54" s="8"/>
      <c r="W54" s="8"/>
      <c r="X54" s="8"/>
      <c r="Y54" s="8"/>
      <c r="Z54" s="8"/>
      <c r="AA54" s="8"/>
      <c r="AB54" s="8"/>
      <c r="AC54" s="8"/>
      <c r="AD54" s="8"/>
      <c r="AE54" s="8"/>
      <c r="AF54" s="8"/>
      <c r="AG54" s="8"/>
      <c r="AH54" s="8"/>
      <c r="AI54" s="8"/>
      <c r="AJ54" s="8"/>
      <c r="AK54" s="8"/>
      <c r="AL54" s="8"/>
      <c r="AM54" s="8"/>
      <c r="AN54" s="8"/>
      <c r="AO54" s="4"/>
      <c r="AP54" s="4"/>
      <c r="AQ54" s="4"/>
      <c r="AR54" s="4"/>
      <c r="AS54" s="4"/>
    </row>
    <row r="55" spans="2:45">
      <c r="B55" s="7"/>
    </row>
    <row r="56" spans="2:45">
      <c r="B56" s="11" t="s">
        <v>30</v>
      </c>
      <c r="C56" s="12"/>
      <c r="D56" s="12"/>
      <c r="E56" s="12"/>
      <c r="F56" s="12"/>
      <c r="G56" s="12"/>
      <c r="H56" s="12"/>
      <c r="I56" s="12"/>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row>
    <row r="57" spans="2:45">
      <c r="B57" s="4"/>
      <c r="C57" s="4" t="s">
        <v>31</v>
      </c>
      <c r="D57" s="4" t="s">
        <v>32</v>
      </c>
      <c r="E57" s="4"/>
      <c r="F57" s="4"/>
      <c r="G57" s="4"/>
      <c r="H57" s="4"/>
      <c r="I57" s="4" t="s">
        <v>33</v>
      </c>
      <c r="J57" s="4">
        <v>0</v>
      </c>
      <c r="K57" s="4">
        <v>0</v>
      </c>
      <c r="L57" s="4">
        <v>0</v>
      </c>
      <c r="M57" s="5">
        <v>0</v>
      </c>
      <c r="N57" s="5">
        <v>0</v>
      </c>
      <c r="O57" s="5">
        <v>0</v>
      </c>
      <c r="P57" s="5">
        <v>-49.768715955593699</v>
      </c>
      <c r="Q57" s="5">
        <v>-55.683802581455701</v>
      </c>
      <c r="R57" s="5">
        <v>-104.00773258626801</v>
      </c>
      <c r="S57" s="5">
        <v>262.98200142386497</v>
      </c>
      <c r="T57" s="5">
        <v>636.11272015185705</v>
      </c>
      <c r="U57" s="5">
        <v>-24.2271895786246</v>
      </c>
      <c r="V57" s="5">
        <v>-266.01915996214098</v>
      </c>
      <c r="W57" s="5">
        <v>-572.20745185716703</v>
      </c>
      <c r="X57" s="5">
        <v>-831.69601361643697</v>
      </c>
      <c r="Y57" s="5">
        <v>-988.14960933836505</v>
      </c>
      <c r="Z57" s="5">
        <v>-1199.81702821313</v>
      </c>
      <c r="AA57" s="5">
        <v>-1397.95854525862</v>
      </c>
      <c r="AB57" s="5">
        <v>-1530.0024850801501</v>
      </c>
      <c r="AC57" s="5">
        <v>-1698.47106949114</v>
      </c>
      <c r="AD57" s="5">
        <v>-1755.9882743872599</v>
      </c>
      <c r="AE57" s="5">
        <v>-1528.8045252653101</v>
      </c>
      <c r="AF57" s="5">
        <v>-1214.3419657659899</v>
      </c>
      <c r="AG57" s="5">
        <v>-929.53147086730701</v>
      </c>
      <c r="AH57" s="5">
        <v>-684.71613561864694</v>
      </c>
      <c r="AI57" s="5">
        <v>-512.35522209968201</v>
      </c>
      <c r="AJ57" s="5">
        <v>-409.79803528109198</v>
      </c>
      <c r="AK57" s="5">
        <v>-338.129591347531</v>
      </c>
      <c r="AL57" s="5">
        <v>-351.96497577951601</v>
      </c>
      <c r="AM57" s="5">
        <v>-429.19443128325202</v>
      </c>
      <c r="AN57" s="5">
        <v>-502.86699231035197</v>
      </c>
      <c r="AO57" s="4"/>
      <c r="AP57" s="4"/>
      <c r="AQ57" s="4"/>
      <c r="AR57" s="4"/>
      <c r="AS57" s="4"/>
    </row>
    <row r="58" spans="2:45">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1A058-DC4C-44B9-B73A-9EA4E2ACB286}">
  <dimension ref="A1:AT73"/>
  <sheetViews>
    <sheetView zoomScale="85" zoomScaleNormal="85" workbookViewId="0" xr3:uid="{C75C0BDA-5836-5691-B348-4A11C919AF23}">
      <selection activeCell="F43" sqref="F43"/>
    </sheetView>
  </sheetViews>
  <sheetFormatPr defaultColWidth="11.375" defaultRowHeight="15"/>
  <cols>
    <col min="1" max="1" width="5.375" customWidth="1"/>
    <col min="3" max="3" width="23.125" customWidth="1"/>
  </cols>
  <sheetData>
    <row r="1" spans="1:45" s="1" customFormat="1" ht="24">
      <c r="A1" s="1" t="s">
        <v>118</v>
      </c>
    </row>
    <row r="9" spans="1:45" ht="17.25" customHeight="1"/>
    <row r="10" spans="1:45" s="2" customFormat="1">
      <c r="B10" s="3" t="s">
        <v>119</v>
      </c>
    </row>
    <row r="12" spans="1:45" ht="75">
      <c r="B12" s="9" t="s">
        <v>14</v>
      </c>
      <c r="C12" s="9" t="s">
        <v>15</v>
      </c>
      <c r="D12" s="9" t="s">
        <v>16</v>
      </c>
      <c r="E12" s="9" t="s">
        <v>17</v>
      </c>
      <c r="F12" s="9" t="s">
        <v>18</v>
      </c>
      <c r="G12" s="9" t="s">
        <v>19</v>
      </c>
      <c r="H12" s="9" t="s">
        <v>20</v>
      </c>
      <c r="I12" s="9" t="s">
        <v>21</v>
      </c>
      <c r="J12" s="10">
        <v>2020</v>
      </c>
      <c r="K12" s="10">
        <v>2021</v>
      </c>
      <c r="L12" s="10">
        <v>2022</v>
      </c>
      <c r="M12" s="10">
        <v>2023</v>
      </c>
      <c r="N12" s="10">
        <v>2024</v>
      </c>
      <c r="O12" s="10">
        <v>2025</v>
      </c>
      <c r="P12" s="10">
        <v>2026</v>
      </c>
      <c r="Q12" s="10">
        <v>2027</v>
      </c>
      <c r="R12" s="10">
        <v>2028</v>
      </c>
      <c r="S12" s="10">
        <v>2029</v>
      </c>
      <c r="T12" s="10">
        <v>2030</v>
      </c>
      <c r="U12" s="10">
        <v>2031</v>
      </c>
      <c r="V12" s="10">
        <v>2032</v>
      </c>
      <c r="W12" s="10">
        <v>2033</v>
      </c>
      <c r="X12" s="10">
        <v>2034</v>
      </c>
      <c r="Y12" s="10">
        <v>2035</v>
      </c>
      <c r="Z12" s="10">
        <v>2036</v>
      </c>
      <c r="AA12" s="10">
        <v>2037</v>
      </c>
      <c r="AB12" s="10">
        <v>2038</v>
      </c>
      <c r="AC12" s="10">
        <v>2039</v>
      </c>
      <c r="AD12" s="10">
        <v>2040</v>
      </c>
      <c r="AE12" s="10">
        <v>2041</v>
      </c>
      <c r="AF12" s="10">
        <v>2042</v>
      </c>
      <c r="AG12" s="10">
        <v>2043</v>
      </c>
      <c r="AH12" s="10">
        <v>2044</v>
      </c>
      <c r="AI12" s="10">
        <v>2045</v>
      </c>
      <c r="AJ12" s="10">
        <v>2046</v>
      </c>
      <c r="AK12" s="10">
        <v>2047</v>
      </c>
      <c r="AL12" s="10">
        <v>2048</v>
      </c>
      <c r="AM12" s="10">
        <v>2049</v>
      </c>
      <c r="AN12" s="10">
        <v>2050</v>
      </c>
      <c r="AO12" s="10">
        <v>2051</v>
      </c>
      <c r="AP12" s="10">
        <v>2052</v>
      </c>
      <c r="AQ12" s="10">
        <v>2053</v>
      </c>
      <c r="AR12" s="10">
        <v>2054</v>
      </c>
      <c r="AS12" s="10">
        <v>2055</v>
      </c>
    </row>
    <row r="13" spans="1:45" ht="71.25" customHeight="1">
      <c r="B13" s="4"/>
      <c r="C13" s="4"/>
      <c r="D13" s="4"/>
      <c r="E13" s="4"/>
      <c r="F13" s="4"/>
      <c r="G13" s="4"/>
      <c r="H13" s="4"/>
      <c r="I13" s="4"/>
      <c r="J13" s="4"/>
      <c r="K13" s="4"/>
      <c r="L13" s="4"/>
      <c r="M13" s="8"/>
      <c r="N13" s="5"/>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4"/>
      <c r="AP13" s="4"/>
      <c r="AQ13" s="4"/>
      <c r="AR13" s="4"/>
      <c r="AS13" s="4"/>
    </row>
    <row r="14" spans="1:45">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row>
    <row r="15" spans="1:45">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row>
    <row r="16" spans="1:45">
      <c r="B16" s="6"/>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row>
    <row r="17" spans="2:45">
      <c r="B17" s="6"/>
      <c r="C17" s="4"/>
      <c r="D17" s="4"/>
      <c r="E17" s="4"/>
      <c r="F17" s="4"/>
      <c r="G17" s="4"/>
      <c r="H17" s="4"/>
      <c r="I17" s="4"/>
      <c r="J17" s="4"/>
      <c r="K17" s="4"/>
      <c r="L17" s="4"/>
      <c r="M17" s="8"/>
      <c r="N17" s="5"/>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4"/>
      <c r="AP17" s="4"/>
      <c r="AQ17" s="4"/>
      <c r="AR17" s="4"/>
      <c r="AS17" s="4"/>
    </row>
    <row r="18" spans="2:45">
      <c r="B18" s="7"/>
    </row>
    <row r="19" spans="2:45">
      <c r="B19" s="11" t="s">
        <v>30</v>
      </c>
      <c r="C19" s="12"/>
      <c r="D19" s="12"/>
      <c r="E19" s="12"/>
      <c r="F19" s="12"/>
      <c r="G19" s="12"/>
      <c r="H19" s="12"/>
      <c r="I19" s="12"/>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row>
    <row r="20" spans="2:45">
      <c r="B20" s="4">
        <v>1</v>
      </c>
      <c r="C20" s="4" t="s">
        <v>120</v>
      </c>
      <c r="D20" s="4" t="s">
        <v>32</v>
      </c>
      <c r="E20" s="4"/>
      <c r="F20" s="4"/>
      <c r="G20" s="4"/>
      <c r="H20" s="4"/>
      <c r="I20" s="4" t="s">
        <v>121</v>
      </c>
      <c r="J20" s="15">
        <v>47646.1561</v>
      </c>
      <c r="K20" s="15">
        <v>44948.703699999998</v>
      </c>
      <c r="L20" s="15">
        <v>57598.981</v>
      </c>
      <c r="M20" s="15">
        <v>73270.532099999997</v>
      </c>
      <c r="N20" s="15">
        <v>57838.852700000003</v>
      </c>
      <c r="O20" s="14">
        <v>4632.3868000000002</v>
      </c>
      <c r="P20" s="14">
        <v>-236.17891</v>
      </c>
      <c r="Q20" s="14">
        <v>-12391.561</v>
      </c>
      <c r="R20" s="14">
        <v>-7424.9002</v>
      </c>
      <c r="S20" s="14">
        <v>-5149.7735000000002</v>
      </c>
      <c r="T20" s="14">
        <v>-7051.2601000000004</v>
      </c>
      <c r="U20" s="14">
        <v>-8711.0969000000005</v>
      </c>
      <c r="V20" s="14">
        <v>-7717.1121999999996</v>
      </c>
      <c r="W20" s="14">
        <v>-2475.4612000000002</v>
      </c>
      <c r="X20" s="14">
        <v>1138.579</v>
      </c>
      <c r="Y20" s="14">
        <v>-9484.6947</v>
      </c>
      <c r="Z20" s="14">
        <v>-580.39579000000003</v>
      </c>
      <c r="AA20" s="14">
        <v>-8262.2489999999998</v>
      </c>
      <c r="AB20" s="14">
        <v>516.77436</v>
      </c>
      <c r="AC20" s="14">
        <v>6796.9183000000003</v>
      </c>
      <c r="AD20" s="14">
        <v>711.34229000000005</v>
      </c>
      <c r="AE20" s="14">
        <v>-2399.0949000000001</v>
      </c>
      <c r="AF20" s="14">
        <v>-11341.286</v>
      </c>
      <c r="AG20" s="14">
        <v>5159.8194999999996</v>
      </c>
      <c r="AH20" s="14">
        <v>4974.9871000000003</v>
      </c>
      <c r="AI20" s="14">
        <v>-598.32363999999995</v>
      </c>
      <c r="AJ20" s="14">
        <v>1332.4063000000001</v>
      </c>
      <c r="AK20" s="14">
        <v>-4082.7662</v>
      </c>
      <c r="AL20" s="14">
        <v>5839.2875999999997</v>
      </c>
      <c r="AM20" s="14">
        <v>2629.4744000000001</v>
      </c>
      <c r="AN20" s="14">
        <v>5544.3832000000002</v>
      </c>
      <c r="AO20" s="14">
        <v>-768.98783000000003</v>
      </c>
      <c r="AP20" s="14">
        <v>5686.9570999999996</v>
      </c>
      <c r="AQ20" s="14">
        <v>11177.808999999999</v>
      </c>
      <c r="AR20" s="14">
        <v>4182.0672999999997</v>
      </c>
      <c r="AS20" s="14">
        <v>712.36532999999997</v>
      </c>
    </row>
    <row r="21" spans="2:45">
      <c r="B21" s="4">
        <v>2</v>
      </c>
      <c r="C21" s="4" t="s">
        <v>120</v>
      </c>
      <c r="D21" s="4" t="s">
        <v>32</v>
      </c>
      <c r="E21" s="4"/>
      <c r="F21" s="4"/>
      <c r="G21" s="4"/>
      <c r="H21" s="4"/>
      <c r="I21" t="s">
        <v>122</v>
      </c>
      <c r="J21" s="15">
        <v>47646.1561</v>
      </c>
      <c r="K21" s="15">
        <v>44948.703699999998</v>
      </c>
      <c r="L21" s="15">
        <v>57598.981</v>
      </c>
      <c r="M21" s="15">
        <v>73270.532099999997</v>
      </c>
      <c r="N21" s="15">
        <v>57838.852700000003</v>
      </c>
      <c r="O21" s="14">
        <v>71632.554000000004</v>
      </c>
      <c r="P21" s="14">
        <v>65971.956999999995</v>
      </c>
      <c r="Q21" s="14">
        <v>52983.074000000001</v>
      </c>
      <c r="R21" s="14">
        <v>57105.834000000003</v>
      </c>
      <c r="S21" s="14">
        <v>58509.036</v>
      </c>
      <c r="T21" s="14">
        <v>55712.017999999996</v>
      </c>
      <c r="U21" s="14">
        <v>53126.822999999997</v>
      </c>
      <c r="V21" s="14">
        <v>53205.991000000002</v>
      </c>
      <c r="W21" s="14">
        <v>57538.112000000001</v>
      </c>
      <c r="X21" s="14">
        <v>60244.500999999997</v>
      </c>
      <c r="Y21" s="14">
        <v>48712.792999999998</v>
      </c>
      <c r="Z21" s="14">
        <v>56820.021999999997</v>
      </c>
      <c r="AA21" s="14">
        <v>48353.281000000003</v>
      </c>
      <c r="AB21" s="14">
        <v>56354.303999999996</v>
      </c>
      <c r="AC21" s="14">
        <v>61859.769</v>
      </c>
      <c r="AD21" s="14">
        <v>55000.065000000002</v>
      </c>
      <c r="AE21" s="14">
        <v>51249.940999999999</v>
      </c>
      <c r="AF21" s="14">
        <v>41675.167999999998</v>
      </c>
      <c r="AG21" s="14">
        <v>57547.690999999999</v>
      </c>
      <c r="AH21" s="14">
        <v>56736.036999999997</v>
      </c>
      <c r="AI21" s="14">
        <v>50535.898999999998</v>
      </c>
      <c r="AJ21" s="14">
        <v>51879.114999999998</v>
      </c>
      <c r="AK21" s="14">
        <v>45882.478999999999</v>
      </c>
      <c r="AL21" s="14">
        <v>55212.233</v>
      </c>
      <c r="AM21" s="14">
        <v>51413.529000000002</v>
      </c>
      <c r="AN21" s="14">
        <v>53741.491999999998</v>
      </c>
      <c r="AO21" s="14">
        <v>46897.978999999999</v>
      </c>
      <c r="AP21" s="14">
        <v>52829.254999999997</v>
      </c>
      <c r="AQ21" s="14">
        <v>57798.822</v>
      </c>
      <c r="AR21" s="14">
        <v>50284.036999999997</v>
      </c>
      <c r="AS21" s="14">
        <v>46296.360999999997</v>
      </c>
    </row>
    <row r="22" spans="2:45">
      <c r="B22" s="4"/>
      <c r="C22" s="4"/>
      <c r="D22" s="4"/>
      <c r="E22" s="4"/>
      <c r="F22" s="4"/>
      <c r="G22" s="4"/>
      <c r="H22" s="4"/>
      <c r="I22" s="4"/>
      <c r="J22" s="4"/>
      <c r="K22" s="4"/>
      <c r="L22" s="4"/>
      <c r="M22" s="8"/>
      <c r="N22" s="5"/>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4"/>
      <c r="AP22" s="4"/>
      <c r="AQ22" s="4"/>
      <c r="AR22" s="4"/>
      <c r="AS22" s="4"/>
    </row>
    <row r="23" spans="2:45">
      <c r="B23" s="4"/>
      <c r="C23" s="4"/>
      <c r="D23" s="4"/>
      <c r="E23" s="4"/>
      <c r="F23" s="4"/>
      <c r="G23" s="4"/>
      <c r="H23" s="4"/>
      <c r="I23" s="4"/>
      <c r="J23" s="4"/>
      <c r="K23" s="4"/>
      <c r="L23" s="4"/>
      <c r="M23" s="8"/>
      <c r="N23" s="5"/>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4"/>
      <c r="AP23" s="4"/>
      <c r="AQ23" s="4"/>
      <c r="AR23" s="4"/>
      <c r="AS23" s="4"/>
    </row>
    <row r="24" spans="2:45">
      <c r="B24" s="4"/>
      <c r="C24" s="4"/>
      <c r="D24" s="4"/>
      <c r="E24" s="4"/>
      <c r="F24" s="4"/>
      <c r="G24" s="4"/>
      <c r="H24" s="4"/>
      <c r="I24" s="4"/>
      <c r="J24" s="4"/>
      <c r="K24" s="4"/>
      <c r="L24" s="4"/>
      <c r="M24" s="8"/>
      <c r="N24" s="5"/>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4"/>
      <c r="AP24" s="4"/>
      <c r="AQ24" s="4"/>
      <c r="AR24" s="4"/>
      <c r="AS24" s="4"/>
    </row>
    <row r="25" spans="2:45">
      <c r="B25" s="4"/>
      <c r="C25" s="4"/>
      <c r="D25" s="4"/>
      <c r="E25" s="4"/>
      <c r="F25" s="4"/>
      <c r="G25" s="4"/>
      <c r="H25" s="4"/>
      <c r="I25" s="4"/>
      <c r="J25" s="4"/>
      <c r="K25" s="4"/>
      <c r="L25" s="4"/>
      <c r="M25" s="8"/>
      <c r="N25" s="5"/>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4"/>
      <c r="AP25" s="4"/>
      <c r="AQ25" s="4"/>
      <c r="AR25" s="4"/>
      <c r="AS25" s="4"/>
    </row>
    <row r="26" spans="2:45">
      <c r="B26" s="4"/>
      <c r="C26" s="4"/>
      <c r="D26" s="4"/>
      <c r="E26" s="4"/>
      <c r="F26" s="4"/>
      <c r="G26" s="4"/>
      <c r="H26" s="4"/>
      <c r="I26" s="4"/>
      <c r="J26" s="4"/>
      <c r="K26" s="4"/>
      <c r="L26" s="4"/>
      <c r="M26" s="8"/>
      <c r="N26" s="5"/>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4"/>
      <c r="AP26" s="4"/>
      <c r="AQ26" s="4"/>
      <c r="AR26" s="4"/>
      <c r="AS26" s="4"/>
    </row>
    <row r="27" spans="2:45">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row>
    <row r="31" spans="2:45" s="2" customFormat="1">
      <c r="B31" s="3" t="s">
        <v>123</v>
      </c>
    </row>
    <row r="33" spans="2:46" ht="75">
      <c r="B33" s="9" t="s">
        <v>14</v>
      </c>
      <c r="C33" s="9" t="s">
        <v>15</v>
      </c>
      <c r="D33" s="9" t="s">
        <v>16</v>
      </c>
      <c r="E33" s="9" t="s">
        <v>17</v>
      </c>
      <c r="F33" s="9" t="s">
        <v>18</v>
      </c>
      <c r="G33" s="9" t="s">
        <v>19</v>
      </c>
      <c r="H33" s="9" t="s">
        <v>20</v>
      </c>
      <c r="I33" s="9" t="s">
        <v>21</v>
      </c>
      <c r="J33" s="10">
        <v>2020</v>
      </c>
      <c r="K33" s="10">
        <v>2021</v>
      </c>
      <c r="L33" s="10">
        <v>2022</v>
      </c>
      <c r="M33" s="10">
        <v>2023</v>
      </c>
      <c r="N33" s="10">
        <v>2024</v>
      </c>
      <c r="O33" s="10">
        <v>2025</v>
      </c>
      <c r="P33" s="10">
        <v>2026</v>
      </c>
      <c r="Q33" s="10">
        <v>2027</v>
      </c>
      <c r="R33" s="10">
        <v>2028</v>
      </c>
      <c r="S33" s="10">
        <v>2029</v>
      </c>
      <c r="T33" s="10">
        <v>2030</v>
      </c>
      <c r="U33" s="10">
        <v>2031</v>
      </c>
      <c r="V33" s="10">
        <v>2032</v>
      </c>
      <c r="W33" s="10">
        <v>2033</v>
      </c>
      <c r="X33" s="10">
        <v>2034</v>
      </c>
      <c r="Y33" s="10">
        <v>2035</v>
      </c>
      <c r="Z33" s="10">
        <v>2036</v>
      </c>
      <c r="AA33" s="10">
        <v>2037</v>
      </c>
      <c r="AB33" s="10">
        <v>2038</v>
      </c>
      <c r="AC33" s="10">
        <v>2039</v>
      </c>
      <c r="AD33" s="10">
        <v>2040</v>
      </c>
      <c r="AE33" s="10">
        <v>2041</v>
      </c>
      <c r="AF33" s="10">
        <v>2042</v>
      </c>
      <c r="AG33" s="10">
        <v>2043</v>
      </c>
      <c r="AH33" s="10">
        <v>2044</v>
      </c>
      <c r="AI33" s="10">
        <v>2045</v>
      </c>
      <c r="AJ33" s="10">
        <v>2046</v>
      </c>
      <c r="AK33" s="10">
        <v>2047</v>
      </c>
      <c r="AL33" s="10">
        <v>2048</v>
      </c>
      <c r="AM33" s="10">
        <v>2049</v>
      </c>
      <c r="AN33" s="10">
        <v>2050</v>
      </c>
      <c r="AO33" s="10">
        <v>2051</v>
      </c>
      <c r="AP33" s="10">
        <v>2052</v>
      </c>
      <c r="AQ33" s="10">
        <v>2053</v>
      </c>
      <c r="AR33" s="10">
        <v>2054</v>
      </c>
      <c r="AS33" s="10">
        <v>2055</v>
      </c>
    </row>
    <row r="34" spans="2:46" ht="71.25" customHeight="1">
      <c r="B34" s="4"/>
      <c r="C34" s="4"/>
      <c r="D34" s="4"/>
      <c r="E34" s="4"/>
      <c r="F34" s="4"/>
      <c r="G34" s="4"/>
      <c r="H34" s="4"/>
      <c r="I34" s="4" t="s">
        <v>124</v>
      </c>
      <c r="J34" s="4"/>
      <c r="K34" s="4"/>
      <c r="L34" s="4"/>
      <c r="M34" s="8"/>
      <c r="N34" s="5"/>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4"/>
      <c r="AP34" s="4"/>
      <c r="AQ34" s="4"/>
      <c r="AR34" s="4"/>
      <c r="AS34" s="4"/>
    </row>
    <row r="35" spans="2:46">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row>
    <row r="36" spans="2:46">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row>
    <row r="37" spans="2:46">
      <c r="B37" s="6"/>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row>
    <row r="38" spans="2:46">
      <c r="B38" s="6"/>
      <c r="C38" s="4"/>
      <c r="D38" s="4"/>
      <c r="E38" s="4"/>
      <c r="F38" s="4"/>
      <c r="G38" s="4"/>
      <c r="H38" s="4"/>
      <c r="I38" s="4"/>
      <c r="J38" s="4"/>
      <c r="K38" s="4"/>
      <c r="L38" s="4"/>
      <c r="M38" s="8"/>
      <c r="N38" s="5"/>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4"/>
      <c r="AP38" s="4"/>
      <c r="AQ38" s="4"/>
      <c r="AR38" s="4"/>
      <c r="AS38" s="4"/>
    </row>
    <row r="39" spans="2:46">
      <c r="B39" s="7"/>
    </row>
    <row r="40" spans="2:46">
      <c r="B40" s="11" t="s">
        <v>30</v>
      </c>
      <c r="C40" s="12"/>
      <c r="D40" s="12"/>
      <c r="E40" s="12"/>
      <c r="F40" s="12"/>
      <c r="G40" s="12"/>
      <c r="H40" s="12"/>
      <c r="I40" s="12"/>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c r="AM40" s="13"/>
      <c r="AN40" s="13"/>
      <c r="AO40" s="13"/>
      <c r="AP40" s="13"/>
      <c r="AQ40" s="13"/>
      <c r="AR40" s="13"/>
      <c r="AS40" s="13"/>
    </row>
    <row r="41" spans="2:46">
      <c r="B41" s="4">
        <v>1</v>
      </c>
      <c r="C41" s="4" t="s">
        <v>120</v>
      </c>
      <c r="D41" s="4" t="s">
        <v>32</v>
      </c>
      <c r="E41" s="4"/>
      <c r="F41" s="4"/>
      <c r="G41" s="4"/>
      <c r="H41" s="4"/>
      <c r="I41" s="4" t="s">
        <v>125</v>
      </c>
      <c r="J41" s="15">
        <v>47646.1561</v>
      </c>
      <c r="K41" s="15">
        <v>44948.703699999998</v>
      </c>
      <c r="L41" s="15">
        <v>57598.981</v>
      </c>
      <c r="M41" s="15">
        <v>73270.532099999997</v>
      </c>
      <c r="N41" s="15">
        <v>57838.852700000003</v>
      </c>
      <c r="O41" s="14">
        <v>35175.888700000003</v>
      </c>
      <c r="P41" s="14">
        <v>33579.341099999998</v>
      </c>
      <c r="Q41" s="14">
        <v>19820.620999999999</v>
      </c>
      <c r="R41" s="14">
        <v>20802.745800000001</v>
      </c>
      <c r="S41" s="14">
        <v>26136.31</v>
      </c>
      <c r="T41" s="14">
        <v>22033.973699999999</v>
      </c>
      <c r="U41" s="14">
        <v>22220.4895</v>
      </c>
      <c r="V41" s="14">
        <v>29343.0236</v>
      </c>
      <c r="W41" s="14">
        <v>28482.181100000002</v>
      </c>
      <c r="X41" s="14">
        <v>28351.019</v>
      </c>
      <c r="Y41" s="14">
        <v>26620.7775</v>
      </c>
      <c r="Z41" s="14">
        <v>29883.527900000001</v>
      </c>
      <c r="AA41" s="14">
        <v>23621.3217</v>
      </c>
      <c r="AB41" s="14">
        <v>27564.117699999999</v>
      </c>
      <c r="AC41" s="14">
        <v>29028.255499999999</v>
      </c>
      <c r="AD41" s="14">
        <v>33723.900099999999</v>
      </c>
      <c r="AE41" s="14">
        <v>31986.2156</v>
      </c>
      <c r="AF41" s="14">
        <v>17104.8541</v>
      </c>
      <c r="AG41" s="14">
        <v>29838.996899999998</v>
      </c>
      <c r="AH41" s="14">
        <v>33592.784099999997</v>
      </c>
      <c r="AI41" s="14">
        <v>27129.672500000001</v>
      </c>
      <c r="AJ41" s="14">
        <v>32305.3904</v>
      </c>
      <c r="AK41" s="14">
        <v>21729.437699999999</v>
      </c>
      <c r="AL41" s="14">
        <v>27725.2628</v>
      </c>
      <c r="AM41" s="14">
        <v>24078.291300000001</v>
      </c>
      <c r="AN41" s="14">
        <v>35757.906900000002</v>
      </c>
      <c r="AO41" s="14">
        <v>19840.2657</v>
      </c>
      <c r="AP41" s="14">
        <v>28668.955999999998</v>
      </c>
      <c r="AQ41" s="14">
        <v>30521.100600000002</v>
      </c>
      <c r="AR41" s="14">
        <v>32885.263800000001</v>
      </c>
      <c r="AS41" s="14">
        <v>22868.827700000002</v>
      </c>
      <c r="AT41" s="14"/>
    </row>
    <row r="42" spans="2:46">
      <c r="B42" s="4">
        <v>2</v>
      </c>
      <c r="C42" s="4" t="s">
        <v>120</v>
      </c>
      <c r="D42" s="4" t="s">
        <v>32</v>
      </c>
      <c r="E42" s="4"/>
      <c r="F42" s="4"/>
      <c r="G42" s="4"/>
      <c r="H42" s="4"/>
      <c r="I42" s="4" t="s">
        <v>126</v>
      </c>
      <c r="J42" s="15">
        <v>47646.1561</v>
      </c>
      <c r="K42" s="15">
        <v>44948.703699999998</v>
      </c>
      <c r="L42" s="15">
        <v>57598.981</v>
      </c>
      <c r="M42" s="15">
        <v>73270.532099999997</v>
      </c>
      <c r="N42" s="15">
        <v>57838.852700000003</v>
      </c>
      <c r="O42" s="14">
        <v>41435.2601</v>
      </c>
      <c r="P42" s="14">
        <v>34895.290099999998</v>
      </c>
      <c r="Q42" s="14">
        <v>19726.938699999999</v>
      </c>
      <c r="R42" s="14">
        <v>29024.0291</v>
      </c>
      <c r="S42" s="14">
        <v>22866.761399999999</v>
      </c>
      <c r="T42" s="14">
        <v>25294.886999999999</v>
      </c>
      <c r="U42" s="14">
        <v>22233.511200000001</v>
      </c>
      <c r="V42" s="14">
        <v>20121.3537</v>
      </c>
      <c r="W42" s="14">
        <v>26384.644400000001</v>
      </c>
      <c r="X42" s="14">
        <v>29266.4519</v>
      </c>
      <c r="Y42" s="14">
        <v>22257.505099999998</v>
      </c>
      <c r="Z42" s="14">
        <v>28253.5481</v>
      </c>
      <c r="AA42" s="14">
        <v>19263.260300000002</v>
      </c>
      <c r="AB42" s="14">
        <v>30476.5795</v>
      </c>
      <c r="AC42" s="14">
        <v>37675.646000000001</v>
      </c>
      <c r="AD42" s="14">
        <v>23399.436099999999</v>
      </c>
      <c r="AE42" s="14">
        <v>26291.6273</v>
      </c>
      <c r="AF42" s="14">
        <v>15179.249599999999</v>
      </c>
      <c r="AG42" s="14">
        <v>31291.502499999999</v>
      </c>
      <c r="AH42" s="14">
        <v>31582.853999999999</v>
      </c>
      <c r="AI42" s="14">
        <v>25940.3125</v>
      </c>
      <c r="AJ42" s="14">
        <v>28162.2644</v>
      </c>
      <c r="AK42" s="14">
        <v>20560.7945</v>
      </c>
      <c r="AL42" s="14">
        <v>33500.476300000002</v>
      </c>
      <c r="AM42" s="14">
        <v>30783.3259</v>
      </c>
      <c r="AN42" s="14">
        <v>30883.396499999999</v>
      </c>
      <c r="AO42" s="14">
        <v>25351.210800000001</v>
      </c>
      <c r="AP42" s="14">
        <v>25437.656900000002</v>
      </c>
      <c r="AQ42" s="14">
        <v>38802.344799999999</v>
      </c>
      <c r="AR42" s="14">
        <v>29346.683499999999</v>
      </c>
      <c r="AS42" s="14">
        <v>22218.4143</v>
      </c>
      <c r="AT42" s="14"/>
    </row>
    <row r="43" spans="2:46">
      <c r="B43" s="4">
        <v>3</v>
      </c>
      <c r="C43" s="4" t="s">
        <v>120</v>
      </c>
      <c r="D43" s="4" t="s">
        <v>32</v>
      </c>
      <c r="E43" s="4"/>
      <c r="F43" s="4"/>
      <c r="G43" s="4"/>
      <c r="H43" s="4"/>
      <c r="I43" s="4" t="s">
        <v>127</v>
      </c>
      <c r="J43" s="15">
        <v>47646.1561</v>
      </c>
      <c r="K43" s="15">
        <v>44948.703699999998</v>
      </c>
      <c r="L43" s="15">
        <v>57598.981</v>
      </c>
      <c r="M43" s="15">
        <v>73270.532099999997</v>
      </c>
      <c r="N43" s="15">
        <v>57838.852700000003</v>
      </c>
      <c r="O43" s="14">
        <v>47842.038399999998</v>
      </c>
      <c r="P43" s="14">
        <v>32399.919300000001</v>
      </c>
      <c r="Q43" s="14">
        <v>19722.581600000001</v>
      </c>
      <c r="R43" s="14">
        <v>24931.362700000001</v>
      </c>
      <c r="S43" s="14">
        <v>29254.262500000001</v>
      </c>
      <c r="T43" s="14">
        <v>23986.304800000002</v>
      </c>
      <c r="U43" s="14">
        <v>22646.573100000001</v>
      </c>
      <c r="V43" s="14">
        <v>20829.2569</v>
      </c>
      <c r="W43" s="14">
        <v>28337.338500000002</v>
      </c>
      <c r="X43" s="14">
        <v>29188.1113</v>
      </c>
      <c r="Y43" s="14">
        <v>19246.387900000002</v>
      </c>
      <c r="Z43" s="14">
        <v>31000.758600000001</v>
      </c>
      <c r="AA43" s="14">
        <v>24018.145400000001</v>
      </c>
      <c r="AB43" s="14">
        <v>38244.197699999997</v>
      </c>
      <c r="AC43" s="14">
        <v>39431.184500000003</v>
      </c>
      <c r="AD43" s="14">
        <v>27989.423200000001</v>
      </c>
      <c r="AE43" s="14">
        <v>26865.729899999998</v>
      </c>
      <c r="AF43" s="14">
        <v>17453.750100000001</v>
      </c>
      <c r="AG43" s="14">
        <v>30011.948700000001</v>
      </c>
      <c r="AH43" s="14">
        <v>34625.367400000003</v>
      </c>
      <c r="AI43" s="14">
        <v>27370.9107</v>
      </c>
      <c r="AJ43" s="14">
        <v>27303.108499999998</v>
      </c>
      <c r="AK43" s="14">
        <v>23991.941699999999</v>
      </c>
      <c r="AL43" s="14">
        <v>36681.922500000001</v>
      </c>
      <c r="AM43" s="14">
        <v>30747.753799999999</v>
      </c>
      <c r="AN43" s="14">
        <v>32040.985199999999</v>
      </c>
      <c r="AO43" s="14">
        <v>26832.4198</v>
      </c>
      <c r="AP43" s="14">
        <v>29559.5674</v>
      </c>
      <c r="AQ43" s="14">
        <v>40407.697500000002</v>
      </c>
      <c r="AR43" s="14">
        <v>28501.617399999999</v>
      </c>
      <c r="AS43" s="14">
        <v>27448.956600000001</v>
      </c>
      <c r="AT43" s="14"/>
    </row>
    <row r="44" spans="2:46">
      <c r="B44" s="4">
        <v>4</v>
      </c>
      <c r="C44" s="4" t="s">
        <v>120</v>
      </c>
      <c r="D44" s="4" t="s">
        <v>32</v>
      </c>
      <c r="E44" s="4"/>
      <c r="F44" s="4"/>
      <c r="G44" s="4"/>
      <c r="H44" s="4"/>
      <c r="I44" s="4" t="s">
        <v>128</v>
      </c>
      <c r="J44" s="15">
        <v>47646.1561</v>
      </c>
      <c r="K44" s="15">
        <v>44948.703699999998</v>
      </c>
      <c r="L44" s="15">
        <v>57598.981</v>
      </c>
      <c r="M44" s="15">
        <v>73270.532099999997</v>
      </c>
      <c r="N44" s="15">
        <v>57838.852700000003</v>
      </c>
      <c r="O44" s="14">
        <v>37986.981200000002</v>
      </c>
      <c r="P44" s="14">
        <v>35971.881600000001</v>
      </c>
      <c r="Q44" s="14">
        <v>17724.6018</v>
      </c>
      <c r="R44" s="14">
        <v>26245.0671</v>
      </c>
      <c r="S44" s="14">
        <v>30680.610100000002</v>
      </c>
      <c r="T44" s="14">
        <v>28060.545900000001</v>
      </c>
      <c r="U44" s="14">
        <v>23242.303899999999</v>
      </c>
      <c r="V44" s="14">
        <v>28189.4519</v>
      </c>
      <c r="W44" s="14">
        <v>33345.784</v>
      </c>
      <c r="X44" s="14">
        <v>37337.9493</v>
      </c>
      <c r="Y44" s="14">
        <v>24140.559600000001</v>
      </c>
      <c r="Z44" s="14">
        <v>32831.283799999997</v>
      </c>
      <c r="AA44" s="14">
        <v>16457.8547</v>
      </c>
      <c r="AB44" s="14">
        <v>35928.8194</v>
      </c>
      <c r="AC44" s="14">
        <v>35292.864800000003</v>
      </c>
      <c r="AD44" s="14">
        <v>33103.1564</v>
      </c>
      <c r="AE44" s="14">
        <v>27552.668900000001</v>
      </c>
      <c r="AF44" s="14">
        <v>22412.445199999998</v>
      </c>
      <c r="AG44" s="14">
        <v>34884.589099999997</v>
      </c>
      <c r="AH44" s="14">
        <v>29794.5579</v>
      </c>
      <c r="AI44" s="14">
        <v>32382.231500000002</v>
      </c>
      <c r="AJ44" s="14">
        <v>29157.334900000002</v>
      </c>
      <c r="AK44" s="14">
        <v>24571.4028</v>
      </c>
      <c r="AL44" s="14">
        <v>38554.318399999996</v>
      </c>
      <c r="AM44" s="14">
        <v>35133.960500000001</v>
      </c>
      <c r="AN44" s="14">
        <v>30990.1597</v>
      </c>
      <c r="AO44" s="14">
        <v>36488.125500000002</v>
      </c>
      <c r="AP44" s="14">
        <v>40702.182500000003</v>
      </c>
      <c r="AQ44" s="14">
        <v>42961.616900000001</v>
      </c>
      <c r="AR44" s="14">
        <v>29428.5514</v>
      </c>
      <c r="AS44" s="14">
        <v>27440.763599999998</v>
      </c>
      <c r="AT44" s="14"/>
    </row>
    <row r="45" spans="2:46">
      <c r="I45" s="4" t="s">
        <v>129</v>
      </c>
      <c r="J45" s="15">
        <v>47646.1561</v>
      </c>
      <c r="K45" s="15">
        <v>44948.703699999998</v>
      </c>
      <c r="L45" s="15">
        <v>57598.981</v>
      </c>
      <c r="M45" s="15">
        <v>73270.532099999997</v>
      </c>
      <c r="N45" s="15">
        <v>57838.852700000003</v>
      </c>
      <c r="O45" s="14">
        <v>30586.760699999999</v>
      </c>
      <c r="P45" s="14">
        <v>30393.912100000001</v>
      </c>
      <c r="Q45" s="14">
        <v>21709.3766</v>
      </c>
      <c r="R45" s="14">
        <v>25246.609100000001</v>
      </c>
      <c r="S45" s="14">
        <v>27408.5321</v>
      </c>
      <c r="T45" s="14">
        <v>27638.250400000001</v>
      </c>
      <c r="U45" s="14">
        <v>26570.906900000002</v>
      </c>
      <c r="V45" s="14">
        <v>24212.775000000001</v>
      </c>
      <c r="W45" s="14">
        <v>30557.8292</v>
      </c>
      <c r="X45" s="14">
        <v>32866.708700000003</v>
      </c>
      <c r="Y45" s="14">
        <v>13910.945</v>
      </c>
      <c r="Z45" s="14">
        <v>26473.171200000001</v>
      </c>
      <c r="AA45" s="14">
        <v>27357.8001</v>
      </c>
      <c r="AB45" s="14">
        <v>25151.750599999999</v>
      </c>
      <c r="AC45" s="14">
        <v>32669.3694</v>
      </c>
      <c r="AD45" s="14">
        <v>27054.831200000001</v>
      </c>
      <c r="AE45" s="14">
        <v>21995.9827</v>
      </c>
      <c r="AF45" s="14">
        <v>13820.303400000001</v>
      </c>
      <c r="AG45" s="14">
        <v>35220.722399999999</v>
      </c>
      <c r="AH45" s="14">
        <v>32574.557400000002</v>
      </c>
      <c r="AI45" s="14">
        <v>25560.5455</v>
      </c>
      <c r="AJ45" s="14">
        <v>22837.259300000002</v>
      </c>
      <c r="AK45" s="14">
        <v>25728.904500000001</v>
      </c>
      <c r="AL45" s="14">
        <v>29755.885699999999</v>
      </c>
      <c r="AM45" s="14">
        <v>28513.106100000001</v>
      </c>
      <c r="AN45" s="14">
        <v>30705.141800000001</v>
      </c>
      <c r="AO45" s="14">
        <v>22446.529299999998</v>
      </c>
      <c r="AP45" s="14">
        <v>31730.6021</v>
      </c>
      <c r="AQ45" s="14">
        <v>32191.076400000002</v>
      </c>
      <c r="AR45" s="14">
        <v>26454.128799999999</v>
      </c>
      <c r="AS45" s="14">
        <v>21775.6224</v>
      </c>
      <c r="AT45" s="14"/>
    </row>
    <row r="46" spans="2:46">
      <c r="B46" s="4">
        <v>5</v>
      </c>
      <c r="C46" s="4" t="s">
        <v>120</v>
      </c>
      <c r="D46" s="4" t="s">
        <v>32</v>
      </c>
      <c r="E46" s="4"/>
      <c r="F46" s="4"/>
      <c r="G46" s="4"/>
      <c r="H46" s="4"/>
      <c r="I46" s="4" t="s">
        <v>130</v>
      </c>
      <c r="J46" s="15">
        <v>47646.1561</v>
      </c>
      <c r="K46" s="15">
        <v>44948.703699999998</v>
      </c>
      <c r="L46" s="15">
        <v>57598.981</v>
      </c>
      <c r="M46" s="15">
        <v>73270.532099999997</v>
      </c>
      <c r="N46" s="15">
        <v>57838.852700000003</v>
      </c>
      <c r="O46" s="14">
        <v>38524.298600000002</v>
      </c>
      <c r="P46" s="14">
        <v>29637.6774</v>
      </c>
      <c r="Q46" s="14">
        <v>21798.637699999999</v>
      </c>
      <c r="R46" s="14">
        <v>24496.280999999999</v>
      </c>
      <c r="S46" s="14">
        <v>27219.874100000001</v>
      </c>
      <c r="T46" s="14">
        <v>23629.936600000001</v>
      </c>
      <c r="U46" s="14">
        <v>22239.839599999999</v>
      </c>
      <c r="V46" s="14">
        <v>22235.357899999999</v>
      </c>
      <c r="W46" s="14">
        <v>26045.488600000001</v>
      </c>
      <c r="X46" s="14">
        <v>42270.060599999997</v>
      </c>
      <c r="Y46" s="14">
        <v>17648.057000000001</v>
      </c>
      <c r="Z46" s="14">
        <v>29276.5978</v>
      </c>
      <c r="AA46" s="14">
        <v>19540.522700000001</v>
      </c>
      <c r="AB46" s="14">
        <v>27922.7255</v>
      </c>
      <c r="AC46" s="14">
        <v>37861.598899999997</v>
      </c>
      <c r="AD46" s="14">
        <v>31409.146199999999</v>
      </c>
      <c r="AE46" s="14">
        <v>22392.9228</v>
      </c>
      <c r="AF46" s="14">
        <v>16295.591899999999</v>
      </c>
      <c r="AG46" s="14">
        <v>39785.102299999999</v>
      </c>
      <c r="AH46" s="14">
        <v>31396.299800000001</v>
      </c>
      <c r="AI46" s="14">
        <v>24805.736099999998</v>
      </c>
      <c r="AJ46" s="14">
        <v>29906.901099999999</v>
      </c>
      <c r="AK46" s="14">
        <v>18540.676899999999</v>
      </c>
      <c r="AL46" s="14">
        <v>29426.2762</v>
      </c>
      <c r="AM46" s="14">
        <v>21319.369200000001</v>
      </c>
      <c r="AN46" s="14">
        <v>30431.817899999998</v>
      </c>
      <c r="AO46" s="14">
        <v>23914.2353</v>
      </c>
      <c r="AP46" s="14">
        <v>34689.928599999999</v>
      </c>
      <c r="AQ46" s="14">
        <v>34190.612300000001</v>
      </c>
      <c r="AR46" s="14">
        <v>27370.4228</v>
      </c>
      <c r="AS46" s="14">
        <v>31234.8704</v>
      </c>
      <c r="AT46" s="14"/>
    </row>
    <row r="47" spans="2:46">
      <c r="B47" s="4">
        <v>6</v>
      </c>
      <c r="C47" s="4" t="s">
        <v>120</v>
      </c>
      <c r="D47" s="4" t="s">
        <v>32</v>
      </c>
      <c r="E47" s="4"/>
      <c r="F47" s="4"/>
      <c r="G47" s="4"/>
      <c r="H47" s="4"/>
      <c r="I47" s="4" t="s">
        <v>131</v>
      </c>
      <c r="J47" s="15">
        <v>47646.1561</v>
      </c>
      <c r="K47" s="15">
        <v>44948.703699999998</v>
      </c>
      <c r="L47" s="15">
        <v>57598.981</v>
      </c>
      <c r="M47" s="15">
        <v>73270.532099999997</v>
      </c>
      <c r="N47" s="15">
        <v>57838.852700000003</v>
      </c>
      <c r="O47" s="14">
        <v>39320.157200000001</v>
      </c>
      <c r="P47" s="14">
        <v>31668.430799999998</v>
      </c>
      <c r="Q47" s="14">
        <v>17725.261500000001</v>
      </c>
      <c r="R47" s="14">
        <v>16611.088199999998</v>
      </c>
      <c r="S47" s="14">
        <v>23241.274399999998</v>
      </c>
      <c r="T47" s="14">
        <v>27450.4545</v>
      </c>
      <c r="U47" s="14">
        <v>29899.738799999999</v>
      </c>
      <c r="V47" s="14">
        <v>30205.697400000001</v>
      </c>
      <c r="W47" s="14">
        <v>25259.739399999999</v>
      </c>
      <c r="X47" s="14">
        <v>42703.764300000003</v>
      </c>
      <c r="Y47" s="14">
        <v>21147.8923</v>
      </c>
      <c r="Z47" s="14">
        <v>33523.018199999999</v>
      </c>
      <c r="AA47" s="14">
        <v>20269.369600000002</v>
      </c>
      <c r="AB47" s="14">
        <v>34767.602200000001</v>
      </c>
      <c r="AC47" s="14">
        <v>35554.013400000003</v>
      </c>
      <c r="AD47" s="14">
        <v>34993.237699999998</v>
      </c>
      <c r="AE47" s="14">
        <v>22453.999400000001</v>
      </c>
      <c r="AF47" s="14">
        <v>20660.322400000001</v>
      </c>
      <c r="AG47" s="14">
        <v>36284.525399999999</v>
      </c>
      <c r="AH47" s="14">
        <v>40493.039199999999</v>
      </c>
      <c r="AI47" s="14">
        <v>28279.453000000001</v>
      </c>
      <c r="AJ47" s="14">
        <v>29569.477699999999</v>
      </c>
      <c r="AK47" s="14">
        <v>18211.008099999999</v>
      </c>
      <c r="AL47" s="14">
        <v>36284.07</v>
      </c>
      <c r="AM47" s="14">
        <v>35453.404699999999</v>
      </c>
      <c r="AN47" s="14">
        <v>37371.540399999998</v>
      </c>
      <c r="AO47" s="14">
        <v>29893.5085</v>
      </c>
      <c r="AP47" s="14">
        <v>38860.111400000002</v>
      </c>
      <c r="AQ47" s="14">
        <v>44971.471700000002</v>
      </c>
      <c r="AR47" s="14">
        <v>37100.422899999998</v>
      </c>
      <c r="AS47" s="14">
        <v>22820.508600000001</v>
      </c>
      <c r="AT47" s="14"/>
    </row>
    <row r="48" spans="2:46">
      <c r="B48" s="4">
        <v>7</v>
      </c>
      <c r="C48" s="4" t="s">
        <v>120</v>
      </c>
      <c r="D48" s="4" t="s">
        <v>32</v>
      </c>
      <c r="E48" s="4"/>
      <c r="F48" s="4"/>
      <c r="G48" s="4"/>
      <c r="H48" s="4"/>
      <c r="I48" s="4" t="s">
        <v>132</v>
      </c>
      <c r="J48" s="15">
        <v>47646.1561</v>
      </c>
      <c r="K48" s="15">
        <v>44948.703699999998</v>
      </c>
      <c r="L48" s="15">
        <v>57598.981</v>
      </c>
      <c r="M48" s="15">
        <v>73270.532099999997</v>
      </c>
      <c r="N48" s="15">
        <v>57838.852700000003</v>
      </c>
      <c r="O48" s="14">
        <v>39848.89</v>
      </c>
      <c r="P48" s="14">
        <v>31534.784599999999</v>
      </c>
      <c r="Q48" s="14">
        <v>19413.516100000001</v>
      </c>
      <c r="R48" s="14">
        <v>21544.223099999999</v>
      </c>
      <c r="S48" s="14">
        <v>27022.3815</v>
      </c>
      <c r="T48" s="14">
        <v>21326.656500000001</v>
      </c>
      <c r="U48" s="14">
        <v>20076.571499999998</v>
      </c>
      <c r="V48" s="14">
        <v>22984.061300000001</v>
      </c>
      <c r="W48" s="14">
        <v>33166.893600000003</v>
      </c>
      <c r="X48" s="14">
        <v>38111.772799999999</v>
      </c>
      <c r="Y48" s="14">
        <v>23376.457600000002</v>
      </c>
      <c r="Z48" s="14">
        <v>30215.298699999999</v>
      </c>
      <c r="AA48" s="14">
        <v>19654.1705</v>
      </c>
      <c r="AB48" s="14">
        <v>28740.218799999999</v>
      </c>
      <c r="AC48" s="14">
        <v>39045.697899999999</v>
      </c>
      <c r="AD48" s="14">
        <v>26227.808499999999</v>
      </c>
      <c r="AE48" s="14">
        <v>23859.982599999999</v>
      </c>
      <c r="AF48" s="14">
        <v>11267.457</v>
      </c>
      <c r="AG48" s="14">
        <v>29317.071899999999</v>
      </c>
      <c r="AH48" s="14">
        <v>32948.050199999998</v>
      </c>
      <c r="AI48" s="14">
        <v>27682.184099999999</v>
      </c>
      <c r="AJ48" s="14">
        <v>21844.608400000001</v>
      </c>
      <c r="AK48" s="14">
        <v>15763.1656</v>
      </c>
      <c r="AL48" s="14">
        <v>26851.258000000002</v>
      </c>
      <c r="AM48" s="14">
        <v>28398.391299999999</v>
      </c>
      <c r="AN48" s="14">
        <v>33530.849099999999</v>
      </c>
      <c r="AO48" s="14">
        <v>27315.136299999998</v>
      </c>
      <c r="AP48" s="14">
        <v>23555.866099999999</v>
      </c>
      <c r="AQ48" s="14">
        <v>42006.8436</v>
      </c>
      <c r="AR48" s="14">
        <v>25476.031800000001</v>
      </c>
      <c r="AS48" s="14">
        <v>19278.845700000002</v>
      </c>
      <c r="AT48" s="14"/>
    </row>
    <row r="49" spans="2:46">
      <c r="B49" s="4">
        <v>8</v>
      </c>
      <c r="C49" s="4" t="s">
        <v>120</v>
      </c>
      <c r="D49" s="4" t="s">
        <v>32</v>
      </c>
      <c r="E49" s="4"/>
      <c r="F49" s="4"/>
      <c r="G49" s="4"/>
      <c r="H49" s="4"/>
      <c r="I49" s="4" t="s">
        <v>133</v>
      </c>
      <c r="J49" s="15">
        <v>47646.1561</v>
      </c>
      <c r="K49" s="15">
        <v>44948.703699999998</v>
      </c>
      <c r="L49" s="15">
        <v>57598.981</v>
      </c>
      <c r="M49" s="15">
        <v>73270.532099999997</v>
      </c>
      <c r="N49" s="15">
        <v>57838.852700000003</v>
      </c>
      <c r="O49" s="14">
        <v>42706.874199999998</v>
      </c>
      <c r="P49" s="14">
        <v>29508.5517</v>
      </c>
      <c r="Q49" s="14">
        <v>15801.345600000001</v>
      </c>
      <c r="R49" s="14">
        <v>23807.230899999999</v>
      </c>
      <c r="S49" s="14">
        <v>24052.554400000001</v>
      </c>
      <c r="T49" s="14">
        <v>28794.713800000001</v>
      </c>
      <c r="U49" s="14">
        <v>24353.309300000001</v>
      </c>
      <c r="V49" s="14">
        <v>28000.122299999999</v>
      </c>
      <c r="W49" s="14">
        <v>31280.917000000001</v>
      </c>
      <c r="X49" s="14">
        <v>35610.160900000003</v>
      </c>
      <c r="Y49" s="14">
        <v>15948.858399999999</v>
      </c>
      <c r="Z49" s="14">
        <v>27653.0452</v>
      </c>
      <c r="AA49" s="14">
        <v>29195.816699999999</v>
      </c>
      <c r="AB49" s="14">
        <v>32142.191500000001</v>
      </c>
      <c r="AC49" s="14">
        <v>30285.4362</v>
      </c>
      <c r="AD49" s="14">
        <v>29314.792600000001</v>
      </c>
      <c r="AE49" s="14">
        <v>22964.523499999999</v>
      </c>
      <c r="AF49" s="14">
        <v>18217.939999999999</v>
      </c>
      <c r="AG49" s="14">
        <v>36747.68</v>
      </c>
      <c r="AH49" s="14">
        <v>38102.0455</v>
      </c>
      <c r="AI49" s="14">
        <v>26784.654699999999</v>
      </c>
      <c r="AJ49" s="14">
        <v>29688.092799999999</v>
      </c>
      <c r="AK49" s="14">
        <v>23217.688300000002</v>
      </c>
      <c r="AL49" s="14">
        <v>28873.931700000001</v>
      </c>
      <c r="AM49" s="14">
        <v>24390.755700000002</v>
      </c>
      <c r="AN49" s="14">
        <v>29411.2245</v>
      </c>
      <c r="AO49" s="14">
        <v>19474.921699999999</v>
      </c>
      <c r="AP49" s="14">
        <v>31155.3505</v>
      </c>
      <c r="AQ49" s="14">
        <v>30757.3285</v>
      </c>
      <c r="AR49" s="14">
        <v>27468.017599999999</v>
      </c>
      <c r="AS49" s="14">
        <v>27937.9748</v>
      </c>
      <c r="AT49" s="14"/>
    </row>
    <row r="50" spans="2:46">
      <c r="B50" s="4">
        <v>9</v>
      </c>
      <c r="C50" s="4" t="s">
        <v>120</v>
      </c>
      <c r="D50" s="4" t="s">
        <v>32</v>
      </c>
      <c r="E50" s="4"/>
      <c r="F50" s="4"/>
      <c r="G50" s="4"/>
      <c r="H50" s="4"/>
      <c r="I50" s="4" t="s">
        <v>134</v>
      </c>
      <c r="J50" s="15">
        <v>47646.1561</v>
      </c>
      <c r="K50" s="15">
        <v>44948.703699999998</v>
      </c>
      <c r="L50" s="15">
        <v>57598.981</v>
      </c>
      <c r="M50" s="15">
        <v>73270.532099999997</v>
      </c>
      <c r="N50" s="15">
        <v>57838.852700000003</v>
      </c>
      <c r="O50" s="14">
        <v>42859.635900000001</v>
      </c>
      <c r="P50" s="14">
        <v>33562.448600000003</v>
      </c>
      <c r="Q50" s="14">
        <v>24377.226600000002</v>
      </c>
      <c r="R50" s="14">
        <v>23589.685700000002</v>
      </c>
      <c r="S50" s="14">
        <v>27908.566200000001</v>
      </c>
      <c r="T50" s="14">
        <v>30417.419000000002</v>
      </c>
      <c r="U50" s="14">
        <v>29358.3825</v>
      </c>
      <c r="V50" s="14">
        <v>26531.368699999999</v>
      </c>
      <c r="W50" s="14">
        <v>24878.5249</v>
      </c>
      <c r="X50" s="14">
        <v>36736.600100000003</v>
      </c>
      <c r="Y50" s="14">
        <v>21706.617699999999</v>
      </c>
      <c r="Z50" s="14">
        <v>30230.1361</v>
      </c>
      <c r="AA50" s="14">
        <v>26567.941699999999</v>
      </c>
      <c r="AB50" s="14">
        <v>30264.1145</v>
      </c>
      <c r="AC50" s="14">
        <v>36573.7454</v>
      </c>
      <c r="AD50" s="14">
        <v>31650.419699999999</v>
      </c>
      <c r="AE50" s="14">
        <v>31898.706699999999</v>
      </c>
      <c r="AF50" s="14">
        <v>15160.1659</v>
      </c>
      <c r="AG50" s="14">
        <v>36910.026599999997</v>
      </c>
      <c r="AH50" s="14">
        <v>35701.303200000002</v>
      </c>
      <c r="AI50" s="14">
        <v>30320.793799999999</v>
      </c>
      <c r="AJ50" s="14">
        <v>25538.574000000001</v>
      </c>
      <c r="AK50" s="14">
        <v>22249.5785</v>
      </c>
      <c r="AL50" s="14">
        <v>32701.385600000001</v>
      </c>
      <c r="AM50" s="14">
        <v>34892.517</v>
      </c>
      <c r="AN50" s="14">
        <v>34521.430999999997</v>
      </c>
      <c r="AO50" s="14">
        <v>28088.615600000001</v>
      </c>
      <c r="AP50" s="14">
        <v>38453.119599999998</v>
      </c>
      <c r="AQ50" s="14">
        <v>36796.7978</v>
      </c>
      <c r="AR50" s="14">
        <v>30574.226900000001</v>
      </c>
      <c r="AS50" s="14">
        <v>29045.9584</v>
      </c>
      <c r="AT50" s="14"/>
    </row>
    <row r="51" spans="2:46">
      <c r="B51" s="4">
        <v>10</v>
      </c>
      <c r="C51" s="4" t="s">
        <v>120</v>
      </c>
      <c r="D51" s="4" t="s">
        <v>32</v>
      </c>
      <c r="E51" s="4"/>
      <c r="F51" s="4"/>
      <c r="G51" s="4"/>
      <c r="H51" s="4"/>
      <c r="I51" s="4" t="s">
        <v>135</v>
      </c>
      <c r="J51" s="15">
        <v>47646.1561</v>
      </c>
      <c r="K51" s="15">
        <v>44948.703699999998</v>
      </c>
      <c r="L51" s="15">
        <v>57598.981</v>
      </c>
      <c r="M51" s="15">
        <v>73270.532099999997</v>
      </c>
      <c r="N51" s="15">
        <v>57838.852700000003</v>
      </c>
      <c r="O51" s="14">
        <v>40807.462899999999</v>
      </c>
      <c r="P51" s="14">
        <v>34768.120300000002</v>
      </c>
      <c r="Q51" s="14">
        <v>20094.971699999998</v>
      </c>
      <c r="R51" s="14">
        <v>23909.666300000001</v>
      </c>
      <c r="S51" s="14">
        <v>27605.24</v>
      </c>
      <c r="T51" s="14">
        <v>26021.276600000001</v>
      </c>
      <c r="U51" s="14">
        <v>23054.2559</v>
      </c>
      <c r="V51" s="14">
        <v>23990.547999999999</v>
      </c>
      <c r="W51" s="14">
        <v>31649.6986</v>
      </c>
      <c r="X51" s="14">
        <v>32657.1937</v>
      </c>
      <c r="Y51" s="14">
        <v>21275.2719</v>
      </c>
      <c r="Z51" s="14">
        <v>31670.828799999999</v>
      </c>
      <c r="AA51" s="14">
        <v>18541.3649</v>
      </c>
      <c r="AB51" s="14">
        <v>31299.451799999999</v>
      </c>
      <c r="AC51" s="14">
        <v>39321.3531</v>
      </c>
      <c r="AD51" s="14">
        <v>32461.168399999999</v>
      </c>
      <c r="AE51" s="14">
        <v>23531.836200000002</v>
      </c>
      <c r="AF51" s="14">
        <v>13030.8763</v>
      </c>
      <c r="AG51" s="14">
        <v>33131.638700000003</v>
      </c>
      <c r="AH51" s="14">
        <v>31450.8976</v>
      </c>
      <c r="AI51" s="14">
        <v>25310.127100000002</v>
      </c>
      <c r="AJ51" s="14">
        <v>26702.145100000002</v>
      </c>
      <c r="AK51" s="14">
        <v>26345.858899999999</v>
      </c>
      <c r="AL51" s="14">
        <v>27861.9424</v>
      </c>
      <c r="AM51" s="14">
        <v>28274.233700000001</v>
      </c>
      <c r="AN51" s="14">
        <v>27480.9195</v>
      </c>
      <c r="AO51" s="14">
        <v>26196.157800000001</v>
      </c>
      <c r="AP51" s="14">
        <v>27956.8469</v>
      </c>
      <c r="AQ51" s="14">
        <v>36883.165000000001</v>
      </c>
      <c r="AR51" s="14">
        <v>30743.386699999999</v>
      </c>
      <c r="AS51" s="14">
        <v>17741.072800000002</v>
      </c>
      <c r="AT51" s="14"/>
    </row>
    <row r="52" spans="2:46">
      <c r="B52" s="4">
        <v>11</v>
      </c>
      <c r="C52" s="4" t="s">
        <v>120</v>
      </c>
      <c r="D52" s="4" t="s">
        <v>32</v>
      </c>
      <c r="E52" s="4"/>
      <c r="F52" s="4"/>
      <c r="G52" s="4"/>
      <c r="H52" s="4"/>
      <c r="I52" s="4" t="s">
        <v>136</v>
      </c>
      <c r="J52" s="15">
        <v>47646.1561</v>
      </c>
      <c r="K52" s="15">
        <v>44948.703699999998</v>
      </c>
      <c r="L52" s="15">
        <v>57598.981</v>
      </c>
      <c r="M52" s="15">
        <v>73270.532099999997</v>
      </c>
      <c r="N52" s="15">
        <v>57838.852700000003</v>
      </c>
      <c r="O52" s="14">
        <v>39388.091999999997</v>
      </c>
      <c r="P52" s="14">
        <v>28030.160599999999</v>
      </c>
      <c r="Q52" s="14">
        <v>16997.109499999999</v>
      </c>
      <c r="R52" s="14">
        <v>22937.8508</v>
      </c>
      <c r="S52" s="14">
        <v>30283.707600000002</v>
      </c>
      <c r="T52" s="14">
        <v>25815.218400000002</v>
      </c>
      <c r="U52" s="14">
        <v>26231.8334</v>
      </c>
      <c r="V52" s="14">
        <v>21591.325199999999</v>
      </c>
      <c r="W52" s="14">
        <v>32057.089599999999</v>
      </c>
      <c r="X52" s="14">
        <v>33274.289199999999</v>
      </c>
      <c r="Y52" s="14">
        <v>20313.4539</v>
      </c>
      <c r="Z52" s="14">
        <v>27263.3125</v>
      </c>
      <c r="AA52" s="14">
        <v>22506.646199999999</v>
      </c>
      <c r="AB52" s="14">
        <v>31059.087</v>
      </c>
      <c r="AC52" s="14">
        <v>36266.798799999997</v>
      </c>
      <c r="AD52" s="14">
        <v>35409.3465</v>
      </c>
      <c r="AE52" s="14">
        <v>23125.405500000001</v>
      </c>
      <c r="AF52" s="14">
        <v>15296.5388</v>
      </c>
      <c r="AG52" s="14">
        <v>31476.427500000002</v>
      </c>
      <c r="AH52" s="14">
        <v>33798.6126</v>
      </c>
      <c r="AI52" s="14">
        <v>31640.473300000001</v>
      </c>
      <c r="AJ52" s="14">
        <v>29357.423599999998</v>
      </c>
      <c r="AK52" s="14">
        <v>20236.443500000001</v>
      </c>
      <c r="AL52" s="14">
        <v>26892.8986</v>
      </c>
      <c r="AM52" s="14">
        <v>26808.328000000001</v>
      </c>
      <c r="AN52" s="14">
        <v>29011.2372</v>
      </c>
      <c r="AO52" s="14">
        <v>25037.1525</v>
      </c>
      <c r="AP52" s="14">
        <v>28932.787</v>
      </c>
      <c r="AQ52" s="14">
        <v>32083.8305</v>
      </c>
      <c r="AR52" s="14">
        <v>27443.353299999999</v>
      </c>
      <c r="AS52" s="14">
        <v>24336.5553</v>
      </c>
      <c r="AT52" s="14"/>
    </row>
    <row r="53" spans="2:46">
      <c r="B53" s="4">
        <v>12</v>
      </c>
      <c r="C53" s="4" t="s">
        <v>120</v>
      </c>
      <c r="D53" s="4" t="s">
        <v>32</v>
      </c>
      <c r="E53" s="4"/>
      <c r="F53" s="4"/>
      <c r="G53" s="4"/>
      <c r="H53" s="4"/>
    </row>
    <row r="56" spans="2:46" s="2" customFormat="1">
      <c r="B56" s="3" t="s">
        <v>137</v>
      </c>
    </row>
    <row r="58" spans="2:46" ht="75">
      <c r="B58" s="9" t="s">
        <v>14</v>
      </c>
      <c r="C58" s="9" t="s">
        <v>15</v>
      </c>
      <c r="D58" s="9" t="s">
        <v>16</v>
      </c>
      <c r="E58" s="9" t="s">
        <v>17</v>
      </c>
      <c r="F58" s="9" t="s">
        <v>18</v>
      </c>
      <c r="G58" s="9" t="s">
        <v>19</v>
      </c>
      <c r="H58" s="9" t="s">
        <v>20</v>
      </c>
      <c r="I58" s="9" t="s">
        <v>21</v>
      </c>
      <c r="J58" s="10">
        <v>2020</v>
      </c>
      <c r="K58" s="10">
        <v>2021</v>
      </c>
      <c r="L58" s="10">
        <v>2022</v>
      </c>
      <c r="M58" s="10">
        <v>2023</v>
      </c>
      <c r="N58" s="10">
        <v>2024</v>
      </c>
      <c r="O58" s="10">
        <v>2025</v>
      </c>
      <c r="P58" s="10">
        <v>2026</v>
      </c>
      <c r="Q58" s="10">
        <v>2027</v>
      </c>
      <c r="R58" s="10">
        <v>2028</v>
      </c>
      <c r="S58" s="10">
        <v>2029</v>
      </c>
      <c r="T58" s="10">
        <v>2030</v>
      </c>
      <c r="U58" s="10">
        <v>2031</v>
      </c>
      <c r="V58" s="10">
        <v>2032</v>
      </c>
      <c r="W58" s="10">
        <v>2033</v>
      </c>
      <c r="X58" s="10">
        <v>2034</v>
      </c>
      <c r="Y58" s="10">
        <v>2035</v>
      </c>
      <c r="Z58" s="10">
        <v>2036</v>
      </c>
      <c r="AA58" s="10">
        <v>2037</v>
      </c>
      <c r="AB58" s="10">
        <v>2038</v>
      </c>
      <c r="AC58" s="10">
        <v>2039</v>
      </c>
      <c r="AD58" s="10">
        <v>2040</v>
      </c>
      <c r="AE58" s="10">
        <v>2041</v>
      </c>
      <c r="AF58" s="10">
        <v>2042</v>
      </c>
      <c r="AG58" s="10">
        <v>2043</v>
      </c>
      <c r="AH58" s="10">
        <v>2044</v>
      </c>
      <c r="AI58" s="10">
        <v>2045</v>
      </c>
      <c r="AJ58" s="10">
        <v>2046</v>
      </c>
      <c r="AK58" s="10">
        <v>2047</v>
      </c>
      <c r="AL58" s="10">
        <v>2048</v>
      </c>
      <c r="AM58" s="10">
        <v>2049</v>
      </c>
      <c r="AN58" s="10">
        <v>2050</v>
      </c>
      <c r="AO58" s="10">
        <v>2051</v>
      </c>
      <c r="AP58" s="10">
        <v>2052</v>
      </c>
      <c r="AQ58" s="10">
        <v>2053</v>
      </c>
      <c r="AR58" s="10">
        <v>2054</v>
      </c>
      <c r="AS58" s="10">
        <v>2055</v>
      </c>
    </row>
    <row r="59" spans="2:46">
      <c r="B59" s="4"/>
      <c r="C59" s="4"/>
      <c r="D59" s="4"/>
      <c r="E59" s="4"/>
      <c r="F59" s="4"/>
      <c r="G59" s="4"/>
      <c r="H59" s="4"/>
      <c r="I59" s="4" t="s">
        <v>138</v>
      </c>
      <c r="J59" s="4"/>
      <c r="K59" s="4"/>
      <c r="L59" s="4"/>
      <c r="M59" s="8"/>
      <c r="N59" s="5"/>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4"/>
      <c r="AP59" s="4"/>
      <c r="AQ59" s="4"/>
      <c r="AR59" s="4"/>
      <c r="AS59" s="4"/>
    </row>
    <row r="60" spans="2:4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row>
    <row r="61" spans="2:46">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row>
    <row r="62" spans="2:46">
      <c r="B62" s="6"/>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row>
    <row r="63" spans="2:46">
      <c r="B63" s="6"/>
      <c r="C63" s="4"/>
      <c r="D63" s="4"/>
      <c r="E63" s="4"/>
      <c r="F63" s="4"/>
      <c r="G63" s="4"/>
      <c r="H63" s="4"/>
      <c r="I63" s="4"/>
      <c r="J63" s="4"/>
      <c r="K63" s="4"/>
      <c r="L63" s="4"/>
      <c r="M63" s="8"/>
      <c r="N63" s="5"/>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4"/>
      <c r="AP63" s="4"/>
      <c r="AQ63" s="4"/>
      <c r="AR63" s="4"/>
      <c r="AS63" s="4"/>
    </row>
    <row r="64" spans="2:46">
      <c r="B64" s="7"/>
    </row>
    <row r="65" spans="2:45">
      <c r="B65" s="11" t="s">
        <v>30</v>
      </c>
      <c r="C65" s="12"/>
      <c r="D65" s="12"/>
      <c r="E65" s="12"/>
      <c r="F65" s="12"/>
      <c r="G65" s="12"/>
      <c r="H65" s="12"/>
      <c r="I65" s="12"/>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c r="AM65" s="13"/>
      <c r="AN65" s="13"/>
      <c r="AO65" s="13"/>
      <c r="AP65" s="13"/>
      <c r="AQ65" s="13"/>
      <c r="AR65" s="13"/>
      <c r="AS65" s="13"/>
    </row>
    <row r="66" spans="2:45">
      <c r="B66" s="4">
        <v>1</v>
      </c>
      <c r="C66" s="4" t="s">
        <v>120</v>
      </c>
      <c r="D66" s="4" t="s">
        <v>32</v>
      </c>
      <c r="E66" s="4"/>
      <c r="F66" s="4"/>
      <c r="G66" s="4"/>
      <c r="H66" s="4"/>
      <c r="I66" s="4" t="s">
        <v>139</v>
      </c>
      <c r="J66" s="15">
        <v>47646.1561</v>
      </c>
      <c r="K66" s="15">
        <v>44948.703699999998</v>
      </c>
      <c r="L66" s="15">
        <v>57598.981</v>
      </c>
      <c r="M66" s="15">
        <v>73270.532099999997</v>
      </c>
      <c r="N66" s="15">
        <v>57838.852700000003</v>
      </c>
      <c r="O66" s="14">
        <v>33991.303899999999</v>
      </c>
      <c r="P66" s="14">
        <v>27194.5903</v>
      </c>
      <c r="Q66" s="14">
        <v>19877.762699999999</v>
      </c>
      <c r="R66" s="14">
        <v>20717.891100000001</v>
      </c>
      <c r="S66" s="14">
        <v>34261.805500000002</v>
      </c>
      <c r="T66" s="14">
        <v>26554.132000000001</v>
      </c>
      <c r="U66" s="14">
        <v>28501.208299999998</v>
      </c>
      <c r="V66" s="14">
        <v>28119.270700000001</v>
      </c>
      <c r="W66" s="14">
        <v>35657.678800000002</v>
      </c>
      <c r="X66" s="14">
        <v>33314.396699999998</v>
      </c>
      <c r="Y66" s="14">
        <v>16779.610799999999</v>
      </c>
      <c r="Z66" s="14">
        <v>29860.275099999999</v>
      </c>
      <c r="AA66" s="14">
        <v>26289.2032</v>
      </c>
      <c r="AB66" s="14">
        <v>26864.962899999999</v>
      </c>
      <c r="AC66" s="14">
        <v>32375.3946</v>
      </c>
      <c r="AD66" s="14">
        <v>43478.734700000001</v>
      </c>
      <c r="AE66" s="14">
        <v>20636.3514</v>
      </c>
      <c r="AF66" s="14">
        <v>16472.660199999998</v>
      </c>
      <c r="AG66" s="14">
        <v>37093.1679</v>
      </c>
      <c r="AH66" s="14">
        <v>22527.4352</v>
      </c>
      <c r="AI66" s="14">
        <v>28730.616900000001</v>
      </c>
      <c r="AJ66" s="14">
        <v>18575.9166</v>
      </c>
      <c r="AK66" s="14">
        <v>21105.423599999998</v>
      </c>
      <c r="AL66" s="14">
        <v>37099.405299999999</v>
      </c>
      <c r="AM66" s="14">
        <v>31105.140599999999</v>
      </c>
      <c r="AN66" s="14">
        <v>29849.731599999999</v>
      </c>
      <c r="AO66" s="14">
        <v>29937.268700000001</v>
      </c>
      <c r="AP66" s="14">
        <v>44290.4035</v>
      </c>
      <c r="AQ66" s="14">
        <v>25466.591700000001</v>
      </c>
      <c r="AR66" s="14">
        <v>35712.598899999997</v>
      </c>
      <c r="AS66" s="14">
        <v>24179.826000000001</v>
      </c>
    </row>
    <row r="67" spans="2:45">
      <c r="B67" s="4">
        <v>2</v>
      </c>
      <c r="C67" s="4" t="s">
        <v>120</v>
      </c>
      <c r="D67" s="4" t="s">
        <v>32</v>
      </c>
      <c r="E67" s="4"/>
      <c r="F67" s="4"/>
      <c r="G67" s="4"/>
      <c r="H67" s="4"/>
      <c r="I67" s="4" t="s">
        <v>140</v>
      </c>
      <c r="J67" s="15">
        <v>47646.1561</v>
      </c>
      <c r="K67" s="15">
        <v>44948.703699999998</v>
      </c>
      <c r="L67" s="15">
        <v>57598.981</v>
      </c>
      <c r="M67" s="15">
        <v>73270.532099999997</v>
      </c>
      <c r="N67" s="15">
        <v>57838.852700000003</v>
      </c>
      <c r="O67" s="14">
        <v>32272.422999999999</v>
      </c>
      <c r="P67" s="14">
        <v>27578.892500000002</v>
      </c>
      <c r="Q67" s="14">
        <v>27247.341100000001</v>
      </c>
      <c r="R67" s="14">
        <v>24979.228599999999</v>
      </c>
      <c r="S67" s="14">
        <v>26969.468400000002</v>
      </c>
      <c r="T67" s="14">
        <v>28961.018599999999</v>
      </c>
      <c r="U67" s="14">
        <v>24495.770799999998</v>
      </c>
      <c r="V67" s="14">
        <v>27864.690999999999</v>
      </c>
      <c r="W67" s="14">
        <v>30494.9139</v>
      </c>
      <c r="X67" s="14">
        <v>39850.2235</v>
      </c>
      <c r="Y67" s="14">
        <v>21948.122899999998</v>
      </c>
      <c r="Z67" s="14">
        <v>22416.921900000001</v>
      </c>
      <c r="AA67" s="14">
        <v>17249.7183</v>
      </c>
      <c r="AB67" s="14">
        <v>21618.774600000001</v>
      </c>
      <c r="AC67" s="14">
        <v>33765.791700000002</v>
      </c>
      <c r="AD67" s="14">
        <v>24912.370999999999</v>
      </c>
      <c r="AE67" s="14">
        <v>26211.238399999998</v>
      </c>
      <c r="AF67" s="14">
        <v>15693.1464</v>
      </c>
      <c r="AG67" s="14">
        <v>45089.726799999997</v>
      </c>
      <c r="AH67" s="14">
        <v>22825.262500000001</v>
      </c>
      <c r="AI67" s="14">
        <v>24978.4977</v>
      </c>
      <c r="AJ67" s="14">
        <v>25859.666099999999</v>
      </c>
      <c r="AK67" s="14">
        <v>14824.7834</v>
      </c>
      <c r="AL67" s="14">
        <v>35870.355900000002</v>
      </c>
      <c r="AM67" s="14">
        <v>29640.557700000001</v>
      </c>
      <c r="AN67" s="14">
        <v>26787.731500000002</v>
      </c>
      <c r="AO67" s="14">
        <v>23613.6623</v>
      </c>
      <c r="AP67" s="14">
        <v>38485.1875</v>
      </c>
      <c r="AQ67" s="14">
        <v>25040.4519</v>
      </c>
      <c r="AR67" s="14">
        <v>34068.832300000002</v>
      </c>
      <c r="AS67" s="14">
        <v>25060.110700000001</v>
      </c>
    </row>
    <row r="68" spans="2:45">
      <c r="B68" s="4">
        <v>3</v>
      </c>
      <c r="C68" s="4" t="s">
        <v>120</v>
      </c>
      <c r="D68" s="4" t="s">
        <v>32</v>
      </c>
      <c r="E68" s="4"/>
      <c r="F68" s="4"/>
      <c r="G68" s="4"/>
      <c r="H68" s="4"/>
      <c r="I68" s="4" t="s">
        <v>141</v>
      </c>
      <c r="J68" s="15">
        <v>47646.1561</v>
      </c>
      <c r="K68" s="15">
        <v>44948.703699999998</v>
      </c>
      <c r="L68" s="15">
        <v>57598.981</v>
      </c>
      <c r="M68" s="15">
        <v>73270.532099999997</v>
      </c>
      <c r="N68" s="15">
        <v>57838.852700000003</v>
      </c>
      <c r="O68" s="14">
        <v>52430.083200000001</v>
      </c>
      <c r="P68" s="14">
        <v>32957.6083</v>
      </c>
      <c r="Q68" s="14">
        <v>23794.809399999998</v>
      </c>
      <c r="R68" s="14">
        <v>28736.582999999999</v>
      </c>
      <c r="S68" s="14">
        <v>30385.103599999999</v>
      </c>
      <c r="T68" s="14">
        <v>30690.710800000001</v>
      </c>
      <c r="U68" s="14">
        <v>14329.7984</v>
      </c>
      <c r="V68" s="14">
        <v>23839.0844</v>
      </c>
      <c r="W68" s="14">
        <v>30916.989699999998</v>
      </c>
      <c r="X68" s="14">
        <v>32584.157200000001</v>
      </c>
      <c r="Y68" s="14">
        <v>4902.7445600000001</v>
      </c>
      <c r="Z68" s="14">
        <v>32540.937399999999</v>
      </c>
      <c r="AA68" s="14">
        <v>15172.206099999999</v>
      </c>
      <c r="AB68" s="14">
        <v>35861.910600000003</v>
      </c>
      <c r="AC68" s="14">
        <v>50542.2814</v>
      </c>
      <c r="AD68" s="14">
        <v>14008.741599999999</v>
      </c>
      <c r="AE68" s="14">
        <v>20556.884099999999</v>
      </c>
      <c r="AF68" s="14">
        <v>13010.2688</v>
      </c>
      <c r="AG68" s="14">
        <v>32627.733400000001</v>
      </c>
      <c r="AH68" s="14">
        <v>44150.330300000001</v>
      </c>
      <c r="AI68" s="14">
        <v>27748.576799999999</v>
      </c>
      <c r="AJ68" s="14">
        <v>26144.9679</v>
      </c>
      <c r="AK68" s="14">
        <v>30946.706600000001</v>
      </c>
      <c r="AL68" s="14">
        <v>35007.888099999996</v>
      </c>
      <c r="AM68" s="14">
        <v>35487.224300000002</v>
      </c>
      <c r="AN68" s="14">
        <v>27064.756799999999</v>
      </c>
      <c r="AO68" s="14">
        <v>36234.970300000001</v>
      </c>
      <c r="AP68" s="14">
        <v>26599.7186</v>
      </c>
      <c r="AQ68" s="14">
        <v>38216.108999999997</v>
      </c>
      <c r="AR68" s="14">
        <v>9374.6691699999992</v>
      </c>
      <c r="AS68" s="14">
        <v>32549.552100000001</v>
      </c>
    </row>
    <row r="69" spans="2:45">
      <c r="B69" s="4">
        <v>4</v>
      </c>
      <c r="C69" s="4" t="s">
        <v>120</v>
      </c>
      <c r="D69" s="4" t="s">
        <v>32</v>
      </c>
      <c r="E69" s="4"/>
      <c r="F69" s="4"/>
      <c r="G69" s="4"/>
      <c r="H69" s="4"/>
      <c r="I69" s="4" t="s">
        <v>142</v>
      </c>
      <c r="J69" s="15">
        <v>47646.1561</v>
      </c>
      <c r="K69" s="15">
        <v>44948.703699999998</v>
      </c>
      <c r="L69" s="15">
        <v>57598.981</v>
      </c>
      <c r="M69" s="15">
        <v>73270.532099999997</v>
      </c>
      <c r="N69" s="15">
        <v>57838.852700000003</v>
      </c>
      <c r="O69" s="14">
        <v>40118.506000000001</v>
      </c>
      <c r="P69" s="14">
        <v>30359.855599999999</v>
      </c>
      <c r="Q69" s="14">
        <v>26458.4434</v>
      </c>
      <c r="R69" s="14">
        <v>20738.591799999998</v>
      </c>
      <c r="S69" s="14">
        <v>32306.4542</v>
      </c>
      <c r="T69" s="14">
        <v>24294.381300000001</v>
      </c>
      <c r="U69" s="14">
        <v>23106.6927</v>
      </c>
      <c r="V69" s="14">
        <v>17465.968400000002</v>
      </c>
      <c r="W69" s="14">
        <v>23151.730500000001</v>
      </c>
      <c r="X69" s="14">
        <v>25077.3573</v>
      </c>
      <c r="Y69" s="14">
        <v>18672.4035</v>
      </c>
      <c r="Z69" s="14">
        <v>22165.1463</v>
      </c>
      <c r="AA69" s="14">
        <v>44320.248599999999</v>
      </c>
      <c r="AB69" s="14">
        <v>10767.7955</v>
      </c>
      <c r="AC69" s="14">
        <v>37304.0939</v>
      </c>
      <c r="AD69" s="14">
        <v>23651.398300000001</v>
      </c>
      <c r="AE69" s="14">
        <v>37013.431400000001</v>
      </c>
      <c r="AF69" s="14">
        <v>19044.144400000001</v>
      </c>
      <c r="AG69" s="14">
        <v>27090.366399999999</v>
      </c>
      <c r="AH69" s="14">
        <v>41268.8874</v>
      </c>
      <c r="AI69" s="14">
        <v>28079.244200000001</v>
      </c>
      <c r="AJ69" s="14">
        <v>31776.6286</v>
      </c>
      <c r="AK69" s="14">
        <v>22730.8364</v>
      </c>
      <c r="AL69" s="14">
        <v>27209.080900000001</v>
      </c>
      <c r="AM69" s="14">
        <v>22780.1888</v>
      </c>
      <c r="AN69" s="14">
        <v>39198.466999999997</v>
      </c>
      <c r="AO69" s="14">
        <v>13617.7425</v>
      </c>
      <c r="AP69" s="14">
        <v>25694.4823</v>
      </c>
      <c r="AQ69" s="14">
        <v>23374.217700000001</v>
      </c>
      <c r="AR69" s="14">
        <v>33938.962800000001</v>
      </c>
      <c r="AS69" s="14">
        <v>33031.832000000002</v>
      </c>
    </row>
    <row r="70" spans="2:45">
      <c r="B70" s="4">
        <v>5</v>
      </c>
      <c r="C70" s="4" t="s">
        <v>120</v>
      </c>
      <c r="D70" s="4" t="s">
        <v>32</v>
      </c>
      <c r="E70" s="4"/>
      <c r="F70" s="4"/>
      <c r="G70" s="4"/>
      <c r="H70" s="4"/>
      <c r="I70" s="4" t="s">
        <v>143</v>
      </c>
      <c r="J70" s="15">
        <v>47646.1561</v>
      </c>
      <c r="K70" s="15">
        <v>44948.703699999998</v>
      </c>
      <c r="L70" s="15">
        <v>57598.981</v>
      </c>
      <c r="M70" s="15">
        <v>73270.532099999997</v>
      </c>
      <c r="N70" s="15">
        <v>57838.852700000003</v>
      </c>
      <c r="O70" s="14">
        <v>48457.800900000002</v>
      </c>
      <c r="P70" s="14">
        <v>29498.713800000001</v>
      </c>
      <c r="Q70" s="14">
        <v>14743.419400000001</v>
      </c>
      <c r="R70" s="14">
        <v>24423.404399999999</v>
      </c>
      <c r="S70" s="14">
        <v>28225.993600000002</v>
      </c>
      <c r="T70" s="14">
        <v>24999.464100000001</v>
      </c>
      <c r="U70" s="14">
        <v>24701.783899999999</v>
      </c>
      <c r="V70" s="14">
        <v>17292.457999999999</v>
      </c>
      <c r="W70" s="14">
        <v>24533.873899999999</v>
      </c>
      <c r="X70" s="14">
        <v>30556.809700000002</v>
      </c>
      <c r="Y70" s="14">
        <v>32618.843700000001</v>
      </c>
      <c r="Z70" s="14">
        <v>26080.384399999999</v>
      </c>
      <c r="AA70" s="14">
        <v>16832.769100000001</v>
      </c>
      <c r="AB70" s="14">
        <v>42521.0242</v>
      </c>
      <c r="AC70" s="14">
        <v>41250.172100000003</v>
      </c>
      <c r="AD70" s="14">
        <v>34024.320500000002</v>
      </c>
      <c r="AE70" s="14">
        <v>24301.781500000001</v>
      </c>
      <c r="AF70" s="14">
        <v>19189.7189</v>
      </c>
      <c r="AG70" s="14">
        <v>24215.911199999999</v>
      </c>
      <c r="AH70" s="14">
        <v>26474.954600000001</v>
      </c>
      <c r="AI70" s="14">
        <v>21950.2094</v>
      </c>
      <c r="AJ70" s="14">
        <v>45224.181199999999</v>
      </c>
      <c r="AK70" s="14">
        <v>7819.2958099999996</v>
      </c>
      <c r="AL70" s="14">
        <v>38077.713600000003</v>
      </c>
      <c r="AM70" s="14">
        <v>14191.8557</v>
      </c>
      <c r="AN70" s="14">
        <v>39598.675000000003</v>
      </c>
      <c r="AO70" s="14">
        <v>28758.733100000001</v>
      </c>
      <c r="AP70" s="14">
        <v>28695.137599999998</v>
      </c>
      <c r="AQ70" s="14">
        <v>42375.213199999998</v>
      </c>
      <c r="AR70" s="14">
        <v>35673.328000000001</v>
      </c>
      <c r="AS70" s="14">
        <v>24125.3181</v>
      </c>
    </row>
    <row r="71" spans="2:45">
      <c r="B71" s="4">
        <v>6</v>
      </c>
      <c r="C71" s="4" t="s">
        <v>120</v>
      </c>
      <c r="D71" s="4" t="s">
        <v>32</v>
      </c>
      <c r="E71" s="4"/>
      <c r="F71" s="4"/>
      <c r="G71" s="4"/>
      <c r="H71" s="4"/>
      <c r="I71" s="4" t="s">
        <v>144</v>
      </c>
      <c r="J71" s="15">
        <v>47646.1561</v>
      </c>
      <c r="K71" s="15">
        <v>44948.703699999998</v>
      </c>
      <c r="L71" s="15">
        <v>57598.981</v>
      </c>
      <c r="M71" s="15">
        <v>73270.532099999997</v>
      </c>
      <c r="N71" s="15">
        <v>57838.852700000003</v>
      </c>
      <c r="O71" s="14">
        <v>34469.629099999998</v>
      </c>
      <c r="P71" s="14">
        <v>39953.123399999997</v>
      </c>
      <c r="Q71" s="14">
        <v>13750.1477</v>
      </c>
      <c r="R71" s="14">
        <v>31591.7022</v>
      </c>
      <c r="S71" s="14">
        <v>17387.124599999999</v>
      </c>
      <c r="T71" s="14">
        <v>22829.944</v>
      </c>
      <c r="U71" s="14">
        <v>19792.0105</v>
      </c>
      <c r="V71" s="14">
        <v>23143.044699999999</v>
      </c>
      <c r="W71" s="14">
        <v>27085.139500000001</v>
      </c>
      <c r="X71" s="14">
        <v>19564.812300000001</v>
      </c>
      <c r="Y71" s="14">
        <v>35524.727700000003</v>
      </c>
      <c r="Z71" s="14">
        <v>18529.341499999999</v>
      </c>
      <c r="AA71" s="14">
        <v>33748.383399999999</v>
      </c>
      <c r="AB71" s="14">
        <v>35552.010699999999</v>
      </c>
      <c r="AC71" s="14">
        <v>27144.2212</v>
      </c>
      <c r="AD71" s="14">
        <v>28385.3501</v>
      </c>
      <c r="AE71" s="14">
        <v>28462.217199999999</v>
      </c>
      <c r="AF71" s="14">
        <v>17116.785199999998</v>
      </c>
      <c r="AG71" s="14">
        <v>23399.151600000001</v>
      </c>
      <c r="AH71" s="14">
        <v>42496.2068</v>
      </c>
      <c r="AI71" s="14">
        <v>34397.482900000003</v>
      </c>
      <c r="AJ71" s="14">
        <v>17128.2647</v>
      </c>
      <c r="AK71" s="14">
        <v>39974.740599999997</v>
      </c>
      <c r="AL71" s="14">
        <v>27506.6024</v>
      </c>
      <c r="AM71" s="14">
        <v>41584.149100000002</v>
      </c>
      <c r="AN71" s="14">
        <v>26920.466199999999</v>
      </c>
      <c r="AO71" s="14">
        <v>21541.782899999998</v>
      </c>
      <c r="AP71" s="14">
        <v>26434.9241</v>
      </c>
      <c r="AQ71" s="14">
        <v>42236.023300000001</v>
      </c>
      <c r="AR71" s="14">
        <v>25493.3403</v>
      </c>
      <c r="AS71" s="14">
        <v>21699.9355</v>
      </c>
    </row>
    <row r="72" spans="2:45">
      <c r="B72" s="4"/>
      <c r="C72" s="4"/>
      <c r="D72" s="4"/>
      <c r="E72" s="4"/>
      <c r="F72" s="4"/>
      <c r="G72" s="4"/>
      <c r="H72" s="4"/>
      <c r="I72" s="4"/>
      <c r="J72" s="4"/>
      <c r="K72" s="4"/>
      <c r="L72" s="4"/>
      <c r="M72" s="8"/>
      <c r="N72" s="5"/>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4"/>
      <c r="AP72" s="4"/>
      <c r="AQ72" s="4"/>
      <c r="AR72" s="4"/>
      <c r="AS72" s="4"/>
    </row>
    <row r="73" spans="2:45">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row>
  </sheetData>
  <phoneticPr fontId="5"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2EBA8AEE9E60244A93262BF664FECBF" ma:contentTypeVersion="2" ma:contentTypeDescription="Ein neues Dokument erstellen." ma:contentTypeScope="" ma:versionID="c77ff599e72204b4af44a0c59d4c2af9">
  <xsd:schema xmlns:xsd="http://www.w3.org/2001/XMLSchema" xmlns:xs="http://www.w3.org/2001/XMLSchema" xmlns:p="http://schemas.microsoft.com/office/2006/metadata/properties" xmlns:ns2="11952feb-85a4-4494-82d7-b257769ef372" targetNamespace="http://schemas.microsoft.com/office/2006/metadata/properties" ma:root="true" ma:fieldsID="667c90a18f892d72d8d204ebc32efa3a" ns2:_="">
    <xsd:import namespace="11952feb-85a4-4494-82d7-b257769ef372"/>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952feb-85a4-4494-82d7-b257769ef372"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E18AF1-1B67-47BA-83BA-C4C536C6CAD8}"/>
</file>

<file path=customXml/itemProps2.xml><?xml version="1.0" encoding="utf-8"?>
<ds:datastoreItem xmlns:ds="http://schemas.openxmlformats.org/officeDocument/2006/customXml" ds:itemID="{4E053E61-FD2B-4E8F-A8F5-2A98EA8A35B8}"/>
</file>

<file path=customXml/itemProps3.xml><?xml version="1.0" encoding="utf-8"?>
<ds:datastoreItem xmlns:ds="http://schemas.openxmlformats.org/officeDocument/2006/customXml" ds:itemID="{85586C85-52B6-4096-AC1F-198EA085E6E5}"/>
</file>

<file path=docProps/app.xml><?xml version="1.0" encoding="utf-8"?>
<Properties xmlns="http://schemas.openxmlformats.org/officeDocument/2006/extended-properties" xmlns:vt="http://schemas.openxmlformats.org/officeDocument/2006/docPropsVTypes">
  <Application>Microsoft Excel Online</Application>
  <Manager/>
  <Company>Öko Institut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Nissen</dc:creator>
  <cp:keywords/>
  <dc:description/>
  <cp:lastModifiedBy>Koßmann, Marcel</cp:lastModifiedBy>
  <cp:revision/>
  <dcterms:created xsi:type="dcterms:W3CDTF">2026-02-16T09:39:19Z</dcterms:created>
  <dcterms:modified xsi:type="dcterms:W3CDTF">2026-04-02T11:52:58Z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0x010100D2EBA8AEE9E60244A93262BF664FECBF</vt:lpwstr>
  </property>
  <property fmtid="{D5CDD505-2E9C-101B-9397-08002B2CF9AE}" pid="3" name="MediaServiceImageTags">
    <vt:lpwstr/>
  </property>
</Properties>
</file>