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8_RESSOURCEN-ABFALL\8-3_Abfallaufkommen\"/>
    </mc:Choice>
  </mc:AlternateContent>
  <xr:revisionPtr revIDLastSave="0" documentId="13_ncr:1_{6A8D000D-DF72-4056-AAEA-A1218EABBF41}" xr6:coauthVersionLast="36" xr6:coauthVersionMax="36" xr10:uidLastSave="{00000000-0000-0000-0000-000000000000}"/>
  <bookViews>
    <workbookView xWindow="0" yWindow="0" windowWidth="28800" windowHeight="12885" tabRatio="405" activeTab="1" xr2:uid="{00000000-000D-0000-FFFF-FFFF00000000}"/>
  </bookViews>
  <sheets>
    <sheet name="Daten" sheetId="1" r:id="rId1"/>
    <sheet name="Diagramm" sheetId="17" r:id="rId2"/>
  </sheets>
  <definedNames>
    <definedName name="Beschriftung">OFFSET(Daten!$B$11,0,0,COUNTA(Daten!$B$11:$B$21),-1)</definedName>
    <definedName name="Daten01">OFFSET(Daten!$C$11,0,0,COUNTA(Daten!$C$11:$C$21),-1)</definedName>
    <definedName name="Daten02">OFFSET(Daten!$D$11,0,0,COUNTA(Daten!$D$11:$D$21),-1)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Diagramm!$A$1:$P$25</definedName>
    <definedName name="Print_Area" localSheetId="1">Diagramm!$B$1:$O$24</definedName>
  </definedNames>
  <calcPr calcId="191029"/>
</workbook>
</file>

<file path=xl/calcChain.xml><?xml version="1.0" encoding="utf-8"?>
<calcChain xmlns="http://schemas.openxmlformats.org/spreadsheetml/2006/main">
  <c r="F33" i="1" l="1"/>
  <c r="D33" i="1"/>
  <c r="G33" i="1" l="1"/>
  <c r="D32" i="1"/>
  <c r="F32" i="1"/>
  <c r="G32" i="1" l="1"/>
  <c r="F30" i="1"/>
  <c r="D30" i="1"/>
  <c r="G30" i="1" l="1"/>
  <c r="F31" i="1"/>
  <c r="D31" i="1" l="1"/>
  <c r="G31" i="1" s="1"/>
  <c r="F27" i="1" l="1"/>
  <c r="F28" i="1"/>
  <c r="D27" i="1"/>
  <c r="G27" i="1" s="1"/>
  <c r="D28" i="1"/>
  <c r="G28" i="1" l="1"/>
  <c r="F29" i="1"/>
  <c r="D29" i="1"/>
  <c r="G29" i="1" l="1"/>
  <c r="F26" i="1"/>
  <c r="D26" i="1"/>
  <c r="G26" i="1" l="1"/>
  <c r="F25" i="1"/>
  <c r="D25" i="1"/>
  <c r="F15" i="1"/>
  <c r="G15" i="1" s="1"/>
  <c r="F16" i="1"/>
  <c r="G16" i="1" s="1"/>
  <c r="F17" i="1"/>
  <c r="F18" i="1"/>
  <c r="F19" i="1"/>
  <c r="F20" i="1"/>
  <c r="F21" i="1"/>
  <c r="G21" i="1" s="1"/>
  <c r="F22" i="1"/>
  <c r="F23" i="1"/>
  <c r="G23" i="1" s="1"/>
  <c r="F24" i="1"/>
  <c r="F14" i="1"/>
  <c r="F13" i="1"/>
  <c r="F12" i="1"/>
  <c r="D24" i="1"/>
  <c r="G24" i="1" s="1"/>
  <c r="D23" i="1"/>
  <c r="D22" i="1"/>
  <c r="D21" i="1"/>
  <c r="D20" i="1"/>
  <c r="D19" i="1"/>
  <c r="D18" i="1"/>
  <c r="G18" i="1" s="1"/>
  <c r="D17" i="1"/>
  <c r="D16" i="1"/>
  <c r="D15" i="1"/>
  <c r="D14" i="1"/>
  <c r="D13" i="1"/>
  <c r="D12" i="1"/>
  <c r="D11" i="1"/>
  <c r="G11" i="1" s="1"/>
  <c r="G13" i="1"/>
  <c r="V3" i="1"/>
  <c r="G20" i="1" l="1"/>
  <c r="G12" i="1"/>
  <c r="G25" i="1"/>
  <c r="G22" i="1"/>
  <c r="G14" i="1"/>
  <c r="G19" i="1"/>
  <c r="G17" i="1"/>
</calcChain>
</file>

<file path=xl/sharedStrings.xml><?xml version="1.0" encoding="utf-8"?>
<sst xmlns="http://schemas.openxmlformats.org/spreadsheetml/2006/main" count="23" uniqueCount="21">
  <si>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</si>
  <si>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</si>
  <si>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</si>
  <si>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</si>
  <si>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</si>
  <si>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</si>
  <si>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</si>
  <si>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</si>
  <si>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</si>
  <si>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</si>
  <si>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Abfallaufkommen (Netto) insgesamt</t>
  </si>
  <si>
    <t>Abfallintensität</t>
  </si>
  <si>
    <t>Index 2000 = 100</t>
  </si>
  <si>
    <t>BIP preisbereinigt</t>
  </si>
  <si>
    <t xml:space="preserve">Abfallaufkommen  (Netto) </t>
  </si>
  <si>
    <t>2000 = 100</t>
  </si>
  <si>
    <t xml:space="preserve">BIP preisbereinigt </t>
  </si>
  <si>
    <t>Entkopplung des Abfallaufkommens von der Wirtschaftsleistung (Abfallintensität)</t>
  </si>
  <si>
    <t>(Umrechnung von BIP 2015 = 100 auf BIP 2000 = 100)</t>
  </si>
  <si>
    <t>(Kettenindex 2015 = 100; Quelle: StBA FS 18, R. 1.5, Lange Reihen Bruttoinlandsprodukt, Tab. 3.2, Stand 8/2023)</t>
  </si>
  <si>
    <t>Statistisches Bundesamt, Wiesbaden, Abfallbilanz (verschiedene Jahrgänge), FS 18 R. 1.5, Inlandsproduktberechnung - Lange Reihen ab 1970 (Stand 08/2024); Umweltbundesamt, eigene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</si>
</sst>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&quot;Quelle:&quot;\ @"/>
    <numFmt numFmtId="165" formatCode="#\ ##0.00\ \ \ "/>
    <numFmt numFmtId="166" formatCode="0.0"/>
    <numFmt numFmtId="167" formatCode="#,##0.0"/>
    <numFmt numFmtId="168" formatCode="#\ ##0"/>
    <numFmt numFmtId="169" formatCode="#\ ##0.00"/>
    <numFmt numFmtId="170" formatCode="@\ *."/>
    <numFmt numFmtId="171" formatCode="\ @\ *."/>
    <numFmt numFmtId="172" formatCode="\ \ \ \ @\ *."/>
    <numFmt numFmtId="173" formatCode="\ \ \ \ \ \ \ \ \ @\ *."/>
    <numFmt numFmtId="174" formatCode="\ \ \ @"/>
    <numFmt numFmtId="175" formatCode="\ \ \ \ \ \ @"/>
    <numFmt numFmtId="176" formatCode="\ \ \ \ \ \ \ \ \ @"/>
    <numFmt numFmtId="177" formatCode="\ @"/>
    <numFmt numFmtId="178" formatCode="\ \ @\ *."/>
    <numFmt numFmtId="179" formatCode="\ \ @"/>
    <numFmt numFmtId="180" formatCode="\ \ \ \ @"/>
    <numFmt numFmtId="181" formatCode="\ \ \ \ \ \ \ \ \ \ \ \ @\ *."/>
    <numFmt numFmtId="182" formatCode="\ \ \ \ \ \ \ \ \ \ \ \ @"/>
    <numFmt numFmtId="183" formatCode="\ \ \ \ \ \ \ \ \ \ \ \ \ @\ *."/>
    <numFmt numFmtId="184" formatCode="\ \ \ \ \ \ \ \ \ \ @\ *."/>
    <numFmt numFmtId="185" formatCode="\ \ \ @\ *."/>
    <numFmt numFmtId="186" formatCode="\ \ \ \ \ \ @\ *."/>
    <numFmt numFmtId="187" formatCode="\ \ \ \ \ \ \ @\ *.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0"/>
      <color rgb="FF080808"/>
      <name val="Cambria"/>
      <family val="1"/>
    </font>
    <font>
      <sz val="11"/>
      <name val="MetaNormalLF-Roman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u/>
      <sz val="10"/>
      <color theme="10"/>
      <name val="Arial"/>
    </font>
    <font>
      <u/>
      <sz val="10"/>
      <color rgb="FFFFFFFF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</borders>
  <cellStyleXfs count="8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170" fontId="20" fillId="0" borderId="0"/>
    <xf numFmtId="49" fontId="20" fillId="0" borderId="0"/>
    <xf numFmtId="0" fontId="20" fillId="0" borderId="0">
      <alignment horizontal="center"/>
    </xf>
    <xf numFmtId="181" fontId="20" fillId="0" borderId="0"/>
    <xf numFmtId="182" fontId="20" fillId="0" borderId="0"/>
    <xf numFmtId="183" fontId="20" fillId="0" borderId="0"/>
    <xf numFmtId="171" fontId="20" fillId="0" borderId="0"/>
    <xf numFmtId="177" fontId="39" fillId="0" borderId="0"/>
    <xf numFmtId="178" fontId="40" fillId="0" borderId="0"/>
    <xf numFmtId="179" fontId="39" fillId="0" borderId="0"/>
    <xf numFmtId="0" fontId="20" fillId="0" borderId="0"/>
    <xf numFmtId="174" fontId="20" fillId="0" borderId="0"/>
    <xf numFmtId="172" fontId="20" fillId="0" borderId="0"/>
    <xf numFmtId="180" fontId="39" fillId="0" borderId="0"/>
    <xf numFmtId="0" fontId="20" fillId="0" borderId="0">
      <alignment horizontal="center"/>
    </xf>
    <xf numFmtId="175" fontId="20" fillId="0" borderId="0">
      <alignment horizontal="center"/>
    </xf>
    <xf numFmtId="0" fontId="20" fillId="0" borderId="0">
      <alignment horizontal="center"/>
    </xf>
    <xf numFmtId="173" fontId="20" fillId="0" borderId="0">
      <alignment horizontal="center"/>
    </xf>
    <xf numFmtId="176" fontId="20" fillId="0" borderId="0">
      <alignment horizontal="center"/>
    </xf>
    <xf numFmtId="0" fontId="20" fillId="0" borderId="21"/>
    <xf numFmtId="170" fontId="39" fillId="0" borderId="0"/>
    <xf numFmtId="49" fontId="39" fillId="0" borderId="0"/>
    <xf numFmtId="0" fontId="2" fillId="0" borderId="0"/>
    <xf numFmtId="184" fontId="20" fillId="0" borderId="0">
      <alignment horizontal="center"/>
    </xf>
    <xf numFmtId="185" fontId="20" fillId="0" borderId="0"/>
    <xf numFmtId="186" fontId="20" fillId="0" borderId="0">
      <alignment horizontal="center"/>
    </xf>
    <xf numFmtId="187" fontId="20" fillId="0" borderId="0">
      <alignment horizontal="center"/>
    </xf>
    <xf numFmtId="0" fontId="2" fillId="0" borderId="0"/>
    <xf numFmtId="0" fontId="2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8" fillId="0" borderId="0"/>
    <xf numFmtId="0" fontId="2" fillId="0" borderId="0"/>
    <xf numFmtId="0" fontId="1" fillId="0" borderId="0"/>
    <xf numFmtId="0" fontId="42" fillId="0" borderId="0" applyNumberFormat="0" applyFont="0" applyFill="0" applyBorder="0" applyAlignment="0">
      <alignment vertical="center"/>
      <protection hidden="1"/>
    </xf>
    <xf numFmtId="0" fontId="38" fillId="0" borderId="0"/>
    <xf numFmtId="0" fontId="1" fillId="0" borderId="0"/>
    <xf numFmtId="0" fontId="43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164" fontId="27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22" fillId="0" borderId="0" xfId="0" applyFont="1" applyBorder="1"/>
    <xf numFmtId="0" fontId="24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9" fillId="0" borderId="0" xfId="0" applyFont="1" applyBorder="1" applyAlignment="1">
      <alignment vertical="center"/>
    </xf>
    <xf numFmtId="0" fontId="25" fillId="0" borderId="0" xfId="0" applyFont="1" applyBorder="1" applyAlignment="1"/>
    <xf numFmtId="0" fontId="0" fillId="0" borderId="0" xfId="0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1" fillId="24" borderId="0" xfId="0" applyFont="1" applyFill="1" applyBorder="1" applyProtection="1"/>
    <xf numFmtId="0" fontId="24" fillId="24" borderId="0" xfId="0" applyFont="1" applyFill="1" applyBorder="1" applyAlignment="1" applyProtection="1"/>
    <xf numFmtId="0" fontId="24" fillId="24" borderId="0" xfId="0" applyFont="1" applyFill="1" applyBorder="1" applyAlignment="1" applyProtection="1">
      <alignment vertical="center"/>
    </xf>
    <xf numFmtId="0" fontId="26" fillId="0" borderId="0" xfId="0" applyFont="1" applyBorder="1" applyAlignment="1">
      <alignment vertical="top"/>
    </xf>
    <xf numFmtId="0" fontId="0" fillId="25" borderId="0" xfId="0" applyFill="1" applyBorder="1"/>
    <xf numFmtId="0" fontId="0" fillId="25" borderId="16" xfId="0" applyFill="1" applyBorder="1"/>
    <xf numFmtId="0" fontId="0" fillId="25" borderId="17" xfId="0" applyFill="1" applyBorder="1"/>
    <xf numFmtId="0" fontId="0" fillId="25" borderId="18" xfId="0" applyFill="1" applyBorder="1"/>
    <xf numFmtId="0" fontId="22" fillId="25" borderId="0" xfId="0" applyFont="1" applyFill="1" applyBorder="1"/>
    <xf numFmtId="0" fontId="0" fillId="24" borderId="0" xfId="0" applyFill="1"/>
    <xf numFmtId="0" fontId="28" fillId="24" borderId="0" xfId="0" applyFont="1" applyFill="1"/>
    <xf numFmtId="0" fontId="29" fillId="24" borderId="0" xfId="0" applyFont="1" applyFill="1" applyBorder="1" applyAlignment="1" applyProtection="1">
      <alignment horizontal="left" vertical="top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6" xfId="0" applyBorder="1"/>
    <xf numFmtId="0" fontId="0" fillId="0" borderId="11" xfId="0" applyBorder="1"/>
    <xf numFmtId="0" fontId="22" fillId="24" borderId="17" xfId="0" applyFont="1" applyFill="1" applyBorder="1" applyAlignment="1" applyProtection="1">
      <alignment horizontal="right" indent="1"/>
    </xf>
    <xf numFmtId="0" fontId="0" fillId="24" borderId="17" xfId="0" applyFill="1" applyBorder="1" applyProtection="1"/>
    <xf numFmtId="0" fontId="0" fillId="0" borderId="17" xfId="0" applyBorder="1" applyProtection="1"/>
    <xf numFmtId="0" fontId="32" fillId="27" borderId="23" xfId="0" applyFont="1" applyFill="1" applyBorder="1" applyAlignment="1">
      <alignment horizontal="left" vertical="center" wrapText="1"/>
    </xf>
    <xf numFmtId="0" fontId="32" fillId="27" borderId="24" xfId="0" applyFont="1" applyFill="1" applyBorder="1" applyAlignment="1">
      <alignment horizontal="center" vertical="center" wrapText="1"/>
    </xf>
    <xf numFmtId="0" fontId="33" fillId="28" borderId="25" xfId="0" applyFont="1" applyFill="1" applyBorder="1" applyAlignment="1">
      <alignment horizontal="left" vertical="center" wrapText="1"/>
    </xf>
    <xf numFmtId="0" fontId="33" fillId="29" borderId="25" xfId="0" applyFont="1" applyFill="1" applyBorder="1" applyAlignment="1">
      <alignment horizontal="left" vertical="center" wrapText="1"/>
    </xf>
    <xf numFmtId="3" fontId="34" fillId="28" borderId="26" xfId="0" applyNumberFormat="1" applyFont="1" applyFill="1" applyBorder="1" applyAlignment="1">
      <alignment horizontal="center" vertical="center" wrapText="1"/>
    </xf>
    <xf numFmtId="3" fontId="34" fillId="29" borderId="26" xfId="0" applyNumberFormat="1" applyFont="1" applyFill="1" applyBorder="1" applyAlignment="1">
      <alignment horizontal="center" vertical="center" wrapText="1"/>
    </xf>
    <xf numFmtId="0" fontId="0" fillId="0" borderId="16" xfId="0" applyBorder="1" applyProtection="1"/>
    <xf numFmtId="0" fontId="0" fillId="0" borderId="12" xfId="0" applyBorder="1"/>
    <xf numFmtId="0" fontId="0" fillId="0" borderId="18" xfId="0" applyBorder="1" applyProtection="1"/>
    <xf numFmtId="3" fontId="34" fillId="28" borderId="27" xfId="0" applyNumberFormat="1" applyFont="1" applyFill="1" applyBorder="1" applyAlignment="1">
      <alignment horizontal="center" vertical="center" wrapText="1"/>
    </xf>
    <xf numFmtId="0" fontId="33" fillId="28" borderId="28" xfId="0" applyFont="1" applyFill="1" applyBorder="1" applyAlignment="1">
      <alignment horizontal="left" vertical="center" wrapText="1"/>
    </xf>
    <xf numFmtId="0" fontId="33" fillId="29" borderId="28" xfId="0" applyFont="1" applyFill="1" applyBorder="1" applyAlignment="1">
      <alignment horizontal="left" vertical="center" wrapText="1"/>
    </xf>
    <xf numFmtId="0" fontId="36" fillId="24" borderId="0" xfId="0" applyFont="1" applyFill="1"/>
    <xf numFmtId="0" fontId="36" fillId="24" borderId="0" xfId="0" applyFont="1" applyFill="1" applyProtection="1"/>
    <xf numFmtId="0" fontId="0" fillId="24" borderId="0" xfId="0" applyFill="1" applyAlignment="1" applyProtection="1">
      <alignment horizontal="center" vertical="top"/>
    </xf>
    <xf numFmtId="0" fontId="36" fillId="24" borderId="0" xfId="0" applyFont="1" applyFill="1" applyAlignment="1" applyProtection="1">
      <alignment horizontal="center" vertical="top" wrapText="1"/>
    </xf>
    <xf numFmtId="0" fontId="36" fillId="24" borderId="0" xfId="0" applyFont="1" applyFill="1" applyAlignment="1" applyProtection="1">
      <alignment horizontal="center" vertical="top"/>
    </xf>
    <xf numFmtId="165" fontId="35" fillId="0" borderId="27" xfId="0" applyNumberFormat="1" applyFont="1" applyBorder="1" applyAlignment="1">
      <alignment horizontal="center"/>
    </xf>
    <xf numFmtId="166" fontId="35" fillId="24" borderId="27" xfId="0" applyNumberFormat="1" applyFont="1" applyFill="1" applyBorder="1" applyAlignment="1" applyProtection="1">
      <alignment horizontal="center"/>
    </xf>
    <xf numFmtId="165" fontId="35" fillId="29" borderId="27" xfId="0" applyNumberFormat="1" applyFont="1" applyFill="1" applyBorder="1" applyAlignment="1">
      <alignment horizontal="center"/>
    </xf>
    <xf numFmtId="166" fontId="35" fillId="29" borderId="27" xfId="0" applyNumberFormat="1" applyFont="1" applyFill="1" applyBorder="1" applyAlignment="1" applyProtection="1">
      <alignment horizontal="center"/>
    </xf>
    <xf numFmtId="3" fontId="34" fillId="29" borderId="27" xfId="0" applyNumberFormat="1" applyFont="1" applyFill="1" applyBorder="1" applyAlignment="1">
      <alignment horizontal="center" vertical="center" wrapText="1"/>
    </xf>
    <xf numFmtId="0" fontId="32" fillId="27" borderId="0" xfId="0" applyFont="1" applyFill="1" applyBorder="1" applyAlignment="1">
      <alignment horizontal="left" vertical="center" wrapText="1"/>
    </xf>
    <xf numFmtId="0" fontId="33" fillId="0" borderId="28" xfId="0" applyFont="1" applyFill="1" applyBorder="1" applyAlignment="1">
      <alignment horizontal="left" vertical="center" wrapText="1"/>
    </xf>
    <xf numFmtId="3" fontId="34" fillId="0" borderId="27" xfId="0" applyNumberFormat="1" applyFont="1" applyFill="1" applyBorder="1" applyAlignment="1">
      <alignment horizontal="center" vertical="center" wrapText="1"/>
    </xf>
    <xf numFmtId="166" fontId="35" fillId="0" borderId="27" xfId="0" applyNumberFormat="1" applyFont="1" applyFill="1" applyBorder="1" applyAlignment="1" applyProtection="1">
      <alignment horizontal="center"/>
    </xf>
    <xf numFmtId="0" fontId="32" fillId="27" borderId="14" xfId="0" applyFont="1" applyFill="1" applyBorder="1" applyAlignment="1">
      <alignment horizontal="right" vertical="center"/>
    </xf>
    <xf numFmtId="0" fontId="32" fillId="27" borderId="15" xfId="0" applyFont="1" applyFill="1" applyBorder="1" applyAlignment="1">
      <alignment horizontal="right" vertical="center"/>
    </xf>
    <xf numFmtId="166" fontId="35" fillId="24" borderId="30" xfId="0" applyNumberFormat="1" applyFont="1" applyFill="1" applyBorder="1" applyAlignment="1" applyProtection="1">
      <alignment horizontal="center"/>
    </xf>
    <xf numFmtId="166" fontId="35" fillId="29" borderId="30" xfId="0" applyNumberFormat="1" applyFont="1" applyFill="1" applyBorder="1" applyAlignment="1" applyProtection="1">
      <alignment horizontal="center"/>
    </xf>
    <xf numFmtId="166" fontId="35" fillId="0" borderId="30" xfId="0" applyNumberFormat="1" applyFont="1" applyFill="1" applyBorder="1" applyAlignment="1" applyProtection="1">
      <alignment horizontal="center"/>
    </xf>
    <xf numFmtId="165" fontId="35" fillId="0" borderId="27" xfId="0" applyNumberFormat="1" applyFont="1" applyFill="1" applyBorder="1" applyAlignment="1">
      <alignment horizontal="center"/>
    </xf>
    <xf numFmtId="167" fontId="34" fillId="28" borderId="26" xfId="0" applyNumberFormat="1" applyFont="1" applyFill="1" applyBorder="1" applyAlignment="1">
      <alignment horizontal="center" vertical="center" wrapText="1"/>
    </xf>
    <xf numFmtId="167" fontId="34" fillId="29" borderId="26" xfId="0" applyNumberFormat="1" applyFont="1" applyFill="1" applyBorder="1" applyAlignment="1">
      <alignment horizontal="center" vertical="center" wrapText="1"/>
    </xf>
    <xf numFmtId="167" fontId="34" fillId="28" borderId="27" xfId="0" applyNumberFormat="1" applyFont="1" applyFill="1" applyBorder="1" applyAlignment="1">
      <alignment horizontal="center" vertical="center" wrapText="1"/>
    </xf>
    <xf numFmtId="167" fontId="34" fillId="29" borderId="27" xfId="0" applyNumberFormat="1" applyFont="1" applyFill="1" applyBorder="1" applyAlignment="1">
      <alignment horizontal="center" vertical="center" wrapText="1"/>
    </xf>
    <xf numFmtId="167" fontId="34" fillId="0" borderId="27" xfId="0" applyNumberFormat="1" applyFont="1" applyFill="1" applyBorder="1" applyAlignment="1">
      <alignment horizontal="center" vertical="center" wrapText="1"/>
    </xf>
    <xf numFmtId="0" fontId="0" fillId="0" borderId="0" xfId="0" applyFill="1"/>
    <xf numFmtId="168" fontId="38" fillId="0" borderId="0" xfId="42" applyNumberFormat="1" applyFont="1" applyAlignment="1">
      <alignment horizontal="right"/>
    </xf>
    <xf numFmtId="169" fontId="38" fillId="0" borderId="0" xfId="42" applyNumberFormat="1" applyFont="1" applyAlignment="1">
      <alignment horizontal="right"/>
    </xf>
    <xf numFmtId="0" fontId="38" fillId="0" borderId="0" xfId="42" applyFont="1"/>
    <xf numFmtId="0" fontId="38" fillId="0" borderId="0" xfId="42" applyFont="1" applyAlignment="1">
      <alignment horizontal="right"/>
    </xf>
    <xf numFmtId="0" fontId="44" fillId="27" borderId="24" xfId="84" applyFont="1" applyFill="1" applyBorder="1" applyAlignment="1">
      <alignment horizontal="center" vertical="center" wrapText="1"/>
    </xf>
    <xf numFmtId="0" fontId="37" fillId="28" borderId="13" xfId="0" applyFont="1" applyFill="1" applyBorder="1" applyAlignment="1" applyProtection="1">
      <alignment horizontal="left" vertical="center" wrapText="1"/>
      <protection locked="0"/>
    </xf>
    <xf numFmtId="0" fontId="37" fillId="28" borderId="10" xfId="0" applyFont="1" applyFill="1" applyBorder="1" applyAlignment="1" applyProtection="1">
      <alignment horizontal="left" vertical="center"/>
      <protection locked="0"/>
    </xf>
    <xf numFmtId="0" fontId="37" fillId="28" borderId="13" xfId="0" applyFont="1" applyFill="1" applyBorder="1" applyAlignment="1" applyProtection="1">
      <alignment horizontal="left" vertical="center"/>
      <protection locked="0"/>
    </xf>
    <xf numFmtId="0" fontId="37" fillId="28" borderId="13" xfId="0" applyFont="1" applyFill="1" applyBorder="1" applyAlignment="1" applyProtection="1">
      <alignment horizontal="left"/>
      <protection locked="0"/>
    </xf>
    <xf numFmtId="0" fontId="37" fillId="28" borderId="10" xfId="0" applyFont="1" applyFill="1" applyBorder="1" applyAlignment="1" applyProtection="1">
      <alignment horizontal="left"/>
      <protection locked="0"/>
    </xf>
    <xf numFmtId="0" fontId="37" fillId="28" borderId="29" xfId="0" applyFont="1" applyFill="1" applyBorder="1" applyAlignment="1" applyProtection="1">
      <alignment horizontal="left" vertical="center" wrapText="1"/>
      <protection locked="0"/>
    </xf>
    <xf numFmtId="0" fontId="37" fillId="28" borderId="19" xfId="0" applyFont="1" applyFill="1" applyBorder="1" applyAlignment="1" applyProtection="1">
      <alignment horizontal="left" vertic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17" xfId="0" applyFont="1" applyFill="1" applyBorder="1" applyAlignment="1" applyProtection="1">
      <alignment horizontal="left" vertical="top" wrapText="1"/>
    </xf>
    <xf numFmtId="0" fontId="30" fillId="26" borderId="19" xfId="0" applyFont="1" applyFill="1" applyBorder="1" applyAlignment="1">
      <alignment horizontal="center" vertical="center"/>
    </xf>
    <xf numFmtId="0" fontId="31" fillId="26" borderId="19" xfId="0" applyFont="1" applyFill="1" applyBorder="1" applyAlignment="1">
      <alignment horizontal="center" vertical="center"/>
    </xf>
    <xf numFmtId="0" fontId="31" fillId="26" borderId="13" xfId="0" applyFont="1" applyFill="1" applyBorder="1" applyAlignment="1">
      <alignment horizontal="center" vertical="center"/>
    </xf>
  </cellXfs>
  <cellStyles count="85">
    <cellStyle name="0mitP" xfId="43" xr:uid="{00000000-0005-0000-0000-000000000000}"/>
    <cellStyle name="0ohneP" xfId="44" xr:uid="{00000000-0005-0000-0000-000001000000}"/>
    <cellStyle name="10mitP" xfId="45" xr:uid="{00000000-0005-0000-0000-000002000000}"/>
    <cellStyle name="10mitP 2" xfId="66" xr:uid="{00000000-0005-0000-0000-000003000000}"/>
    <cellStyle name="12mitP" xfId="46" xr:uid="{00000000-0005-0000-0000-000004000000}"/>
    <cellStyle name="12ohneP" xfId="47" xr:uid="{00000000-0005-0000-0000-000005000000}"/>
    <cellStyle name="13mitP" xfId="48" xr:uid="{00000000-0005-0000-0000-000006000000}"/>
    <cellStyle name="1mitP" xfId="49" xr:uid="{00000000-0005-0000-0000-000007000000}"/>
    <cellStyle name="1ohneP" xfId="50" xr:uid="{00000000-0005-0000-0000-000008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mitP" xfId="51" xr:uid="{00000000-0005-0000-0000-000009000000}"/>
    <cellStyle name="2ohneP" xfId="52" xr:uid="{00000000-0005-0000-0000-00000A000000}"/>
    <cellStyle name="3mitP" xfId="53" xr:uid="{00000000-0005-0000-0000-00000B000000}"/>
    <cellStyle name="3mitP 2" xfId="67" xr:uid="{00000000-0005-0000-0000-00000C000000}"/>
    <cellStyle name="3ohneP" xfId="54" xr:uid="{00000000-0005-0000-0000-00000D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55" xr:uid="{00000000-0005-0000-0000-00000E000000}"/>
    <cellStyle name="4ohneP" xfId="56" xr:uid="{00000000-0005-0000-0000-00000F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57" xr:uid="{00000000-0005-0000-0000-000010000000}"/>
    <cellStyle name="6mitP 2" xfId="68" xr:uid="{00000000-0005-0000-0000-000011000000}"/>
    <cellStyle name="6ohneP" xfId="58" xr:uid="{00000000-0005-0000-0000-000012000000}"/>
    <cellStyle name="7mitP" xfId="59" xr:uid="{00000000-0005-0000-0000-000013000000}"/>
    <cellStyle name="7mitP 2" xfId="69" xr:uid="{00000000-0005-0000-0000-000014000000}"/>
    <cellStyle name="9mitP" xfId="60" xr:uid="{00000000-0005-0000-0000-000015000000}"/>
    <cellStyle name="9ohneP" xfId="61" xr:uid="{00000000-0005-0000-0000-000016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Fuss" xfId="62" xr:uid="{00000000-0005-0000-0000-000017000000}"/>
    <cellStyle name="Gut" xfId="30" builtinId="26" customBuiltin="1"/>
    <cellStyle name="Hyperlink 2" xfId="72" xr:uid="{00000000-0005-0000-0000-000018000000}"/>
    <cellStyle name="Link" xfId="84" builtinId="8"/>
    <cellStyle name="mitP" xfId="63" xr:uid="{00000000-0005-0000-0000-00001A000000}"/>
    <cellStyle name="Neutral" xfId="31" builtinId="28" customBuiltin="1"/>
    <cellStyle name="Notiz" xfId="32" builtinId="10" customBuiltin="1"/>
    <cellStyle name="ohneP" xfId="64" xr:uid="{00000000-0005-0000-0000-00001B000000}"/>
    <cellStyle name="Schlecht" xfId="33" builtinId="27" customBuiltin="1"/>
    <cellStyle name="SDMX_protected" xfId="81" xr:uid="{00000000-0005-0000-0000-000001000000}"/>
    <cellStyle name="Standard" xfId="0" builtinId="0"/>
    <cellStyle name="Standard 10 2" xfId="83" xr:uid="{00000000-0005-0000-0000-000003000000}"/>
    <cellStyle name="Standard 2" xfId="42" xr:uid="{00000000-0005-0000-0000-000022000000}"/>
    <cellStyle name="Standard 2 2" xfId="70" xr:uid="{00000000-0005-0000-0000-00001E000000}"/>
    <cellStyle name="Standard 2 2 2" xfId="78" xr:uid="{00000000-0005-0000-0000-000005000000}"/>
    <cellStyle name="Standard 2 3" xfId="71" xr:uid="{00000000-0005-0000-0000-00001F000000}"/>
    <cellStyle name="Standard 2 4" xfId="73" xr:uid="{00000000-0005-0000-0000-000004000000}"/>
    <cellStyle name="Standard 3" xfId="65" xr:uid="{00000000-0005-0000-0000-000020000000}"/>
    <cellStyle name="Standard 3 2" xfId="79" xr:uid="{00000000-0005-0000-0000-000007000000}"/>
    <cellStyle name="Standard 3 3" xfId="74" xr:uid="{00000000-0005-0000-0000-000006000000}"/>
    <cellStyle name="Standard 3 4 2 2 2 2" xfId="77" xr:uid="{00000000-0005-0000-0000-000008000000}"/>
    <cellStyle name="Standard 4" xfId="75" xr:uid="{00000000-0005-0000-0000-000009000000}"/>
    <cellStyle name="Standard 4 2 2" xfId="82" xr:uid="{00000000-0005-0000-0000-00000A000000}"/>
    <cellStyle name="Standard 5" xfId="80" xr:uid="{00000000-0005-0000-0000-00000B000000}"/>
    <cellStyle name="Standard 8" xfId="76" xr:uid="{00000000-0005-0000-0000-00000C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E6E6E6"/>
      <color rgb="FF5EAD35"/>
      <color rgb="FF125D86"/>
      <color rgb="FF005F85"/>
      <color rgb="FF61B931"/>
      <color rgb="FF0B90D5"/>
      <color rgb="FF612F62"/>
      <color rgb="FF934B94"/>
      <color rgb="FFD78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47350514187893E-2"/>
          <c:y val="7.4922460113925587E-2"/>
          <c:w val="0.8820049620304995"/>
          <c:h val="0.67319769345102598"/>
        </c:manualLayout>
      </c:layout>
      <c:lineChart>
        <c:grouping val="standard"/>
        <c:varyColors val="0"/>
        <c:ser>
          <c:idx val="0"/>
          <c:order val="0"/>
          <c:tx>
            <c:strRef>
              <c:f>Daten!$D$9</c:f>
              <c:strCache>
                <c:ptCount val="1"/>
                <c:pt idx="0">
                  <c:v>Abfallaufkommen  (Netto) </c:v>
                </c:pt>
              </c:strCache>
            </c:strRef>
          </c:tx>
          <c:spPr>
            <a:ln w="19050">
              <a:solidFill>
                <a:srgbClr val="5EAD35"/>
              </a:solidFill>
            </a:ln>
          </c:spPr>
          <c:marker>
            <c:symbol val="circle"/>
            <c:size val="7"/>
            <c:spPr>
              <a:solidFill>
                <a:srgbClr val="5EAD35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22-43A1-A6FF-D3077198BA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14-4A97-8F5E-74CEA8A91F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14-4A97-8F5E-74CEA8A91F4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14-4A97-8F5E-74CEA8A91F4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14-4A97-8F5E-74CEA8A91F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14-4A97-8F5E-74CEA8A91F4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14-4A97-8F5E-74CEA8A91F4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14-4A97-8F5E-74CEA8A91F4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14-4A97-8F5E-74CEA8A91F4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14-4A97-8F5E-74CEA8A91F4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14-4A97-8F5E-74CEA8A91F4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14-4A97-8F5E-74CEA8A91F4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14-4A97-8F5E-74CEA8A91F4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14-4A97-8F5E-74CEA8A91F4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14-4A97-8F5E-74CEA8A91F4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14-4A97-8F5E-74CEA8A91F4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14-4A97-8F5E-74CEA8A91F4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414-4A97-8F5E-74CEA8A91F4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22-43A1-A6FF-D3077198BA5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22-43A1-A6FF-D3077198BA5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37-4D4E-9D7A-862D52590169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8A-4780-B350-2A150C4F4684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Daten!$D$11:$D$33</c:f>
              <c:numCache>
                <c:formatCode>#,##0.0</c:formatCode>
                <c:ptCount val="23"/>
                <c:pt idx="0">
                  <c:v>100</c:v>
                </c:pt>
                <c:pt idx="1">
                  <c:v>97.186613977667008</c:v>
                </c:pt>
                <c:pt idx="2">
                  <c:v>93.753796140784871</c:v>
                </c:pt>
                <c:pt idx="3">
                  <c:v>90.102123871608669</c:v>
                </c:pt>
                <c:pt idx="4">
                  <c:v>83.451899976147331</c:v>
                </c:pt>
                <c:pt idx="5">
                  <c:v>81.609588283173039</c:v>
                </c:pt>
                <c:pt idx="6">
                  <c:v>83.828378780464419</c:v>
                </c:pt>
                <c:pt idx="7">
                  <c:v>86.339548963146385</c:v>
                </c:pt>
                <c:pt idx="8">
                  <c:v>84.738960761121618</c:v>
                </c:pt>
                <c:pt idx="9">
                  <c:v>79.253091626235971</c:v>
                </c:pt>
                <c:pt idx="10">
                  <c:v>81.810491733941859</c:v>
                </c:pt>
                <c:pt idx="11">
                  <c:v>84.289448511421</c:v>
                </c:pt>
                <c:pt idx="12">
                  <c:v>82.033034724083578</c:v>
                </c:pt>
                <c:pt idx="13">
                  <c:v>83.282226315155299</c:v>
                </c:pt>
                <c:pt idx="14">
                  <c:v>86.144793108790324</c:v>
                </c:pt>
                <c:pt idx="15">
                  <c:v>86.377664060905474</c:v>
                </c:pt>
                <c:pt idx="16">
                  <c:v>88.257107236212789</c:v>
                </c:pt>
                <c:pt idx="17">
                  <c:v>88.24481204338727</c:v>
                </c:pt>
                <c:pt idx="18">
                  <c:v>89.09391805991693</c:v>
                </c:pt>
                <c:pt idx="19">
                  <c:v>88.608668799472795</c:v>
                </c:pt>
                <c:pt idx="20">
                  <c:v>87.609396478164967</c:v>
                </c:pt>
                <c:pt idx="21">
                  <c:v>86.648158303066666</c:v>
                </c:pt>
                <c:pt idx="22">
                  <c:v>84.100840253477699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414-4A97-8F5E-74CEA8A91F41}"/>
            </c:ext>
          </c:extLst>
        </c:ser>
        <c:ser>
          <c:idx val="1"/>
          <c:order val="1"/>
          <c:tx>
            <c:strRef>
              <c:f>Daten!$F$9</c:f>
              <c:strCache>
                <c:ptCount val="1"/>
                <c:pt idx="0">
                  <c:v>BIP preisbereinigt</c:v>
                </c:pt>
              </c:strCache>
            </c:strRef>
          </c:tx>
          <c:spPr>
            <a:ln w="19050">
              <a:solidFill>
                <a:schemeClr val="accent6"/>
              </a:solidFill>
            </a:ln>
          </c:spPr>
          <c:marker>
            <c:symbol val="diamond"/>
            <c:size val="8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22-43A1-A6FF-D3077198BA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14-4A97-8F5E-74CEA8A91F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14-4A97-8F5E-74CEA8A91F4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414-4A97-8F5E-74CEA8A91F4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414-4A97-8F5E-74CEA8A91F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414-4A97-8F5E-74CEA8A91F4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414-4A97-8F5E-74CEA8A91F4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414-4A97-8F5E-74CEA8A91F4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414-4A97-8F5E-74CEA8A91F4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414-4A97-8F5E-74CEA8A91F4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414-4A97-8F5E-74CEA8A91F4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414-4A97-8F5E-74CEA8A91F4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414-4A97-8F5E-74CEA8A91F4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414-4A97-8F5E-74CEA8A91F4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414-4A97-8F5E-74CEA8A91F4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414-4A97-8F5E-74CEA8A91F4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414-4A97-8F5E-74CEA8A91F4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414-4A97-8F5E-74CEA8A91F4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22-43A1-A6FF-D3077198BA5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37-4D4E-9D7A-862D52590169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0D-4BD5-B972-BD2E92214DC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8A-4780-B350-2A150C4F4684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Daten!$F$11:$F$33</c:f>
              <c:numCache>
                <c:formatCode>0.0</c:formatCode>
                <c:ptCount val="23"/>
                <c:pt idx="0">
                  <c:v>100</c:v>
                </c:pt>
                <c:pt idx="1">
                  <c:v>101.69773239938263</c:v>
                </c:pt>
                <c:pt idx="2">
                  <c:v>101.49590407218329</c:v>
                </c:pt>
                <c:pt idx="3">
                  <c:v>100.77169654517392</c:v>
                </c:pt>
                <c:pt idx="4">
                  <c:v>101.9707942538288</c:v>
                </c:pt>
                <c:pt idx="5">
                  <c:v>102.70687403537931</c:v>
                </c:pt>
                <c:pt idx="6">
                  <c:v>106.62471803395465</c:v>
                </c:pt>
                <c:pt idx="7">
                  <c:v>109.80648225097946</c:v>
                </c:pt>
                <c:pt idx="8">
                  <c:v>110.86311290514068</c:v>
                </c:pt>
                <c:pt idx="9">
                  <c:v>104.54707348925561</c:v>
                </c:pt>
                <c:pt idx="10">
                  <c:v>108.91606316039415</c:v>
                </c:pt>
                <c:pt idx="11">
                  <c:v>113.19007479520361</c:v>
                </c:pt>
                <c:pt idx="12">
                  <c:v>113.66496497684909</c:v>
                </c:pt>
                <c:pt idx="13">
                  <c:v>114.15172741303574</c:v>
                </c:pt>
                <c:pt idx="14">
                  <c:v>116.69238988483913</c:v>
                </c:pt>
                <c:pt idx="15">
                  <c:v>118.72254541137362</c:v>
                </c:pt>
                <c:pt idx="16">
                  <c:v>121.37005817404724</c:v>
                </c:pt>
                <c:pt idx="17">
                  <c:v>124.62305591831888</c:v>
                </c:pt>
                <c:pt idx="18">
                  <c:v>125.84589813605604</c:v>
                </c:pt>
                <c:pt idx="19">
                  <c:v>127.19933515374569</c:v>
                </c:pt>
                <c:pt idx="20">
                  <c:v>122.33171079187937</c:v>
                </c:pt>
                <c:pt idx="21">
                  <c:v>126.20206577229015</c:v>
                </c:pt>
                <c:pt idx="22">
                  <c:v>128.48153864418853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E414-4A97-8F5E-74CEA8A91F41}"/>
            </c:ext>
          </c:extLst>
        </c:ser>
        <c:ser>
          <c:idx val="2"/>
          <c:order val="2"/>
          <c:tx>
            <c:strRef>
              <c:f>Daten!$G$9</c:f>
              <c:strCache>
                <c:ptCount val="1"/>
                <c:pt idx="0">
                  <c:v>Abfallintensität</c:v>
                </c:pt>
              </c:strCache>
            </c:strRef>
          </c:tx>
          <c:spPr>
            <a:ln w="38100"/>
          </c:spPr>
          <c:marker>
            <c:symbol val="triangle"/>
            <c:size val="9"/>
            <c:spPr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22-43A1-A6FF-D3077198BA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414-4A97-8F5E-74CEA8A91F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414-4A97-8F5E-74CEA8A91F4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414-4A97-8F5E-74CEA8A91F4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414-4A97-8F5E-74CEA8A91F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414-4A97-8F5E-74CEA8A91F4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414-4A97-8F5E-74CEA8A91F4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414-4A97-8F5E-74CEA8A91F4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414-4A97-8F5E-74CEA8A91F4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414-4A97-8F5E-74CEA8A91F4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414-4A97-8F5E-74CEA8A91F4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414-4A97-8F5E-74CEA8A91F4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414-4A97-8F5E-74CEA8A91F4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414-4A97-8F5E-74CEA8A91F4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414-4A97-8F5E-74CEA8A91F4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414-4A97-8F5E-74CEA8A91F4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414-4A97-8F5E-74CEA8A91F4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414-4A97-8F5E-74CEA8A91F4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22-43A1-A6FF-D3077198BA5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37-4D4E-9D7A-862D52590169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0D-4BD5-B972-BD2E92214DC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8A-4780-B350-2A150C4F4684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Daten!$G$11:$G$33</c:f>
              <c:numCache>
                <c:formatCode>0.0</c:formatCode>
                <c:ptCount val="23"/>
                <c:pt idx="0">
                  <c:v>100</c:v>
                </c:pt>
                <c:pt idx="1">
                  <c:v>95.564189765805438</c:v>
                </c:pt>
                <c:pt idx="2">
                  <c:v>92.371999636662892</c:v>
                </c:pt>
                <c:pt idx="3">
                  <c:v>89.412133526220529</c:v>
                </c:pt>
                <c:pt idx="4">
                  <c:v>81.839021248001984</c:v>
                </c:pt>
                <c:pt idx="5">
                  <c:v>79.458740273860414</c:v>
                </c:pt>
                <c:pt idx="6">
                  <c:v>78.620023880175012</c:v>
                </c:pt>
                <c:pt idx="7">
                  <c:v>78.628826999306085</c:v>
                </c:pt>
                <c:pt idx="8">
                  <c:v>76.435667861525744</c:v>
                </c:pt>
                <c:pt idx="9">
                  <c:v>75.806131134202317</c:v>
                </c:pt>
                <c:pt idx="10">
                  <c:v>75.113338987899752</c:v>
                </c:pt>
                <c:pt idx="11">
                  <c:v>74.467172730406858</c:v>
                </c:pt>
                <c:pt idx="12">
                  <c:v>72.170905732291217</c:v>
                </c:pt>
                <c:pt idx="13">
                  <c:v>72.957482293557263</c:v>
                </c:pt>
                <c:pt idx="14">
                  <c:v>73.822117443823473</c:v>
                </c:pt>
                <c:pt idx="15">
                  <c:v>72.755906438500688</c:v>
                </c:pt>
                <c:pt idx="16">
                  <c:v>72.717364203327818</c:v>
                </c:pt>
                <c:pt idx="17">
                  <c:v>70.809379045579789</c:v>
                </c:pt>
                <c:pt idx="18">
                  <c:v>70.796044511196257</c:v>
                </c:pt>
                <c:pt idx="19">
                  <c:v>69.661267248269496</c:v>
                </c:pt>
                <c:pt idx="20">
                  <c:v>71.616260339245301</c:v>
                </c:pt>
                <c:pt idx="21">
                  <c:v>68.658272566954892</c:v>
                </c:pt>
                <c:pt idx="22">
                  <c:v>65.457528872208698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E414-4A97-8F5E-74CEA8A91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536880"/>
        <c:axId val="249536488"/>
      </c:lineChart>
      <c:catAx>
        <c:axId val="24953688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50" baseline="0">
                <a:latin typeface="Meta Offc" pitchFamily="34" charset="0"/>
              </a:defRPr>
            </a:pPr>
            <a:endParaRPr lang="de-DE"/>
          </a:p>
        </c:txPr>
        <c:crossAx val="249536488"/>
        <c:crosses val="autoZero"/>
        <c:auto val="1"/>
        <c:lblAlgn val="ctr"/>
        <c:lblOffset val="100"/>
        <c:noMultiLvlLbl val="0"/>
      </c:catAx>
      <c:valAx>
        <c:axId val="249536488"/>
        <c:scaling>
          <c:orientation val="minMax"/>
          <c:max val="130"/>
          <c:min val="6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Index 2000 = 100</c:v>
                </c:pt>
              </c:strCache>
            </c:strRef>
          </c:tx>
          <c:layout>
            <c:manualLayout>
              <c:xMode val="edge"/>
              <c:yMode val="edge"/>
              <c:x val="7.0773515591094557E-2"/>
              <c:y val="2.1250850591656205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49536880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0.12907587707740817"/>
          <c:y val="0.86546771428883063"/>
          <c:w val="0.75192293713029179"/>
          <c:h val="3.9406653212497089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33</xdr:row>
      <xdr:rowOff>19050</xdr:rowOff>
    </xdr:from>
    <xdr:to>
      <xdr:col>7</xdr:col>
      <xdr:colOff>9525</xdr:colOff>
      <xdr:row>33</xdr:row>
      <xdr:rowOff>19050</xdr:rowOff>
    </xdr:to>
    <xdr:cxnSp macro="">
      <xdr:nvCxnSpPr>
        <xdr:cNvPr id="2" name="Gerade Verbindung 14">
          <a:extLst>
            <a:ext uri="{FF2B5EF4-FFF2-40B4-BE49-F238E27FC236}">
              <a16:creationId xmlns:a16="http://schemas.microsoft.com/office/drawing/2014/main" id="{549DDDC0-CC00-4A43-AA5E-D1213F57C116}"/>
            </a:ext>
          </a:extLst>
        </xdr:cNvPr>
        <xdr:cNvCxnSpPr/>
      </xdr:nvCxnSpPr>
      <xdr:spPr>
        <a:xfrm>
          <a:off x="1181100" y="8143875"/>
          <a:ext cx="96774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74543</xdr:rowOff>
    </xdr:from>
    <xdr:to>
      <xdr:col>13</xdr:col>
      <xdr:colOff>817217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549506</xdr:colOff>
      <xdr:row>20</xdr:row>
      <xdr:rowOff>85757</xdr:rowOff>
    </xdr:from>
    <xdr:to>
      <xdr:col>13</xdr:col>
      <xdr:colOff>713343</xdr:colOff>
      <xdr:row>24</xdr:row>
      <xdr:rowOff>8284</xdr:rowOff>
    </xdr:to>
    <xdr:sp macro="" textlink="Daten!V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597381" y="5118132"/>
          <a:ext cx="4370712" cy="335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Bundesamt, Wiesbaden, Abfallbilanz (verschiedene Jahrgänge), FS 18 R. 1.5, Inlandsproduktberechnung - Lange Reihen ab 1970 (Stand 08/2024); Umweltbundesamt, eigene Berechnungen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33</xdr:row>
      <xdr:rowOff>113027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143672</xdr:colOff>
      <xdr:row>1</xdr:row>
      <xdr:rowOff>2198</xdr:rowOff>
    </xdr:from>
    <xdr:to>
      <xdr:col>12</xdr:col>
      <xdr:colOff>855976</xdr:colOff>
      <xdr:row>2</xdr:row>
      <xdr:rowOff>30773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3672" y="258640"/>
          <a:ext cx="5907092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Entkopplung des Abfallaufkommens von der Wirtschaftsleistung (Abfallintensität)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365125</xdr:colOff>
      <xdr:row>1</xdr:row>
      <xdr:rowOff>76200</xdr:rowOff>
    </xdr:from>
    <xdr:to>
      <xdr:col>13</xdr:col>
      <xdr:colOff>365125</xdr:colOff>
      <xdr:row>2</xdr:row>
      <xdr:rowOff>88900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87375" y="330200"/>
          <a:ext cx="6032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215347</xdr:colOff>
      <xdr:row>1</xdr:row>
      <xdr:rowOff>11766</xdr:rowOff>
    </xdr:from>
    <xdr:to>
      <xdr:col>13</xdr:col>
      <xdr:colOff>728597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5347" y="265766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215347</xdr:colOff>
      <xdr:row>20</xdr:row>
      <xdr:rowOff>84896</xdr:rowOff>
    </xdr:from>
    <xdr:to>
      <xdr:col>13</xdr:col>
      <xdr:colOff>722749</xdr:colOff>
      <xdr:row>20</xdr:row>
      <xdr:rowOff>84896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347" y="5117271"/>
          <a:ext cx="676215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215347</xdr:colOff>
      <xdr:row>18</xdr:row>
      <xdr:rowOff>854832</xdr:rowOff>
    </xdr:from>
    <xdr:to>
      <xdr:col>13</xdr:col>
      <xdr:colOff>729651</xdr:colOff>
      <xdr:row>18</xdr:row>
      <xdr:rowOff>854832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15347" y="4672770"/>
          <a:ext cx="6769054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tatis.de/DE/Themen/Wirtschaft/Volkswirtschaftliche-Gesamtrechnungen-Inlandsprodukt/_inhalt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40"/>
  <sheetViews>
    <sheetView showGridLines="0" zoomScaleNormal="100" workbookViewId="0">
      <selection activeCell="I32" sqref="I32"/>
    </sheetView>
  </sheetViews>
  <sheetFormatPr baseColWidth="10" defaultColWidth="11.42578125" defaultRowHeight="12.75"/>
  <cols>
    <col min="1" max="1" width="18" style="24" bestFit="1" customWidth="1"/>
    <col min="2" max="2" width="16.7109375" style="24" customWidth="1"/>
    <col min="3" max="4" width="19.7109375" style="24" customWidth="1"/>
    <col min="5" max="5" width="38.42578125" style="24" customWidth="1"/>
    <col min="6" max="6" width="32.7109375" style="24" customWidth="1"/>
    <col min="7" max="7" width="17.42578125" style="24" customWidth="1"/>
    <col min="8" max="8" width="11.42578125" style="14"/>
    <col min="9" max="9" width="14.28515625" style="14" bestFit="1" customWidth="1"/>
    <col min="10" max="10" width="14.7109375" style="14" bestFit="1" customWidth="1"/>
    <col min="11" max="11" width="13.85546875" style="14" customWidth="1"/>
    <col min="12" max="16384" width="11.42578125" style="24"/>
  </cols>
  <sheetData>
    <row r="1" spans="1:22" ht="15.95" customHeight="1">
      <c r="A1" s="61" t="s">
        <v>1</v>
      </c>
      <c r="B1" s="78" t="s">
        <v>17</v>
      </c>
      <c r="C1" s="79"/>
      <c r="D1" s="79"/>
      <c r="E1" s="79"/>
      <c r="F1" s="79"/>
      <c r="G1" s="79"/>
    </row>
    <row r="2" spans="1:22" ht="15.95" customHeight="1">
      <c r="A2" s="61" t="s">
        <v>2</v>
      </c>
      <c r="B2" s="80"/>
      <c r="C2" s="79"/>
      <c r="D2" s="79"/>
      <c r="E2" s="79"/>
      <c r="F2" s="79"/>
      <c r="G2" s="79"/>
    </row>
    <row r="3" spans="1:22" ht="32.25" customHeight="1">
      <c r="A3" s="61" t="s">
        <v>0</v>
      </c>
      <c r="B3" s="83" t="s">
        <v>20</v>
      </c>
      <c r="C3" s="84"/>
      <c r="D3" s="84"/>
      <c r="E3" s="84"/>
      <c r="F3" s="84"/>
      <c r="G3" s="78"/>
      <c r="V3" s="25" t="str">
        <f>"Quelle: "&amp;Daten!B3</f>
        <v>Quelle: Statistisches Bundesamt, Wiesbaden, Abfallbilanz (verschiedene Jahrgänge), FS 18 R. 1.5, Inlandsproduktberechnung - Lange Reihen ab 1970 (Stand 08/2024); Umweltbundesamt, eigene Berechnungen</v>
      </c>
    </row>
    <row r="4" spans="1:22">
      <c r="A4" s="61" t="s">
        <v>3</v>
      </c>
      <c r="B4" s="83"/>
      <c r="C4" s="84"/>
      <c r="D4" s="84"/>
      <c r="E4" s="84"/>
      <c r="F4" s="84"/>
      <c r="G4" s="78"/>
    </row>
    <row r="5" spans="1:22">
      <c r="A5" s="61" t="s">
        <v>8</v>
      </c>
      <c r="B5" s="80" t="s">
        <v>12</v>
      </c>
      <c r="C5" s="79"/>
      <c r="D5" s="79"/>
      <c r="E5" s="79"/>
      <c r="F5" s="79"/>
      <c r="G5" s="79"/>
      <c r="I5" s="48"/>
    </row>
    <row r="6" spans="1:22">
      <c r="A6" s="62" t="s">
        <v>9</v>
      </c>
      <c r="B6" s="81"/>
      <c r="C6" s="82"/>
      <c r="D6" s="82"/>
      <c r="E6" s="82"/>
      <c r="F6" s="82"/>
      <c r="G6" s="82"/>
    </row>
    <row r="7" spans="1:22" ht="10.5" customHeight="1"/>
    <row r="8" spans="1:22" ht="40.5" customHeight="1">
      <c r="A8" s="15"/>
      <c r="B8" s="15"/>
      <c r="C8" s="14"/>
      <c r="D8" s="16"/>
      <c r="E8" s="49"/>
      <c r="F8" s="50"/>
      <c r="G8" s="51"/>
      <c r="H8" s="24"/>
      <c r="I8" s="24"/>
      <c r="J8" s="24"/>
      <c r="K8" s="24"/>
    </row>
    <row r="9" spans="1:22" ht="24">
      <c r="A9" s="14"/>
      <c r="B9" s="35"/>
      <c r="C9" s="36" t="s">
        <v>10</v>
      </c>
      <c r="D9" s="36" t="s">
        <v>14</v>
      </c>
      <c r="E9" s="36" t="s">
        <v>16</v>
      </c>
      <c r="F9" s="36" t="s">
        <v>13</v>
      </c>
      <c r="G9" s="36" t="s">
        <v>11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22" ht="51">
      <c r="A10" s="14"/>
      <c r="B10" s="57"/>
      <c r="C10" s="36"/>
      <c r="D10" s="36" t="s">
        <v>15</v>
      </c>
      <c r="E10" s="77" t="s">
        <v>19</v>
      </c>
      <c r="F10" s="36" t="s">
        <v>18</v>
      </c>
      <c r="G10" s="36" t="s">
        <v>15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22" ht="18" customHeight="1">
      <c r="A11" s="14"/>
      <c r="B11" s="37">
        <v>2000</v>
      </c>
      <c r="C11" s="39">
        <v>406663</v>
      </c>
      <c r="D11" s="67">
        <f t="shared" ref="D11:D22" si="0">(C11/$C$11)*100</f>
        <v>100</v>
      </c>
      <c r="E11" s="52">
        <v>84.23</v>
      </c>
      <c r="F11" s="53">
        <v>100</v>
      </c>
      <c r="G11" s="63">
        <f t="shared" ref="G11:G28" si="1">D11/(F11/100)</f>
        <v>100</v>
      </c>
      <c r="H11" s="24"/>
      <c r="I11" s="24"/>
      <c r="J11" s="24"/>
      <c r="K11" s="24"/>
    </row>
    <row r="12" spans="1:22" ht="18" customHeight="1">
      <c r="A12" s="17"/>
      <c r="B12" s="38">
        <v>2001</v>
      </c>
      <c r="C12" s="40">
        <v>395222</v>
      </c>
      <c r="D12" s="68">
        <f t="shared" si="0"/>
        <v>97.186613977667008</v>
      </c>
      <c r="E12" s="54">
        <v>85.66</v>
      </c>
      <c r="F12" s="55">
        <f>E12*(100/$E$11)</f>
        <v>101.69773239938263</v>
      </c>
      <c r="G12" s="64">
        <f t="shared" si="1"/>
        <v>95.564189765805438</v>
      </c>
      <c r="H12" s="24"/>
      <c r="I12" s="24"/>
      <c r="J12" s="24"/>
      <c r="K12" s="24"/>
    </row>
    <row r="13" spans="1:22" ht="18" customHeight="1">
      <c r="A13" s="17"/>
      <c r="B13" s="37">
        <v>2002</v>
      </c>
      <c r="C13" s="39">
        <v>381262</v>
      </c>
      <c r="D13" s="67">
        <f t="shared" si="0"/>
        <v>93.753796140784871</v>
      </c>
      <c r="E13" s="52">
        <v>85.49</v>
      </c>
      <c r="F13" s="60">
        <f>E13*(100/$E$11)</f>
        <v>101.49590407218329</v>
      </c>
      <c r="G13" s="63">
        <f t="shared" si="1"/>
        <v>92.371999636662892</v>
      </c>
      <c r="H13" s="24"/>
      <c r="I13" s="24"/>
      <c r="J13" s="24"/>
      <c r="K13" s="24"/>
    </row>
    <row r="14" spans="1:22" ht="18" customHeight="1">
      <c r="A14" s="17"/>
      <c r="B14" s="38">
        <v>2003</v>
      </c>
      <c r="C14" s="40">
        <v>366412</v>
      </c>
      <c r="D14" s="68">
        <f t="shared" si="0"/>
        <v>90.102123871608669</v>
      </c>
      <c r="E14" s="54">
        <v>84.88</v>
      </c>
      <c r="F14" s="55">
        <f>E14*(100/$E$11)</f>
        <v>100.77169654517392</v>
      </c>
      <c r="G14" s="64">
        <f t="shared" si="1"/>
        <v>89.412133526220529</v>
      </c>
      <c r="H14" s="24"/>
      <c r="I14" s="24"/>
      <c r="J14" s="24"/>
      <c r="K14" s="24"/>
    </row>
    <row r="15" spans="1:22" ht="18" customHeight="1">
      <c r="A15" s="17"/>
      <c r="B15" s="37">
        <v>2004</v>
      </c>
      <c r="C15" s="39">
        <v>339368</v>
      </c>
      <c r="D15" s="67">
        <f t="shared" si="0"/>
        <v>83.451899976147331</v>
      </c>
      <c r="E15" s="52">
        <v>85.89</v>
      </c>
      <c r="F15" s="60">
        <f t="shared" ref="F15:F28" si="2">E15*(100/$E$11)</f>
        <v>101.9707942538288</v>
      </c>
      <c r="G15" s="63">
        <f t="shared" si="1"/>
        <v>81.839021248001984</v>
      </c>
      <c r="H15" s="24"/>
      <c r="I15" s="24"/>
      <c r="J15" s="24"/>
      <c r="K15" s="24"/>
    </row>
    <row r="16" spans="1:22" ht="18" customHeight="1">
      <c r="A16" s="17"/>
      <c r="B16" s="38">
        <v>2005</v>
      </c>
      <c r="C16" s="40">
        <v>331876</v>
      </c>
      <c r="D16" s="68">
        <f t="shared" si="0"/>
        <v>81.609588283173039</v>
      </c>
      <c r="E16" s="54">
        <v>86.51</v>
      </c>
      <c r="F16" s="55">
        <f t="shared" si="2"/>
        <v>102.70687403537931</v>
      </c>
      <c r="G16" s="64">
        <f t="shared" si="1"/>
        <v>79.458740273860414</v>
      </c>
      <c r="H16" s="24"/>
      <c r="I16" s="24"/>
      <c r="J16" s="24"/>
      <c r="K16" s="24"/>
    </row>
    <row r="17" spans="1:11" ht="18" customHeight="1">
      <c r="A17" s="17"/>
      <c r="B17" s="37">
        <v>2006</v>
      </c>
      <c r="C17" s="39">
        <v>340899</v>
      </c>
      <c r="D17" s="67">
        <f t="shared" si="0"/>
        <v>83.828378780464419</v>
      </c>
      <c r="E17" s="52">
        <v>89.81</v>
      </c>
      <c r="F17" s="60">
        <f t="shared" si="2"/>
        <v>106.62471803395465</v>
      </c>
      <c r="G17" s="63">
        <f t="shared" si="1"/>
        <v>78.620023880175012</v>
      </c>
      <c r="H17" s="24"/>
      <c r="I17" s="24"/>
      <c r="J17" s="24"/>
      <c r="K17" s="24"/>
    </row>
    <row r="18" spans="1:11" ht="18" customHeight="1">
      <c r="A18" s="17"/>
      <c r="B18" s="38">
        <v>2007</v>
      </c>
      <c r="C18" s="40">
        <v>351111</v>
      </c>
      <c r="D18" s="68">
        <f t="shared" si="0"/>
        <v>86.339548963146385</v>
      </c>
      <c r="E18" s="54">
        <v>92.49</v>
      </c>
      <c r="F18" s="55">
        <f t="shared" si="2"/>
        <v>109.80648225097946</v>
      </c>
      <c r="G18" s="64">
        <f t="shared" si="1"/>
        <v>78.628826999306085</v>
      </c>
      <c r="H18" s="24"/>
      <c r="I18" s="24"/>
      <c r="J18" s="24"/>
      <c r="K18" s="24"/>
    </row>
    <row r="19" spans="1:11" ht="18" customHeight="1">
      <c r="A19" s="17"/>
      <c r="B19" s="37">
        <v>2008</v>
      </c>
      <c r="C19" s="39">
        <v>344602</v>
      </c>
      <c r="D19" s="67">
        <f t="shared" si="0"/>
        <v>84.738960761121618</v>
      </c>
      <c r="E19" s="52">
        <v>93.38</v>
      </c>
      <c r="F19" s="60">
        <f t="shared" si="2"/>
        <v>110.86311290514068</v>
      </c>
      <c r="G19" s="63">
        <f t="shared" si="1"/>
        <v>76.435667861525744</v>
      </c>
      <c r="H19" s="24"/>
      <c r="I19" s="24"/>
      <c r="J19" s="24"/>
      <c r="K19" s="24"/>
    </row>
    <row r="20" spans="1:11" ht="18" customHeight="1">
      <c r="A20" s="17"/>
      <c r="B20" s="38">
        <v>2009</v>
      </c>
      <c r="C20" s="40">
        <v>322293</v>
      </c>
      <c r="D20" s="68">
        <f t="shared" si="0"/>
        <v>79.253091626235971</v>
      </c>
      <c r="E20" s="54">
        <v>88.06</v>
      </c>
      <c r="F20" s="55">
        <f t="shared" si="2"/>
        <v>104.54707348925561</v>
      </c>
      <c r="G20" s="64">
        <f t="shared" si="1"/>
        <v>75.806131134202317</v>
      </c>
      <c r="H20" s="24"/>
      <c r="I20" s="24"/>
      <c r="J20" s="24"/>
      <c r="K20" s="24"/>
    </row>
    <row r="21" spans="1:11" ht="18" customHeight="1">
      <c r="A21" s="17"/>
      <c r="B21" s="45">
        <v>2010</v>
      </c>
      <c r="C21" s="44">
        <v>332693</v>
      </c>
      <c r="D21" s="69">
        <f t="shared" si="0"/>
        <v>81.810491733941859</v>
      </c>
      <c r="E21" s="52">
        <v>91.74</v>
      </c>
      <c r="F21" s="60">
        <f t="shared" si="2"/>
        <v>108.91606316039415</v>
      </c>
      <c r="G21" s="63">
        <f t="shared" si="1"/>
        <v>75.113338987899752</v>
      </c>
      <c r="H21" s="24"/>
      <c r="I21" s="24"/>
      <c r="J21" s="24"/>
      <c r="K21" s="24"/>
    </row>
    <row r="22" spans="1:11" ht="18" customHeight="1">
      <c r="B22" s="46">
        <v>2011</v>
      </c>
      <c r="C22" s="56">
        <v>342774</v>
      </c>
      <c r="D22" s="70">
        <f t="shared" si="0"/>
        <v>84.289448511421</v>
      </c>
      <c r="E22" s="54">
        <v>95.34</v>
      </c>
      <c r="F22" s="55">
        <f t="shared" si="2"/>
        <v>113.19007479520361</v>
      </c>
      <c r="G22" s="64">
        <f t="shared" si="1"/>
        <v>74.467172730406858</v>
      </c>
      <c r="H22" s="24"/>
      <c r="I22" s="24"/>
      <c r="J22" s="24"/>
      <c r="K22" s="24"/>
    </row>
    <row r="23" spans="1:11" ht="18" customHeight="1">
      <c r="B23" s="58">
        <v>2012</v>
      </c>
      <c r="C23" s="59">
        <v>333598</v>
      </c>
      <c r="D23" s="71">
        <f t="shared" ref="D23:D28" si="3">(C23/$C$11)*100</f>
        <v>82.033034724083578</v>
      </c>
      <c r="E23" s="52">
        <v>95.74</v>
      </c>
      <c r="F23" s="60">
        <f t="shared" si="2"/>
        <v>113.66496497684909</v>
      </c>
      <c r="G23" s="65">
        <f t="shared" si="1"/>
        <v>72.170905732291217</v>
      </c>
      <c r="H23" s="24"/>
      <c r="I23" s="24"/>
      <c r="J23" s="24"/>
      <c r="K23" s="24"/>
    </row>
    <row r="24" spans="1:11" ht="18" customHeight="1">
      <c r="B24" s="46">
        <v>2013</v>
      </c>
      <c r="C24" s="56">
        <v>338678</v>
      </c>
      <c r="D24" s="70">
        <f t="shared" si="3"/>
        <v>83.282226315155299</v>
      </c>
      <c r="E24" s="54">
        <v>96.15</v>
      </c>
      <c r="F24" s="55">
        <f t="shared" si="2"/>
        <v>114.15172741303574</v>
      </c>
      <c r="G24" s="64">
        <f t="shared" si="1"/>
        <v>72.957482293557263</v>
      </c>
      <c r="H24" s="24"/>
      <c r="I24" s="24"/>
      <c r="J24" s="24"/>
      <c r="K24" s="24"/>
    </row>
    <row r="25" spans="1:11" ht="18" customHeight="1">
      <c r="B25" s="58">
        <v>2014</v>
      </c>
      <c r="C25" s="59">
        <v>350319</v>
      </c>
      <c r="D25" s="71">
        <f t="shared" si="3"/>
        <v>86.144793108790324</v>
      </c>
      <c r="E25" s="66">
        <v>98.29</v>
      </c>
      <c r="F25" s="60">
        <f t="shared" si="2"/>
        <v>116.69238988483913</v>
      </c>
      <c r="G25" s="63">
        <f t="shared" si="1"/>
        <v>73.822117443823473</v>
      </c>
      <c r="H25" s="24"/>
      <c r="I25" s="24"/>
      <c r="J25" s="24"/>
      <c r="K25" s="24"/>
    </row>
    <row r="26" spans="1:11" ht="18" customHeight="1">
      <c r="B26" s="46">
        <v>2015</v>
      </c>
      <c r="C26" s="56">
        <v>351266</v>
      </c>
      <c r="D26" s="70">
        <f t="shared" si="3"/>
        <v>86.377664060905474</v>
      </c>
      <c r="E26" s="54">
        <v>100</v>
      </c>
      <c r="F26" s="55">
        <f t="shared" si="2"/>
        <v>118.72254541137362</v>
      </c>
      <c r="G26" s="64">
        <f t="shared" si="1"/>
        <v>72.755906438500688</v>
      </c>
      <c r="H26" s="24"/>
      <c r="I26" s="24"/>
      <c r="J26" s="24"/>
      <c r="K26" s="24"/>
    </row>
    <row r="27" spans="1:11" ht="18" customHeight="1">
      <c r="B27" s="58">
        <v>2016</v>
      </c>
      <c r="C27" s="59">
        <v>358909</v>
      </c>
      <c r="D27" s="71">
        <f t="shared" si="3"/>
        <v>88.257107236212789</v>
      </c>
      <c r="E27" s="66">
        <v>102.23</v>
      </c>
      <c r="F27" s="60">
        <f t="shared" si="2"/>
        <v>121.37005817404724</v>
      </c>
      <c r="G27" s="65">
        <f t="shared" si="1"/>
        <v>72.717364203327818</v>
      </c>
      <c r="H27" s="24"/>
      <c r="I27" s="24"/>
      <c r="J27" s="24"/>
      <c r="K27" s="24"/>
    </row>
    <row r="28" spans="1:11" s="72" customFormat="1" ht="18" customHeight="1">
      <c r="B28" s="46">
        <v>2017</v>
      </c>
      <c r="C28" s="56">
        <v>358859</v>
      </c>
      <c r="D28" s="70">
        <f t="shared" si="3"/>
        <v>88.24481204338727</v>
      </c>
      <c r="E28" s="54">
        <v>104.97</v>
      </c>
      <c r="F28" s="55">
        <f t="shared" si="2"/>
        <v>124.62305591831888</v>
      </c>
      <c r="G28" s="64">
        <f t="shared" si="1"/>
        <v>70.809379045579789</v>
      </c>
    </row>
    <row r="29" spans="1:11" ht="18" customHeight="1">
      <c r="B29" s="58">
        <v>2018</v>
      </c>
      <c r="C29" s="59">
        <v>362312</v>
      </c>
      <c r="D29" s="71">
        <f t="shared" ref="D29:D31" si="4">(C29/$C$11)*100</f>
        <v>89.09391805991693</v>
      </c>
      <c r="E29" s="66">
        <v>106</v>
      </c>
      <c r="F29" s="60">
        <f t="shared" ref="F29:F31" si="5">E29*(100/$E$11)</f>
        <v>125.84589813605604</v>
      </c>
      <c r="G29" s="65">
        <f t="shared" ref="G29:G31" si="6">D29/(F29/100)</f>
        <v>70.796044511196257</v>
      </c>
      <c r="H29" s="24"/>
      <c r="I29" s="24"/>
      <c r="J29" s="24"/>
      <c r="K29" s="24"/>
    </row>
    <row r="30" spans="1:11" ht="18" customHeight="1">
      <c r="B30" s="46">
        <v>2019</v>
      </c>
      <c r="C30" s="56">
        <v>360338.67080000008</v>
      </c>
      <c r="D30" s="70">
        <f t="shared" ref="D30" si="7">(C30/$C$11)*100</f>
        <v>88.608668799472795</v>
      </c>
      <c r="E30" s="54">
        <v>107.14</v>
      </c>
      <c r="F30" s="55">
        <f t="shared" ref="F30" si="8">E30*(100/$E$11)</f>
        <v>127.19933515374569</v>
      </c>
      <c r="G30" s="64">
        <f t="shared" ref="G30" si="9">D30/(F30/100)</f>
        <v>69.661267248269496</v>
      </c>
      <c r="H30" s="24"/>
      <c r="I30" s="24"/>
      <c r="J30" s="24"/>
      <c r="K30" s="24"/>
    </row>
    <row r="31" spans="1:11" s="47" customFormat="1" ht="17.25" customHeight="1">
      <c r="B31" s="58">
        <v>2020</v>
      </c>
      <c r="C31" s="59">
        <v>356275</v>
      </c>
      <c r="D31" s="71">
        <f t="shared" si="4"/>
        <v>87.609396478164967</v>
      </c>
      <c r="E31" s="66">
        <v>103.04</v>
      </c>
      <c r="F31" s="60">
        <f t="shared" si="5"/>
        <v>122.33171079187937</v>
      </c>
      <c r="G31" s="65">
        <f t="shared" si="6"/>
        <v>71.616260339245301</v>
      </c>
      <c r="H31" s="48"/>
      <c r="I31" s="48"/>
      <c r="J31" s="48"/>
      <c r="K31" s="48"/>
    </row>
    <row r="32" spans="1:11" s="47" customFormat="1" ht="17.25" customHeight="1">
      <c r="B32" s="46">
        <v>2021</v>
      </c>
      <c r="C32" s="56">
        <v>352366</v>
      </c>
      <c r="D32" s="70">
        <f t="shared" ref="D32:D33" si="10">(C32/$C$11)*100</f>
        <v>86.648158303066666</v>
      </c>
      <c r="E32" s="54">
        <v>106.3</v>
      </c>
      <c r="F32" s="55">
        <f t="shared" ref="F32:F33" si="11">E32*(100/$E$11)</f>
        <v>126.20206577229015</v>
      </c>
      <c r="G32" s="64">
        <f t="shared" ref="G32:G33" si="12">D32/(F32/100)</f>
        <v>68.658272566954892</v>
      </c>
      <c r="H32" s="48"/>
      <c r="I32" s="48"/>
      <c r="J32" s="48"/>
      <c r="K32" s="48"/>
    </row>
    <row r="33" spans="2:11" s="47" customFormat="1" ht="17.25" customHeight="1">
      <c r="B33" s="58">
        <v>2022</v>
      </c>
      <c r="C33" s="59">
        <v>342007</v>
      </c>
      <c r="D33" s="71">
        <f t="shared" si="10"/>
        <v>84.100840253477699</v>
      </c>
      <c r="E33" s="66">
        <v>108.22</v>
      </c>
      <c r="F33" s="60">
        <f t="shared" si="11"/>
        <v>128.48153864418853</v>
      </c>
      <c r="G33" s="65">
        <f t="shared" si="12"/>
        <v>65.457528872208698</v>
      </c>
      <c r="H33" s="48"/>
      <c r="I33" s="48"/>
      <c r="J33" s="48"/>
      <c r="K33" s="48"/>
    </row>
    <row r="34" spans="2:11" ht="14.25">
      <c r="B34" s="75"/>
      <c r="C34" s="73"/>
      <c r="D34" s="74"/>
    </row>
    <row r="35" spans="2:11" ht="14.25">
      <c r="B35" s="76"/>
      <c r="C35" s="73"/>
      <c r="D35" s="74"/>
    </row>
    <row r="36" spans="2:11" ht="14.25">
      <c r="B36" s="76"/>
      <c r="C36" s="73"/>
      <c r="D36" s="74"/>
    </row>
    <row r="37" spans="2:11" ht="14.25">
      <c r="B37" s="76"/>
      <c r="C37" s="73"/>
      <c r="D37" s="74"/>
    </row>
    <row r="38" spans="2:11" ht="14.25">
      <c r="B38" s="76"/>
      <c r="C38" s="73"/>
      <c r="D38" s="74"/>
    </row>
    <row r="39" spans="2:11" ht="14.25">
      <c r="B39" s="76"/>
      <c r="C39" s="73"/>
      <c r="D39" s="74"/>
    </row>
    <row r="40" spans="2:11" ht="14.25">
      <c r="B40" s="76"/>
      <c r="C40" s="73"/>
      <c r="D40" s="74"/>
    </row>
  </sheetData>
  <sheetProtection selectLockedCells="1"/>
  <mergeCells count="6">
    <mergeCell ref="B1:G1"/>
    <mergeCell ref="B5:G5"/>
    <mergeCell ref="B6:G6"/>
    <mergeCell ref="B4:G4"/>
    <mergeCell ref="B3:G3"/>
    <mergeCell ref="B2:G2"/>
  </mergeCells>
  <phoneticPr fontId="20" type="noConversion"/>
  <conditionalFormatting sqref="H9:R10">
    <cfRule type="cellIs" dxfId="0" priority="2" operator="greaterThan">
      <formula>0</formula>
    </cfRule>
  </conditionalFormatting>
  <hyperlinks>
    <hyperlink ref="E10" r:id="rId1" location="_oahkp9lna" xr:uid="{FF36CB21-4366-4EB9-A6AA-01774FFB87DF}"/>
  </hyperlinks>
  <pageMargins left="0.78740157480314965" right="0.78740157480314965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5"/>
  <sheetViews>
    <sheetView showGridLines="0" tabSelected="1" zoomScale="130" zoomScaleNormal="130" workbookViewId="0"/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6" style="1" customWidth="1"/>
    <col min="14" max="14" width="14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</row>
    <row r="2" spans="1:25" ht="20.25" customHeight="1">
      <c r="A2" s="3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0"/>
      <c r="Q2" s="87" t="s">
        <v>7</v>
      </c>
      <c r="R2" s="88"/>
      <c r="S2" s="88"/>
      <c r="T2" s="88"/>
      <c r="U2" s="88"/>
      <c r="V2" s="88"/>
      <c r="W2" s="88"/>
      <c r="X2" s="88"/>
      <c r="Y2" s="89"/>
    </row>
    <row r="3" spans="1:25" ht="18.75" customHeight="1">
      <c r="A3" s="31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30"/>
      <c r="Q3" s="19"/>
      <c r="R3" s="19"/>
      <c r="S3" s="23"/>
      <c r="T3" s="19"/>
      <c r="U3" s="19"/>
      <c r="V3" s="23"/>
      <c r="W3" s="19"/>
      <c r="X3" s="19"/>
      <c r="Y3" s="20"/>
    </row>
    <row r="4" spans="1:25" ht="15.95" customHeight="1">
      <c r="A4" s="3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0"/>
      <c r="Q4" s="19"/>
      <c r="R4" s="19"/>
      <c r="S4" s="19"/>
      <c r="T4" s="19"/>
      <c r="U4" s="19"/>
      <c r="V4" s="19"/>
      <c r="W4" s="19"/>
      <c r="X4" s="19"/>
      <c r="Y4" s="20"/>
    </row>
    <row r="5" spans="1:25" ht="7.5" customHeight="1">
      <c r="A5" s="3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0"/>
      <c r="Q5" s="19"/>
      <c r="R5" s="19"/>
      <c r="S5" s="19"/>
      <c r="T5" s="19"/>
      <c r="U5" s="19"/>
      <c r="V5" s="19"/>
      <c r="W5" s="19"/>
      <c r="X5" s="19"/>
      <c r="Y5" s="20"/>
    </row>
    <row r="6" spans="1:25" ht="16.5" customHeight="1">
      <c r="A6" s="31"/>
      <c r="C6" s="4"/>
      <c r="N6" s="30"/>
      <c r="Q6" s="19"/>
      <c r="R6" s="19"/>
      <c r="S6" s="19"/>
      <c r="T6" s="19"/>
      <c r="U6" s="19"/>
      <c r="V6" s="19"/>
      <c r="W6" s="19"/>
      <c r="X6" s="19"/>
      <c r="Y6" s="20"/>
    </row>
    <row r="7" spans="1:25" ht="16.5" customHeight="1">
      <c r="A7" s="31"/>
      <c r="C7" s="4"/>
      <c r="N7" s="30"/>
      <c r="Q7" s="19"/>
      <c r="R7" s="19"/>
      <c r="S7" s="19"/>
      <c r="T7" s="19"/>
      <c r="U7" s="19"/>
      <c r="V7" s="19"/>
      <c r="W7" s="19"/>
      <c r="X7" s="19"/>
      <c r="Y7" s="20"/>
    </row>
    <row r="8" spans="1:25" ht="16.5" customHeight="1">
      <c r="A8" s="31"/>
      <c r="C8" s="4"/>
      <c r="N8" s="30"/>
      <c r="Q8" s="19"/>
      <c r="R8" s="19"/>
      <c r="S8" s="19"/>
      <c r="T8" s="19"/>
      <c r="U8" s="19"/>
      <c r="V8" s="19"/>
      <c r="W8" s="19"/>
      <c r="X8" s="19"/>
      <c r="Y8" s="20"/>
    </row>
    <row r="9" spans="1:25" ht="16.5" customHeight="1">
      <c r="A9" s="31"/>
      <c r="C9" s="4"/>
      <c r="N9" s="30"/>
      <c r="Q9" s="19"/>
      <c r="R9" s="19"/>
      <c r="S9" s="19"/>
      <c r="T9" s="19"/>
      <c r="U9" s="19"/>
      <c r="V9" s="19"/>
      <c r="W9" s="19"/>
      <c r="X9" s="19"/>
      <c r="Y9" s="20"/>
    </row>
    <row r="10" spans="1:25" ht="16.5" customHeight="1">
      <c r="A10" s="31"/>
      <c r="C10" s="4"/>
      <c r="N10" s="30"/>
      <c r="Q10" s="19"/>
      <c r="R10" s="19"/>
      <c r="S10" s="19"/>
      <c r="T10" s="19"/>
      <c r="U10" s="19"/>
      <c r="V10" s="19"/>
      <c r="W10" s="19"/>
      <c r="X10" s="19"/>
      <c r="Y10" s="20"/>
    </row>
    <row r="11" spans="1:25" ht="16.5" customHeight="1">
      <c r="A11" s="31"/>
      <c r="C11" s="4"/>
      <c r="N11" s="30"/>
      <c r="Q11" s="19"/>
      <c r="R11" s="23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>
      <c r="A12" s="31"/>
      <c r="C12" s="4"/>
      <c r="N12" s="30"/>
      <c r="Q12" s="19"/>
      <c r="R12" s="19"/>
      <c r="S12" s="19"/>
      <c r="T12" s="19"/>
      <c r="U12" s="19"/>
      <c r="V12" s="19"/>
      <c r="W12" s="19"/>
      <c r="X12" s="19"/>
      <c r="Y12" s="20"/>
    </row>
    <row r="13" spans="1:25" ht="17.25" customHeight="1">
      <c r="A13" s="31"/>
      <c r="C13" s="4"/>
      <c r="N13" s="30"/>
      <c r="Q13" s="19"/>
      <c r="R13" s="23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>
      <c r="A14" s="31"/>
      <c r="C14" s="4"/>
      <c r="N14" s="30"/>
      <c r="Q14" s="19"/>
      <c r="R14" s="19"/>
      <c r="S14" s="19"/>
      <c r="T14" s="19"/>
      <c r="U14" s="19"/>
      <c r="V14" s="19"/>
      <c r="W14" s="19"/>
      <c r="X14" s="19"/>
      <c r="Y14" s="20"/>
    </row>
    <row r="15" spans="1:25" ht="16.5" customHeight="1">
      <c r="A15" s="31"/>
      <c r="C15" s="4"/>
      <c r="N15" s="30"/>
      <c r="Q15" s="19"/>
      <c r="R15" s="19"/>
      <c r="S15" s="23" t="s">
        <v>6</v>
      </c>
      <c r="T15" s="19"/>
      <c r="U15" s="19"/>
      <c r="V15" s="23" t="s">
        <v>6</v>
      </c>
      <c r="W15" s="19"/>
      <c r="X15" s="19"/>
      <c r="Y15" s="20"/>
    </row>
    <row r="16" spans="1:25" ht="16.5" customHeight="1">
      <c r="A16" s="31"/>
      <c r="C16" s="4"/>
      <c r="N16" s="30"/>
      <c r="Q16" s="19"/>
      <c r="R16" s="19"/>
      <c r="S16" s="19"/>
      <c r="T16" s="19"/>
      <c r="U16" s="19"/>
      <c r="V16" s="19"/>
      <c r="W16" s="19"/>
      <c r="X16" s="19"/>
      <c r="Y16" s="20"/>
    </row>
    <row r="17" spans="1:25" ht="16.5" customHeight="1">
      <c r="A17" s="31"/>
      <c r="C17" s="4"/>
      <c r="N17" s="30"/>
      <c r="Q17" s="19"/>
      <c r="R17" s="19"/>
      <c r="S17" s="19"/>
      <c r="T17" s="19"/>
      <c r="U17" s="19"/>
      <c r="V17" s="19"/>
      <c r="W17" s="19"/>
      <c r="X17" s="19"/>
      <c r="Y17" s="20"/>
    </row>
    <row r="18" spans="1:25" ht="22.5" customHeight="1">
      <c r="A18" s="31"/>
      <c r="C18" s="4"/>
      <c r="N18" s="30"/>
      <c r="Q18" s="19"/>
      <c r="R18" s="19"/>
      <c r="S18" s="19"/>
      <c r="T18" s="19"/>
      <c r="U18" s="19"/>
      <c r="V18" s="19"/>
      <c r="W18" s="19"/>
      <c r="X18" s="19"/>
      <c r="Y18" s="20"/>
    </row>
    <row r="19" spans="1:25" ht="87" customHeight="1">
      <c r="A19" s="31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41"/>
      <c r="Q19" s="21"/>
      <c r="R19" s="21"/>
      <c r="S19" s="21"/>
      <c r="T19" s="21"/>
      <c r="U19" s="21"/>
      <c r="V19" s="21"/>
      <c r="W19" s="21"/>
      <c r="X19" s="21"/>
      <c r="Y19" s="22"/>
    </row>
    <row r="20" spans="1:25" ht="9" customHeight="1">
      <c r="A20" s="31"/>
      <c r="B20" s="11"/>
      <c r="C20" s="12"/>
      <c r="D20" s="13"/>
      <c r="E20" s="85"/>
      <c r="F20" s="13"/>
      <c r="G20" s="85"/>
      <c r="H20" s="13"/>
      <c r="I20" s="85"/>
      <c r="J20" s="13"/>
      <c r="K20" s="85"/>
      <c r="L20" s="13"/>
      <c r="M20" s="85"/>
      <c r="N20" s="41"/>
    </row>
    <row r="21" spans="1:25" ht="11.25" customHeight="1">
      <c r="A21" s="31"/>
      <c r="B21" s="11"/>
      <c r="C21" s="12"/>
      <c r="D21" s="13"/>
      <c r="E21" s="85"/>
      <c r="F21" s="13"/>
      <c r="G21" s="85"/>
      <c r="H21" s="13"/>
      <c r="I21" s="85"/>
      <c r="J21" s="13"/>
      <c r="K21" s="85"/>
      <c r="L21" s="13"/>
      <c r="M21" s="85"/>
      <c r="N21" s="41"/>
    </row>
    <row r="22" spans="1:25" ht="3.75" customHeight="1">
      <c r="A22" s="31"/>
      <c r="B22" s="11"/>
      <c r="C22" s="12"/>
      <c r="D22" s="13"/>
      <c r="E22" s="26"/>
      <c r="F22" s="13"/>
      <c r="G22" s="26"/>
      <c r="H22" s="13"/>
      <c r="I22" s="26"/>
      <c r="J22" s="13"/>
      <c r="K22" s="26"/>
      <c r="L22" s="13"/>
      <c r="M22" s="26"/>
      <c r="N22" s="41"/>
    </row>
    <row r="23" spans="1:25" ht="9" customHeight="1">
      <c r="A23" s="31"/>
      <c r="B23" s="11"/>
      <c r="C23" s="12"/>
      <c r="D23" s="13"/>
      <c r="E23" s="85"/>
      <c r="F23" s="13"/>
      <c r="G23" s="85"/>
      <c r="H23" s="13"/>
      <c r="I23" s="85"/>
      <c r="J23" s="13"/>
      <c r="K23" s="85"/>
      <c r="L23" s="13"/>
      <c r="M23" s="85"/>
      <c r="N23" s="41"/>
    </row>
    <row r="24" spans="1:25" ht="9" customHeight="1">
      <c r="A24" s="42"/>
      <c r="B24" s="34"/>
      <c r="C24" s="32"/>
      <c r="D24" s="33"/>
      <c r="E24" s="86"/>
      <c r="F24" s="33"/>
      <c r="G24" s="86"/>
      <c r="H24" s="33"/>
      <c r="I24" s="86"/>
      <c r="J24" s="33"/>
      <c r="K24" s="86"/>
      <c r="L24" s="33"/>
      <c r="M24" s="86"/>
      <c r="N24" s="43"/>
    </row>
    <row r="25" spans="1:25" ht="16.5" customHeight="1">
      <c r="A25" s="1"/>
      <c r="C25" s="4"/>
      <c r="D25" s="6"/>
      <c r="E25" s="6"/>
      <c r="F25" s="6"/>
      <c r="G25" s="6"/>
      <c r="H25" s="6"/>
      <c r="I25" s="6"/>
      <c r="J25" s="6"/>
      <c r="K25" s="6"/>
      <c r="L25" s="6"/>
    </row>
    <row r="26" spans="1:25" ht="21.75" customHeight="1"/>
    <row r="27" spans="1:25" ht="6.75" customHeight="1"/>
    <row r="28" spans="1:25" ht="6" customHeight="1">
      <c r="B28" s="8"/>
      <c r="C28" s="8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25" ht="4.5" customHeight="1">
      <c r="B29" s="8"/>
      <c r="C29" s="8"/>
      <c r="D29" s="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25" ht="6" customHeight="1">
      <c r="B30" s="8"/>
      <c r="C30" s="8"/>
      <c r="D30" s="8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18"/>
      <c r="C33" s="18"/>
      <c r="D33" s="18"/>
      <c r="E33" s="18"/>
      <c r="F33" s="18"/>
      <c r="G33" s="3"/>
      <c r="H33" s="3"/>
      <c r="I33" s="3"/>
      <c r="J33" s="3"/>
      <c r="K33" s="3"/>
      <c r="L33" s="3"/>
    </row>
    <row r="34" spans="2:12">
      <c r="B34" s="18"/>
      <c r="C34" s="18"/>
      <c r="D34" s="18"/>
      <c r="E34" s="18"/>
      <c r="F34" s="18"/>
      <c r="G34" s="3"/>
      <c r="H34" s="3"/>
      <c r="I34" s="3"/>
      <c r="J34" s="3"/>
      <c r="K34" s="3"/>
      <c r="L34" s="3"/>
    </row>
    <row r="35" spans="2:12">
      <c r="B35" s="18"/>
      <c r="C35" s="18"/>
      <c r="D35" s="18"/>
      <c r="E35" s="18"/>
      <c r="F35" s="18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2017-08-10T09:47:56Z</cp:lastPrinted>
  <dcterms:created xsi:type="dcterms:W3CDTF">2010-08-25T11:28:54Z</dcterms:created>
  <dcterms:modified xsi:type="dcterms:W3CDTF">2024-10-01T08:13:42Z</dcterms:modified>
</cp:coreProperties>
</file>