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codeName="DieseArbeitsmappe"/>
  <mc:AlternateContent xmlns:mc="http://schemas.openxmlformats.org/markup-compatibility/2006">
    <mc:Choice Requires="x15">
      <x15ac:absPath xmlns:x15ac="http://schemas.microsoft.com/office/spreadsheetml/2010/11/ac" url="\\uba\gruppen\I1.5\Int\DATEN-ZUR-UMWELT\_DzU-ARTIKEL\09_VERKEHR\9-4_Emissionen-Verkehr\"/>
    </mc:Choice>
  </mc:AlternateContent>
  <xr:revisionPtr revIDLastSave="0" documentId="13_ncr:1_{A3265B0C-41D8-459C-8E67-61B3381CC511}" xr6:coauthVersionLast="36" xr6:coauthVersionMax="36" xr10:uidLastSave="{00000000-0000-0000-0000-000000000000}"/>
  <bookViews>
    <workbookView xWindow="930" yWindow="0" windowWidth="28800" windowHeight="14025" tabRatio="802" firstSheet="1" activeTab="2" xr2:uid="{00000000-000D-0000-FFFF-FFFF00000000}"/>
  </bookViews>
  <sheets>
    <sheet name="Tabelle1" sheetId="19" state="hidden" r:id="rId1"/>
    <sheet name="Daten" sheetId="1" r:id="rId2"/>
    <sheet name="Diagramm" sheetId="20" r:id="rId3"/>
  </sheets>
  <definedNames>
    <definedName name="Beschriftung">OFFSET(Daten!$B$15,0,0,COUNTA(Daten!$B$15:$B$29),-1)</definedName>
    <definedName name="Daten01">OFFSET(Daten!$C$15,0,0,COUNTA(Daten!$C$15:$C$29),-1)</definedName>
    <definedName name="Daten02">OFFSET(Daten!$D$15,0,0,COUNTA(Daten!$D$15:$D$29),-1)</definedName>
    <definedName name="Daten03" localSheetId="2">OFFSET(Daten!#REF!,0,0,COUNTA(Daten!#REF!),-1)</definedName>
    <definedName name="Daten03">OFFSET(Daten!#REF!,0,0,COUNTA(Daten!#REF!),-1)</definedName>
    <definedName name="Daten04">OFFSET(Daten!$F$15,0,0,COUNTA(Daten!$F$15:$F$29),-1)</definedName>
    <definedName name="Daten05">OFFSET(Daten!$H$15,0,0,COUNTA(Daten!$H$15:$H$29),-1)</definedName>
    <definedName name="Daten06" localSheetId="2">OFFSET(Daten!#REF!,0,0,COUNTA(Daten!#REF!),-1)</definedName>
    <definedName name="Daten06">OFFSET(Daten!#REF!,0,0,COUNTA(Daten!#REF!),-1)</definedName>
    <definedName name="Daten07" localSheetId="2">OFFSET(Daten!#REF!,0,0,COUNTA(Daten!#REF!),-1)</definedName>
    <definedName name="Daten07">OFFSET(Daten!#REF!,0,0,COUNTA(Daten!#REF!),-1)</definedName>
    <definedName name="Daten08" localSheetId="2">OFFSET(Daten!#REF!,0,0,COUNTA(Daten!#REF!),-1)</definedName>
    <definedName name="Daten08">OFFSET(Daten!#REF!,0,0,COUNTA(Daten!#REF!),-1)</definedName>
    <definedName name="Daten09" localSheetId="2">OFFSET(Daten!#REF!,0,0,COUNTA(Daten!#REF!),-1)</definedName>
    <definedName name="Daten09">OFFSET(Daten!#REF!,0,0,COUNTA(Daten!#REF!),-1)</definedName>
    <definedName name="Daten10" localSheetId="2">OFFSET(Daten!#REF!,0,0,COUNTA(Daten!#REF!),-1)</definedName>
    <definedName name="Daten10">OFFSET(Daten!#REF!,0,0,COUNTA(Daten!#REF!),-1)</definedName>
    <definedName name="Print_Area" localSheetId="2">Diagramm!$A$1:$P$21</definedName>
  </definedNames>
  <calcPr calcId="191029"/>
</workbook>
</file>

<file path=xl/calcChain.xml><?xml version="1.0" encoding="utf-8"?>
<calcChain xmlns="http://schemas.openxmlformats.org/spreadsheetml/2006/main">
  <c r="D42" i="1" l="1"/>
  <c r="C42" i="1"/>
  <c r="F42" i="1" l="1"/>
  <c r="E42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15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F40" i="1" l="1"/>
  <c r="E40" i="1"/>
  <c r="F36" i="1"/>
  <c r="E36" i="1"/>
  <c r="F32" i="1"/>
  <c r="E32" i="1"/>
  <c r="F28" i="1"/>
  <c r="E28" i="1"/>
  <c r="F24" i="1"/>
  <c r="E24" i="1"/>
  <c r="F20" i="1"/>
  <c r="E20" i="1"/>
  <c r="F16" i="1"/>
  <c r="E16" i="1"/>
  <c r="F39" i="1"/>
  <c r="E39" i="1"/>
  <c r="F35" i="1"/>
  <c r="E35" i="1"/>
  <c r="F31" i="1"/>
  <c r="E31" i="1"/>
  <c r="F27" i="1"/>
  <c r="E27" i="1"/>
  <c r="F23" i="1"/>
  <c r="E23" i="1"/>
  <c r="F19" i="1"/>
  <c r="E19" i="1"/>
  <c r="F15" i="1"/>
  <c r="E15" i="1"/>
  <c r="F38" i="1"/>
  <c r="E38" i="1"/>
  <c r="F34" i="1"/>
  <c r="E34" i="1"/>
  <c r="F30" i="1"/>
  <c r="E30" i="1"/>
  <c r="F26" i="1"/>
  <c r="E26" i="1"/>
  <c r="F22" i="1"/>
  <c r="E22" i="1"/>
  <c r="F18" i="1"/>
  <c r="E18" i="1"/>
  <c r="F41" i="1"/>
  <c r="E41" i="1"/>
  <c r="F37" i="1"/>
  <c r="E37" i="1"/>
  <c r="F33" i="1"/>
  <c r="E33" i="1"/>
  <c r="F29" i="1"/>
  <c r="E29" i="1"/>
  <c r="F25" i="1"/>
  <c r="E25" i="1"/>
  <c r="F21" i="1"/>
  <c r="E21" i="1"/>
  <c r="F17" i="1"/>
  <c r="E17" i="1"/>
  <c r="W3" i="1" l="1"/>
</calcChain>
</file>

<file path=xl/sharedStrings.xml><?xml version="1.0" encoding="utf-8"?>
<sst xmlns="http://schemas.openxmlformats.org/spreadsheetml/2006/main" count="43" uniqueCount="22">
  <si>
    <t>Quelle:</t>
  </si>
  <si>
    <t>Hauptitel:</t>
  </si>
  <si>
    <t>Untertitel:</t>
  </si>
  <si>
    <t>Fußnote:</t>
  </si>
  <si>
    <t>Trennlinie horizontal gepunktet</t>
  </si>
  <si>
    <t>Trennlinie horizontal</t>
  </si>
  <si>
    <t>Trennlinie vertikal gepunktet</t>
  </si>
  <si>
    <t>Zusätzliche Grafikelemente</t>
  </si>
  <si>
    <t>Achsenbezeichnung 1:</t>
  </si>
  <si>
    <t>Achsenbezeichnung 2:</t>
  </si>
  <si>
    <t xml:space="preserve">
</t>
  </si>
  <si>
    <t>Gesamtemissionen</t>
  </si>
  <si>
    <t>Verkehr</t>
  </si>
  <si>
    <t xml:space="preserve">Anteil Verkehr </t>
  </si>
  <si>
    <t>Anteil Verkehrsemissionen</t>
  </si>
  <si>
    <t>Gesamt</t>
  </si>
  <si>
    <t>Tausend Tonnen Partikelemissionen (PM10)</t>
  </si>
  <si>
    <t>k.A.</t>
  </si>
  <si>
    <t>*Daten erst ab 1995 verfügbar</t>
  </si>
  <si>
    <t>Anteil des Verkehrs an den Partikelemissionen (PM10) in Deutschland*</t>
  </si>
  <si>
    <r>
      <t>Umweltbundesamt, Nationale Trendtabellen, Stand 03/202</t>
    </r>
    <r>
      <rPr>
        <sz val="10"/>
        <color rgb="FFFF0000"/>
        <rFont val="Cambria"/>
        <family val="1"/>
      </rPr>
      <t>4</t>
    </r>
  </si>
  <si>
    <t>THG-Inventar 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</si>
</sst>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Quelle:&quot;\ @"/>
    <numFmt numFmtId="165" formatCode="#,##0.0"/>
    <numFmt numFmtId="166" formatCode="0.0"/>
  </numFmts>
  <fonts count="41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name val="Meta Offc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0"/>
      <name val="Meta Offc"/>
      <family val="2"/>
    </font>
    <font>
      <b/>
      <sz val="12"/>
      <name val="Meta Offc"/>
      <family val="2"/>
    </font>
    <font>
      <sz val="6"/>
      <name val="Meta Offc"/>
      <family val="2"/>
    </font>
    <font>
      <sz val="6"/>
      <name val="Meta Serif Offc Book"/>
    </font>
    <font>
      <sz val="10"/>
      <color theme="0"/>
      <name val="Arial"/>
      <family val="2"/>
    </font>
    <font>
      <sz val="7"/>
      <name val="Meta Offc"/>
      <family val="2"/>
    </font>
    <font>
      <b/>
      <sz val="10"/>
      <color theme="0"/>
      <name val="Meta Offc"/>
      <family val="2"/>
    </font>
    <font>
      <b/>
      <sz val="10"/>
      <color theme="0"/>
      <name val="Meta SC Offc"/>
      <family val="2"/>
    </font>
    <font>
      <b/>
      <sz val="9"/>
      <color rgb="FFFFFFFF"/>
      <name val="Cambria"/>
      <family val="1"/>
    </font>
    <font>
      <sz val="10"/>
      <color rgb="FF080808"/>
      <name val="Cambria"/>
      <family val="1"/>
    </font>
    <font>
      <sz val="10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10"/>
      <color rgb="FFFF0000"/>
      <name val="Meta Offc"/>
      <family val="2"/>
    </font>
    <font>
      <b/>
      <sz val="9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color rgb="FFFF0000"/>
      <name val="Cambria"/>
      <family val="1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0.3999755851924192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theme="1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dotted">
        <color theme="1"/>
      </left>
      <right style="dotted">
        <color theme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  <xf numFmtId="0" fontId="1" fillId="0" borderId="0"/>
    <xf numFmtId="4" fontId="37" fillId="0" borderId="15" applyFill="0" applyBorder="0" applyProtection="0">
      <alignment horizontal="right" vertical="center"/>
    </xf>
    <xf numFmtId="4" fontId="39" fillId="0" borderId="10" applyFill="0" applyBorder="0" applyProtection="0">
      <alignment horizontal="right" vertical="center"/>
    </xf>
  </cellStyleXfs>
  <cellXfs count="71">
    <xf numFmtId="0" fontId="0" fillId="0" borderId="0" xfId="0"/>
    <xf numFmtId="0" fontId="0" fillId="0" borderId="0" xfId="0" applyBorder="1"/>
    <xf numFmtId="0" fontId="21" fillId="0" borderId="0" xfId="0" applyFont="1" applyBorder="1" applyAlignment="1"/>
    <xf numFmtId="164" fontId="26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horizontal="right" indent="1"/>
    </xf>
    <xf numFmtId="0" fontId="22" fillId="0" borderId="0" xfId="0" applyFont="1" applyBorder="1" applyAlignment="1"/>
    <xf numFmtId="0" fontId="21" fillId="0" borderId="0" xfId="0" applyFont="1" applyBorder="1"/>
    <xf numFmtId="0" fontId="23" fillId="24" borderId="0" xfId="0" applyFont="1" applyFill="1" applyBorder="1" applyProtection="1">
      <protection locked="0"/>
    </xf>
    <xf numFmtId="0" fontId="0" fillId="0" borderId="0" xfId="0" applyBorder="1" applyAlignment="1">
      <alignment vertical="center"/>
    </xf>
    <xf numFmtId="0" fontId="28" fillId="0" borderId="0" xfId="0" applyFont="1" applyBorder="1" applyAlignment="1">
      <alignment vertical="center"/>
    </xf>
    <xf numFmtId="0" fontId="24" fillId="0" borderId="0" xfId="0" applyFont="1" applyBorder="1" applyAlignment="1"/>
    <xf numFmtId="0" fontId="0" fillId="0" borderId="0" xfId="0" applyBorder="1" applyProtection="1"/>
    <xf numFmtId="0" fontId="21" fillId="24" borderId="0" xfId="0" applyFont="1" applyFill="1" applyBorder="1" applyAlignment="1" applyProtection="1">
      <alignment horizontal="right" indent="1"/>
    </xf>
    <xf numFmtId="0" fontId="0" fillId="24" borderId="0" xfId="0" applyFill="1" applyBorder="1" applyProtection="1"/>
    <xf numFmtId="0" fontId="0" fillId="24" borderId="0" xfId="0" applyFill="1" applyProtection="1"/>
    <xf numFmtId="0" fontId="20" fillId="24" borderId="0" xfId="0" applyFont="1" applyFill="1" applyBorder="1" applyProtection="1"/>
    <xf numFmtId="0" fontId="23" fillId="24" borderId="0" xfId="0" applyFont="1" applyFill="1" applyBorder="1" applyAlignment="1" applyProtection="1"/>
    <xf numFmtId="0" fontId="23" fillId="24" borderId="0" xfId="0" applyFont="1" applyFill="1" applyBorder="1" applyProtection="1"/>
    <xf numFmtId="0" fontId="25" fillId="0" borderId="0" xfId="0" applyFont="1" applyBorder="1" applyAlignment="1">
      <alignment vertical="top"/>
    </xf>
    <xf numFmtId="0" fontId="0" fillId="25" borderId="11" xfId="0" applyFill="1" applyBorder="1"/>
    <xf numFmtId="0" fontId="0" fillId="25" borderId="0" xfId="0" applyFill="1" applyBorder="1"/>
    <xf numFmtId="0" fontId="0" fillId="25" borderId="16" xfId="0" applyFill="1" applyBorder="1"/>
    <xf numFmtId="0" fontId="0" fillId="25" borderId="12" xfId="0" applyFill="1" applyBorder="1"/>
    <xf numFmtId="0" fontId="0" fillId="25" borderId="17" xfId="0" applyFill="1" applyBorder="1"/>
    <xf numFmtId="0" fontId="0" fillId="25" borderId="18" xfId="0" applyFill="1" applyBorder="1"/>
    <xf numFmtId="0" fontId="21" fillId="25" borderId="0" xfId="0" applyFont="1" applyFill="1" applyBorder="1"/>
    <xf numFmtId="0" fontId="0" fillId="24" borderId="0" xfId="0" applyFill="1"/>
    <xf numFmtId="0" fontId="27" fillId="24" borderId="0" xfId="0" applyFont="1" applyFill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6" xfId="0" applyBorder="1"/>
    <xf numFmtId="0" fontId="0" fillId="0" borderId="11" xfId="0" applyBorder="1"/>
    <xf numFmtId="0" fontId="21" fillId="24" borderId="17" xfId="0" applyFont="1" applyFill="1" applyBorder="1" applyAlignment="1" applyProtection="1">
      <alignment horizontal="right" indent="1"/>
    </xf>
    <xf numFmtId="0" fontId="0" fillId="24" borderId="17" xfId="0" applyFill="1" applyBorder="1" applyProtection="1"/>
    <xf numFmtId="0" fontId="0" fillId="0" borderId="17" xfId="0" applyBorder="1" applyProtection="1"/>
    <xf numFmtId="0" fontId="0" fillId="0" borderId="18" xfId="0" applyBorder="1"/>
    <xf numFmtId="0" fontId="0" fillId="0" borderId="12" xfId="0" applyBorder="1"/>
    <xf numFmtId="0" fontId="28" fillId="24" borderId="17" xfId="0" applyFont="1" applyFill="1" applyBorder="1" applyAlignment="1" applyProtection="1">
      <alignment horizontal="left" vertical="top" wrapText="1"/>
    </xf>
    <xf numFmtId="0" fontId="31" fillId="27" borderId="14" xfId="0" applyFont="1" applyFill="1" applyBorder="1" applyAlignment="1">
      <alignment horizontal="right" vertical="center"/>
    </xf>
    <xf numFmtId="0" fontId="31" fillId="27" borderId="15" xfId="0" applyFont="1" applyFill="1" applyBorder="1" applyAlignment="1">
      <alignment horizontal="right" vertical="center"/>
    </xf>
    <xf numFmtId="0" fontId="31" fillId="27" borderId="25" xfId="0" applyFont="1" applyFill="1" applyBorder="1" applyAlignment="1">
      <alignment horizontal="left" vertical="center" wrapText="1"/>
    </xf>
    <xf numFmtId="0" fontId="31" fillId="27" borderId="26" xfId="0" applyFont="1" applyFill="1" applyBorder="1" applyAlignment="1">
      <alignment horizontal="center" vertical="center" wrapText="1"/>
    </xf>
    <xf numFmtId="0" fontId="1" fillId="0" borderId="0" xfId="0" applyFont="1"/>
    <xf numFmtId="0" fontId="34" fillId="28" borderId="24" xfId="0" applyFont="1" applyFill="1" applyBorder="1" applyAlignment="1">
      <alignment horizontal="left" vertical="center" wrapText="1"/>
    </xf>
    <xf numFmtId="165" fontId="35" fillId="28" borderId="27" xfId="0" applyNumberFormat="1" applyFont="1" applyFill="1" applyBorder="1" applyAlignment="1">
      <alignment horizontal="center" vertical="center" wrapText="1"/>
    </xf>
    <xf numFmtId="0" fontId="34" fillId="29" borderId="24" xfId="0" applyFont="1" applyFill="1" applyBorder="1" applyAlignment="1">
      <alignment horizontal="left" vertical="center" wrapText="1"/>
    </xf>
    <xf numFmtId="166" fontId="35" fillId="29" borderId="24" xfId="0" applyNumberFormat="1" applyFont="1" applyFill="1" applyBorder="1" applyAlignment="1">
      <alignment horizontal="center" vertical="center" wrapText="1"/>
    </xf>
    <xf numFmtId="0" fontId="36" fillId="24" borderId="0" xfId="0" applyFont="1" applyFill="1" applyBorder="1" applyProtection="1"/>
    <xf numFmtId="0" fontId="34" fillId="24" borderId="24" xfId="0" applyFont="1" applyFill="1" applyBorder="1" applyAlignment="1">
      <alignment horizontal="left" vertical="center" wrapText="1"/>
    </xf>
    <xf numFmtId="166" fontId="0" fillId="24" borderId="0" xfId="0" applyNumberFormat="1" applyFill="1" applyProtection="1"/>
    <xf numFmtId="166" fontId="23" fillId="24" borderId="0" xfId="0" applyNumberFormat="1" applyFont="1" applyFill="1" applyBorder="1" applyAlignment="1" applyProtection="1">
      <alignment vertical="center"/>
    </xf>
    <xf numFmtId="166" fontId="0" fillId="24" borderId="0" xfId="0" applyNumberFormat="1" applyFill="1"/>
    <xf numFmtId="166" fontId="35" fillId="24" borderId="24" xfId="0" applyNumberFormat="1" applyFont="1" applyFill="1" applyBorder="1" applyAlignment="1">
      <alignment horizontal="center" vertical="center" wrapText="1"/>
    </xf>
    <xf numFmtId="4" fontId="38" fillId="30" borderId="28" xfId="43" applyNumberFormat="1" applyFont="1" applyFill="1" applyBorder="1">
      <alignment horizontal="right" vertical="center"/>
    </xf>
    <xf numFmtId="4" fontId="38" fillId="31" borderId="13" xfId="44" applyNumberFormat="1" applyFont="1" applyFill="1" applyBorder="1">
      <alignment horizontal="right" vertical="center"/>
    </xf>
    <xf numFmtId="1" fontId="35" fillId="29" borderId="24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4" fontId="0" fillId="0" borderId="0" xfId="0" applyNumberFormat="1"/>
    <xf numFmtId="0" fontId="33" fillId="28" borderId="13" xfId="0" applyFont="1" applyFill="1" applyBorder="1" applyAlignment="1" applyProtection="1">
      <alignment horizontal="left" vertical="center" wrapText="1"/>
      <protection locked="0"/>
    </xf>
    <xf numFmtId="0" fontId="33" fillId="28" borderId="10" xfId="0" applyFont="1" applyFill="1" applyBorder="1" applyAlignment="1" applyProtection="1">
      <alignment horizontal="left" vertical="center"/>
      <protection locked="0"/>
    </xf>
    <xf numFmtId="0" fontId="32" fillId="28" borderId="13" xfId="0" applyFont="1" applyFill="1" applyBorder="1" applyAlignment="1" applyProtection="1">
      <alignment horizontal="left" vertical="center"/>
      <protection locked="0"/>
    </xf>
    <xf numFmtId="0" fontId="32" fillId="28" borderId="10" xfId="0" applyFont="1" applyFill="1" applyBorder="1" applyAlignment="1" applyProtection="1">
      <alignment horizontal="left" vertical="center"/>
      <protection locked="0"/>
    </xf>
    <xf numFmtId="0" fontId="32" fillId="28" borderId="13" xfId="0" applyFont="1" applyFill="1" applyBorder="1" applyAlignment="1" applyProtection="1">
      <alignment horizontal="left"/>
      <protection locked="0"/>
    </xf>
    <xf numFmtId="0" fontId="32" fillId="28" borderId="10" xfId="0" applyFont="1" applyFill="1" applyBorder="1" applyAlignment="1" applyProtection="1">
      <alignment horizontal="left"/>
      <protection locked="0"/>
    </xf>
    <xf numFmtId="0" fontId="33" fillId="0" borderId="13" xfId="0" applyFont="1" applyFill="1" applyBorder="1" applyAlignment="1" applyProtection="1">
      <alignment horizontal="left" vertical="center"/>
      <protection locked="0"/>
    </xf>
    <xf numFmtId="0" fontId="33" fillId="0" borderId="10" xfId="0" applyFont="1" applyFill="1" applyBorder="1" applyAlignment="1" applyProtection="1">
      <alignment horizontal="left" vertical="center"/>
      <protection locked="0"/>
    </xf>
    <xf numFmtId="0" fontId="33" fillId="28" borderId="13" xfId="0" applyFont="1" applyFill="1" applyBorder="1" applyAlignment="1" applyProtection="1">
      <alignment horizontal="left" vertical="center"/>
      <protection locked="0"/>
    </xf>
    <xf numFmtId="0" fontId="29" fillId="26" borderId="19" xfId="0" applyFont="1" applyFill="1" applyBorder="1" applyAlignment="1">
      <alignment horizontal="center" vertical="center"/>
    </xf>
    <xf numFmtId="0" fontId="30" fillId="26" borderId="20" xfId="0" applyFont="1" applyFill="1" applyBorder="1" applyAlignment="1">
      <alignment horizontal="center" vertical="center"/>
    </xf>
    <xf numFmtId="0" fontId="30" fillId="26" borderId="13" xfId="0" applyFont="1" applyFill="1" applyBorder="1" applyAlignment="1">
      <alignment horizontal="center" vertical="center"/>
    </xf>
  </cellXfs>
  <cellStyles count="45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Bold GHG Numbers (0.00)" xfId="43" xr:uid="{D093E336-F5FA-4E17-A6A5-B52040B395F2}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rmal GHG Numbers (0.00)" xfId="44" xr:uid="{DF437E92-EDE2-4468-A4E7-7030D90AACF5}"/>
    <cellStyle name="Notiz" xfId="32" builtinId="10" customBuiltin="1"/>
    <cellStyle name="Schlecht" xfId="33" builtinId="27" customBuiltin="1"/>
    <cellStyle name="Standard" xfId="0" builtinId="0"/>
    <cellStyle name="Standard 2" xfId="42" xr:uid="{00000000-0005-0000-0000-000022000000}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1">
    <dxf>
      <fill>
        <patternFill>
          <bgColor theme="0" tint="-0.24994659260841701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5EAD35"/>
      <color rgb="FFFFFFFF"/>
      <color rgb="FF125D86"/>
      <color rgb="FF83033C"/>
      <color rgb="FFC60159"/>
      <color rgb="FFD78400"/>
      <color rgb="FF0B90D5"/>
      <color rgb="FF005F85"/>
      <color rgb="FF61B931"/>
      <color rgb="FF612F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858831075126788E-2"/>
          <c:y val="0.12943956394130651"/>
          <c:w val="0.90311674547368725"/>
          <c:h val="0.64035498640930866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Daten!$D$9</c:f>
              <c:strCache>
                <c:ptCount val="1"/>
                <c:pt idx="0">
                  <c:v>Anteil Verkehrsemissionen</c:v>
                </c:pt>
              </c:strCache>
            </c:strRef>
          </c:tx>
          <c:spPr>
            <a:ln>
              <a:noFill/>
            </a:ln>
          </c:spPr>
          <c:invertIfNegative val="0"/>
          <c:dLbls>
            <c:dLbl>
              <c:idx val="0"/>
              <c:spPr>
                <a:solidFill>
                  <a:schemeClr val="tx1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de-D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A28E-4113-A51E-F2A0145D24BB}"/>
                </c:ext>
              </c:extLst>
            </c:dLbl>
            <c:dLbl>
              <c:idx val="5"/>
              <c:layout>
                <c:manualLayout>
                  <c:x val="-3.2849595974065446E-17"/>
                  <c:y val="-8.3171778427857099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25 %</a:t>
                    </a:r>
                  </a:p>
                </c:rich>
              </c:tx>
              <c:spPr>
                <a:solidFill>
                  <a:schemeClr val="tx1"/>
                </a:solidFill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28E-4113-A51E-F2A0145D24BB}"/>
                </c:ext>
              </c:extLst>
            </c:dLbl>
            <c:dLbl>
              <c:idx val="10"/>
              <c:spPr>
                <a:solidFill>
                  <a:schemeClr val="tx1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de-D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A28E-4113-A51E-F2A0145D24BB}"/>
                </c:ext>
              </c:extLst>
            </c:dLbl>
            <c:dLbl>
              <c:idx val="15"/>
              <c:layout>
                <c:manualLayout>
                  <c:x val="0"/>
                  <c:y val="-6.2193013814684499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21 %</a:t>
                    </a:r>
                  </a:p>
                </c:rich>
              </c:tx>
              <c:spPr>
                <a:solidFill>
                  <a:schemeClr val="tx1"/>
                </a:solidFill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28E-4113-A51E-F2A0145D24BB}"/>
                </c:ext>
              </c:extLst>
            </c:dLbl>
            <c:dLbl>
              <c:idx val="20"/>
              <c:spPr>
                <a:solidFill>
                  <a:schemeClr val="tx1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de-D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A28E-4113-A51E-F2A0145D24BB}"/>
                </c:ext>
              </c:extLst>
            </c:dLbl>
            <c:dLbl>
              <c:idx val="26"/>
              <c:layout>
                <c:manualLayout>
                  <c:x val="3.7628153703459545E-2"/>
                  <c:y val="-4.8905807282249254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19 %</a:t>
                    </a:r>
                  </a:p>
                </c:rich>
              </c:tx>
              <c:spPr>
                <a:solidFill>
                  <a:schemeClr val="tx1"/>
                </a:solidFill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28E-4113-A51E-F2A0145D24B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Daten!$B$10:$B$42</c15:sqref>
                  </c15:fullRef>
                </c:ext>
              </c:extLst>
              <c:f>Daten!$B$15:$B$42</c:f>
              <c:numCache>
                <c:formatCode>General</c:formatCode>
                <c:ptCount val="28"/>
                <c:pt idx="0">
                  <c:v>1995</c:v>
                </c:pt>
                <c:pt idx="5">
                  <c:v>2000</c:v>
                </c:pt>
                <c:pt idx="10">
                  <c:v>2005</c:v>
                </c:pt>
                <c:pt idx="15">
                  <c:v>2010</c:v>
                </c:pt>
                <c:pt idx="20">
                  <c:v>2015</c:v>
                </c:pt>
                <c:pt idx="25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Daten!$D$10:$D$42</c15:sqref>
                  </c15:fullRef>
                </c:ext>
              </c:extLst>
              <c:f>Daten!$D$15:$D$42</c:f>
              <c:numCache>
                <c:formatCode>#,##0.0</c:formatCode>
                <c:ptCount val="28"/>
                <c:pt idx="0">
                  <c:v>86.43640892418675</c:v>
                </c:pt>
                <c:pt idx="1" formatCode="0.0">
                  <c:v>80.710981913680882</c:v>
                </c:pt>
                <c:pt idx="2">
                  <c:v>78.299554234197629</c:v>
                </c:pt>
                <c:pt idx="3" formatCode="0.0">
                  <c:v>77.612476651233763</c:v>
                </c:pt>
                <c:pt idx="4">
                  <c:v>76.602121351773192</c:v>
                </c:pt>
                <c:pt idx="5" formatCode="0.0">
                  <c:v>73.862990737257235</c:v>
                </c:pt>
                <c:pt idx="6">
                  <c:v>70.520906630543664</c:v>
                </c:pt>
                <c:pt idx="7" formatCode="0.0">
                  <c:v>67.751810143725621</c:v>
                </c:pt>
                <c:pt idx="8">
                  <c:v>64.110919767915675</c:v>
                </c:pt>
                <c:pt idx="9" formatCode="0.0">
                  <c:v>62.295700438969263</c:v>
                </c:pt>
                <c:pt idx="10">
                  <c:v>60.530083502625644</c:v>
                </c:pt>
                <c:pt idx="11" formatCode="0.0">
                  <c:v>60.365944458184245</c:v>
                </c:pt>
                <c:pt idx="12">
                  <c:v>56.87315449705816</c:v>
                </c:pt>
                <c:pt idx="13" formatCode="0.0">
                  <c:v>53.80813576854041</c:v>
                </c:pt>
                <c:pt idx="14">
                  <c:v>48.781261696227233</c:v>
                </c:pt>
                <c:pt idx="15" formatCode="0.0">
                  <c:v>46.897017034592302</c:v>
                </c:pt>
                <c:pt idx="16">
                  <c:v>45.556804916136237</c:v>
                </c:pt>
                <c:pt idx="17" formatCode="0.0">
                  <c:v>43.941271409726234</c:v>
                </c:pt>
                <c:pt idx="18">
                  <c:v>42.682010987391138</c:v>
                </c:pt>
                <c:pt idx="19" formatCode="0.0">
                  <c:v>42.100576974072759</c:v>
                </c:pt>
                <c:pt idx="20">
                  <c:v>41.55967994403462</c:v>
                </c:pt>
                <c:pt idx="21" formatCode="0.0">
                  <c:v>40.687342572728838</c:v>
                </c:pt>
                <c:pt idx="22">
                  <c:v>39.64234436864654</c:v>
                </c:pt>
                <c:pt idx="23" formatCode="0.0">
                  <c:v>39.084125566887451</c:v>
                </c:pt>
                <c:pt idx="24" formatCode="0.0">
                  <c:v>38.420730560862374</c:v>
                </c:pt>
                <c:pt idx="25" formatCode="0.0">
                  <c:v>34.291097994528585</c:v>
                </c:pt>
                <c:pt idx="26" formatCode="0.0">
                  <c:v>34.631844440379489</c:v>
                </c:pt>
                <c:pt idx="27" formatCode="0.0">
                  <c:v>35.185140155350751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Daten!$D$10</c15:sqref>
                  <c15:dLbl>
                    <c:idx val="-1"/>
                    <c:spPr>
                      <a:solidFill>
                        <a:schemeClr val="tx1"/>
                      </a:solidFill>
                      <a:ln>
                        <a:noFill/>
                      </a:ln>
                      <a:effectLst/>
                    </c:spPr>
                    <c:txPr>
                      <a:bodyPr wrap="square" lIns="38100" tIns="19050" rIns="38100" bIns="19050" anchor="ctr">
                        <a:spAutoFit/>
                      </a:bodyPr>
                      <a:lstStyle/>
                      <a:p>
                        <a:pPr>
                          <a:defRPr>
                            <a:solidFill>
                              <a:schemeClr val="bg1"/>
                            </a:solidFill>
                          </a:defRPr>
                        </a:pPr>
                        <a:endParaRPr lang="de-DE"/>
                      </a:p>
                    </c:txPr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0-BF04-4F57-AD9E-18DF80869404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A28E-4113-A51E-F2A0145D24BB}"/>
            </c:ext>
          </c:extLst>
        </c:ser>
        <c:ser>
          <c:idx val="1"/>
          <c:order val="2"/>
          <c:tx>
            <c:strRef>
              <c:f>Daten!$E$9</c:f>
              <c:strCache>
                <c:ptCount val="1"/>
                <c:pt idx="0">
                  <c:v>Gesamtemissionen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5846213016265298E-3"/>
                  <c:y val="-0.2246649613964929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338</a:t>
                    </a:r>
                  </a:p>
                </c:rich>
              </c:tx>
              <c:spPr>
                <a:solidFill>
                  <a:schemeClr val="tx1"/>
                </a:solidFill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AC8-45F3-B163-CC2AF7050773}"/>
                </c:ext>
              </c:extLst>
            </c:dLbl>
            <c:dLbl>
              <c:idx val="26"/>
              <c:layout>
                <c:manualLayout>
                  <c:x val="3.0461873946954886E-2"/>
                  <c:y val="-0.1442083093469059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185 </a:t>
                    </a:r>
                  </a:p>
                </c:rich>
              </c:tx>
              <c:spPr>
                <a:solidFill>
                  <a:schemeClr val="tx1"/>
                </a:solidFill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28E-4113-A51E-F2A0145D24B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Daten!$B$10:$B$42</c15:sqref>
                  </c15:fullRef>
                </c:ext>
              </c:extLst>
              <c:f>Daten!$B$15:$B$42</c:f>
              <c:numCache>
                <c:formatCode>General</c:formatCode>
                <c:ptCount val="28"/>
                <c:pt idx="0">
                  <c:v>1995</c:v>
                </c:pt>
                <c:pt idx="5">
                  <c:v>2000</c:v>
                </c:pt>
                <c:pt idx="10">
                  <c:v>2005</c:v>
                </c:pt>
                <c:pt idx="15">
                  <c:v>2010</c:v>
                </c:pt>
                <c:pt idx="20">
                  <c:v>2015</c:v>
                </c:pt>
                <c:pt idx="25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Daten!$E$10:$E$42</c15:sqref>
                  </c15:fullRef>
                </c:ext>
              </c:extLst>
              <c:f>Daten!$E$15:$E$42</c:f>
              <c:numCache>
                <c:formatCode>#,##0.0</c:formatCode>
                <c:ptCount val="28"/>
                <c:pt idx="0">
                  <c:v>251.4840728627745</c:v>
                </c:pt>
                <c:pt idx="1" formatCode="0.0">
                  <c:v>240.81767503461668</c:v>
                </c:pt>
                <c:pt idx="2">
                  <c:v>248.63328019194762</c:v>
                </c:pt>
                <c:pt idx="3" formatCode="0.0">
                  <c:v>237.3179965593522</c:v>
                </c:pt>
                <c:pt idx="4">
                  <c:v>232.67499771597159</c:v>
                </c:pt>
                <c:pt idx="5" formatCode="0.0">
                  <c:v>221.13814823127359</c:v>
                </c:pt>
                <c:pt idx="6">
                  <c:v>210.34708601313048</c:v>
                </c:pt>
                <c:pt idx="7" formatCode="0.0">
                  <c:v>206.45945573989638</c:v>
                </c:pt>
                <c:pt idx="8">
                  <c:v>195.88598514848883</c:v>
                </c:pt>
                <c:pt idx="9" formatCode="0.0">
                  <c:v>189.84586393810093</c:v>
                </c:pt>
                <c:pt idx="10">
                  <c:v>183.04720762586535</c:v>
                </c:pt>
                <c:pt idx="11" formatCode="0.0">
                  <c:v>184.12118651047416</c:v>
                </c:pt>
                <c:pt idx="12">
                  <c:v>177.40025180309709</c:v>
                </c:pt>
                <c:pt idx="13" formatCode="0.0">
                  <c:v>178.00688838299655</c:v>
                </c:pt>
                <c:pt idx="14">
                  <c:v>165.32847967890274</c:v>
                </c:pt>
                <c:pt idx="15" formatCode="0.0">
                  <c:v>179.01147855732628</c:v>
                </c:pt>
                <c:pt idx="16">
                  <c:v>179.0197417349392</c:v>
                </c:pt>
                <c:pt idx="17" formatCode="0.0">
                  <c:v>177.29815458802008</c:v>
                </c:pt>
                <c:pt idx="18">
                  <c:v>179.85663240270964</c:v>
                </c:pt>
                <c:pt idx="19" formatCode="0.0">
                  <c:v>172.37188725476824</c:v>
                </c:pt>
                <c:pt idx="20">
                  <c:v>170.86474790453403</c:v>
                </c:pt>
                <c:pt idx="21" formatCode="0.0">
                  <c:v>156.90973653477522</c:v>
                </c:pt>
                <c:pt idx="22">
                  <c:v>160.55330490780776</c:v>
                </c:pt>
                <c:pt idx="23" formatCode="0.0">
                  <c:v>167.2868232485998</c:v>
                </c:pt>
                <c:pt idx="24" formatCode="0.0">
                  <c:v>154.26353618944376</c:v>
                </c:pt>
                <c:pt idx="25" formatCode="0.0">
                  <c:v>145.62033598001136</c:v>
                </c:pt>
                <c:pt idx="26" formatCode="0.0">
                  <c:v>147.87736798683517</c:v>
                </c:pt>
                <c:pt idx="27" formatCode="0.0">
                  <c:v>149.37316965098657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8E-4113-A51E-F2A0145D2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5914672"/>
        <c:axId val="3159150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Daten!$C$9</c15:sqref>
                        </c15:formulaRef>
                      </c:ext>
                    </c:extLst>
                    <c:strCache>
                      <c:ptCount val="1"/>
                      <c:pt idx="0">
                        <c:v>Gesamtemissionen</c:v>
                      </c:pt>
                    </c:strCache>
                  </c:strRef>
                </c:tx>
                <c:spPr>
                  <a:ln>
                    <a:solidFill>
                      <a:schemeClr val="accent4"/>
                    </a:solidFill>
                  </a:ln>
                </c:spPr>
                <c:invertIfNegative val="0"/>
                <c:dLbls>
                  <c:dLbl>
                    <c:idx val="19"/>
                    <c:layout>
                      <c:manualLayout>
                        <c:x val="2.8683893471520436E-2"/>
                        <c:y val="2.5913755756118029E-3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 b="1"/>
                            <a:t>67,4</a:t>
                          </a:r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A28E-4113-A51E-F2A0145D24BB}"/>
                      </c:ext>
                    </c:extLst>
                  </c:dLbl>
                  <c:spPr>
                    <a:solidFill>
                      <a:srgbClr val="FFC000"/>
                    </a:solidFill>
                    <a:ln>
                      <a:noFill/>
                    </a:ln>
                    <a:effectLst/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sz="800" b="1">
                          <a:solidFill>
                            <a:srgbClr val="FFFFFF"/>
                          </a:solidFill>
                        </a:defRPr>
                      </a:pPr>
                      <a:endParaRPr lang="de-DE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numRef>
                    <c:extLst>
                      <c:ext uri="{02D57815-91ED-43cb-92C2-25804820EDAC}">
                        <c15:fullRef>
                          <c15:sqref>Daten!$B$10:$B$42</c15:sqref>
                        </c15:fullRef>
                        <c15:formulaRef>
                          <c15:sqref>Daten!$B$15:$B$42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1995</c:v>
                      </c:pt>
                      <c:pt idx="5">
                        <c:v>2000</c:v>
                      </c:pt>
                      <c:pt idx="10">
                        <c:v>2005</c:v>
                      </c:pt>
                      <c:pt idx="15">
                        <c:v>2010</c:v>
                      </c:pt>
                      <c:pt idx="20">
                        <c:v>2015</c:v>
                      </c:pt>
                      <c:pt idx="25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Daten!$C$10:$C$42</c15:sqref>
                        </c15:fullRef>
                        <c15:formulaRef>
                          <c15:sqref>Daten!$C$15:$C$42</c15:sqref>
                        </c15:formulaRef>
                      </c:ext>
                    </c:extLst>
                    <c:numCache>
                      <c:formatCode>#,##0.0</c:formatCode>
                      <c:ptCount val="28"/>
                      <c:pt idx="0">
                        <c:v>337.92048178696126</c:v>
                      </c:pt>
                      <c:pt idx="1" formatCode="0.0">
                        <c:v>321.52865694829757</c:v>
                      </c:pt>
                      <c:pt idx="2">
                        <c:v>326.93283442614523</c:v>
                      </c:pt>
                      <c:pt idx="3" formatCode="0.0">
                        <c:v>314.93047321058594</c:v>
                      </c:pt>
                      <c:pt idx="4">
                        <c:v>309.27711906774476</c:v>
                      </c:pt>
                      <c:pt idx="5" formatCode="0.0">
                        <c:v>295.00113896853082</c:v>
                      </c:pt>
                      <c:pt idx="6">
                        <c:v>280.86799264367414</c:v>
                      </c:pt>
                      <c:pt idx="7" formatCode="0.0">
                        <c:v>274.21126588362199</c:v>
                      </c:pt>
                      <c:pt idx="8">
                        <c:v>259.9969049164045</c:v>
                      </c:pt>
                      <c:pt idx="9" formatCode="0.0">
                        <c:v>252.14156437707018</c:v>
                      </c:pt>
                      <c:pt idx="10">
                        <c:v>243.577291128491</c:v>
                      </c:pt>
                      <c:pt idx="11" formatCode="0.0">
                        <c:v>244.48713096865842</c:v>
                      </c:pt>
                      <c:pt idx="12">
                        <c:v>234.27340630015524</c:v>
                      </c:pt>
                      <c:pt idx="13" formatCode="0.0">
                        <c:v>231.81502415153696</c:v>
                      </c:pt>
                      <c:pt idx="14">
                        <c:v>214.10974137512997</c:v>
                      </c:pt>
                      <c:pt idx="15" formatCode="0.0">
                        <c:v>225.90849559191858</c:v>
                      </c:pt>
                      <c:pt idx="16">
                        <c:v>224.57654665107543</c:v>
                      </c:pt>
                      <c:pt idx="17" formatCode="0.0">
                        <c:v>221.23942599774631</c:v>
                      </c:pt>
                      <c:pt idx="18">
                        <c:v>222.53864339010076</c:v>
                      </c:pt>
                      <c:pt idx="19" formatCode="0.0">
                        <c:v>214.47246422884101</c:v>
                      </c:pt>
                      <c:pt idx="20">
                        <c:v>212.42442784856866</c:v>
                      </c:pt>
                      <c:pt idx="21" formatCode="0.0">
                        <c:v>197.59707910750407</c:v>
                      </c:pt>
                      <c:pt idx="22">
                        <c:v>200.1956492764543</c:v>
                      </c:pt>
                      <c:pt idx="23" formatCode="0.0">
                        <c:v>206.37094881548725</c:v>
                      </c:pt>
                      <c:pt idx="24" formatCode="0.0">
                        <c:v>192.68426675030614</c:v>
                      </c:pt>
                      <c:pt idx="25" formatCode="0.0">
                        <c:v>179.91143397453996</c:v>
                      </c:pt>
                      <c:pt idx="26" formatCode="0.0">
                        <c:v>182.50921242721466</c:v>
                      </c:pt>
                      <c:pt idx="27" formatCode="0.0">
                        <c:v>184.55830980633732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A28E-4113-A51E-F2A0145D24BB}"/>
                  </c:ext>
                </c:extLst>
              </c15:ser>
            </c15:filteredBarSeries>
          </c:ext>
        </c:extLst>
      </c:barChart>
      <c:catAx>
        <c:axId val="315914672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strRef>
              <c:f>Daten!$B$6</c:f>
              <c:strCache>
                <c:ptCount val="1"/>
              </c:strCache>
            </c:strRef>
          </c:tx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900" b="0"/>
            </a:pPr>
            <a:endParaRPr lang="de-DE"/>
          </a:p>
        </c:txPr>
        <c:crossAx val="315915064"/>
        <c:crosses val="autoZero"/>
        <c:auto val="1"/>
        <c:lblAlgn val="ctr"/>
        <c:lblOffset val="100"/>
        <c:noMultiLvlLbl val="0"/>
      </c:catAx>
      <c:valAx>
        <c:axId val="315915064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chemeClr val="tx1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="0"/>
            </a:pPr>
            <a:endParaRPr lang="de-DE"/>
          </a:p>
        </c:txPr>
        <c:crossAx val="315914672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legend>
      <c:legendPos val="b"/>
      <c:layout>
        <c:manualLayout>
          <c:xMode val="edge"/>
          <c:yMode val="edge"/>
          <c:x val="5.6378035542309593E-2"/>
          <c:y val="0.8488980566626515"/>
          <c:w val="0.93392386161078955"/>
          <c:h val="3.8611496076616569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700" b="0"/>
          </a:pPr>
          <a:endParaRPr lang="de-DE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 algn="ctr">
        <a:defRPr lang="de-DE" sz="900" b="1" i="0" u="none" strike="noStrike" kern="1200" baseline="0">
          <a:solidFill>
            <a:sysClr val="windowText" lastClr="000000"/>
          </a:solidFill>
          <a:latin typeface="Meta Offc" pitchFamily="34" charset="0"/>
          <a:ea typeface="+mn-ea"/>
          <a:cs typeface="Meta Offc" pitchFamily="34" charset="0"/>
        </a:defRPr>
      </a:pPr>
      <a:endParaRPr lang="de-DE"/>
    </a:p>
  </c:txPr>
  <c:printSettings>
    <c:headerFooter/>
    <c:pageMargins b="0.78740157480314954" l="0.51181102362204722" r="0.51181102362204722" t="0.78740157480314954" header="0.314960629921262" footer="0.314960629921262"/>
    <c:pageSetup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1133475</xdr:colOff>
      <xdr:row>42</xdr:row>
      <xdr:rowOff>19050</xdr:rowOff>
    </xdr:from>
    <xdr:to>
      <xdr:col>5</xdr:col>
      <xdr:colOff>1076325</xdr:colOff>
      <xdr:row>42</xdr:row>
      <xdr:rowOff>38100</xdr:rowOff>
    </xdr:to>
    <xdr:cxnSp macro="">
      <xdr:nvCxnSpPr>
        <xdr:cNvPr id="2" name="Gerade Verbindung 1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133475" y="9344025"/>
          <a:ext cx="5743575" cy="190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186486</xdr:rowOff>
    </xdr:from>
    <xdr:to>
      <xdr:col>14</xdr:col>
      <xdr:colOff>749990</xdr:colOff>
      <xdr:row>20</xdr:row>
      <xdr:rowOff>118483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10658ED5-E8B6-4910-93C8-1EED7F9995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10</xdr:col>
      <xdr:colOff>332764</xdr:colOff>
      <xdr:row>18</xdr:row>
      <xdr:rowOff>836162</xdr:rowOff>
    </xdr:from>
    <xdr:to>
      <xdr:col>14</xdr:col>
      <xdr:colOff>745193</xdr:colOff>
      <xdr:row>20</xdr:row>
      <xdr:rowOff>7938</xdr:rowOff>
    </xdr:to>
    <xdr:sp macro="" textlink="Daten!W3">
      <xdr:nvSpPr>
        <xdr:cNvPr id="3" name="Textfeld 2">
          <a:extLst>
            <a:ext uri="{FF2B5EF4-FFF2-40B4-BE49-F238E27FC236}">
              <a16:creationId xmlns:a16="http://schemas.microsoft.com/office/drawing/2014/main" id="{29C66B07-86D5-45DE-BA08-0ACAF02C1286}"/>
            </a:ext>
          </a:extLst>
        </xdr:cNvPr>
        <xdr:cNvSpPr txBox="1"/>
      </xdr:nvSpPr>
      <xdr:spPr>
        <a:xfrm>
          <a:off x="4479802" y="4726758"/>
          <a:ext cx="2603179" cy="3294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fld id="{A611A934-8066-49D0-8BAF-DB5E3AB1A9CF}" type="TxLink">
            <a:rPr lang="de-DE" sz="600" b="0" i="0" u="none" strike="noStrike">
              <a:solidFill>
                <a:sysClr val="windowText" lastClr="000000"/>
              </a:solidFill>
              <a:latin typeface="Meta Serif Offc" pitchFamily="2" charset="0"/>
              <a:cs typeface="Meta Serif Offc" pitchFamily="2" charset="0"/>
            </a:rPr>
            <a:pPr algn="r"/>
            <a:t>Quelle: Umweltbundesamt, Nationale Trendtabellen, Stand 03/2024</a:t>
          </a:fld>
          <a:endParaRPr lang="de-DE" sz="600">
            <a:solidFill>
              <a:sysClr val="windowText" lastClr="000000"/>
            </a:solidFill>
            <a:latin typeface="Meta Serif Offc" pitchFamily="2" charset="0"/>
            <a:cs typeface="Meta Serif Offc" pitchFamily="2" charset="0"/>
          </a:endParaRPr>
        </a:p>
      </xdr:txBody>
    </xdr:sp>
    <xdr:clientData/>
  </xdr:twoCellAnchor>
  <xdr:twoCellAnchor editAs="absolute">
    <xdr:from>
      <xdr:col>1</xdr:col>
      <xdr:colOff>13952</xdr:colOff>
      <xdr:row>18</xdr:row>
      <xdr:rowOff>834268</xdr:rowOff>
    </xdr:from>
    <xdr:to>
      <xdr:col>8</xdr:col>
      <xdr:colOff>87313</xdr:colOff>
      <xdr:row>18</xdr:row>
      <xdr:rowOff>1063012</xdr:rowOff>
    </xdr:to>
    <xdr:sp macro="" textlink="Daten!B4">
      <xdr:nvSpPr>
        <xdr:cNvPr id="4" name="Textfeld 3">
          <a:extLst>
            <a:ext uri="{FF2B5EF4-FFF2-40B4-BE49-F238E27FC236}">
              <a16:creationId xmlns:a16="http://schemas.microsoft.com/office/drawing/2014/main" id="{68CF0A7A-B67C-4872-9C6A-FBA3BFCB09BE}"/>
            </a:ext>
          </a:extLst>
        </xdr:cNvPr>
        <xdr:cNvSpPr txBox="1"/>
      </xdr:nvSpPr>
      <xdr:spPr>
        <a:xfrm>
          <a:off x="233027" y="4691893"/>
          <a:ext cx="2949911" cy="228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AB478684-8DCB-42F7-B791-A0BB0DC64C34}" type="TxLink">
            <a:rPr lang="de-DE" sz="600" b="0" i="0" u="none" strike="noStrike">
              <a:solidFill>
                <a:sysClr val="windowText" lastClr="000000"/>
              </a:solidFill>
              <a:latin typeface="Meta Offc" pitchFamily="34" charset="0"/>
              <a:cs typeface="Meta Offc" pitchFamily="34" charset="0"/>
            </a:rPr>
            <a:pPr algn="l"/>
            <a:t>*Daten erst ab 1995 verfügbar</a:t>
          </a:fld>
          <a:endParaRPr lang="de-DE" sz="600">
            <a:solidFill>
              <a:sysClr val="windowText" lastClr="000000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142531</xdr:colOff>
      <xdr:row>0</xdr:row>
      <xdr:rowOff>225908</xdr:rowOff>
    </xdr:from>
    <xdr:to>
      <xdr:col>12</xdr:col>
      <xdr:colOff>854835</xdr:colOff>
      <xdr:row>1</xdr:row>
      <xdr:rowOff>251722</xdr:rowOff>
    </xdr:to>
    <xdr:sp macro="" textlink="Daten!B1">
      <xdr:nvSpPr>
        <xdr:cNvPr id="5" name="Textfeld 4">
          <a:extLst>
            <a:ext uri="{FF2B5EF4-FFF2-40B4-BE49-F238E27FC236}">
              <a16:creationId xmlns:a16="http://schemas.microsoft.com/office/drawing/2014/main" id="{91F50B94-FF1C-4A56-8F54-BB41BA01851D}"/>
            </a:ext>
          </a:extLst>
        </xdr:cNvPr>
        <xdr:cNvSpPr txBox="1"/>
      </xdr:nvSpPr>
      <xdr:spPr>
        <a:xfrm>
          <a:off x="142531" y="225908"/>
          <a:ext cx="5903429" cy="282989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1B3C712-3D84-4759-A72C-86A0E2B6CF5C}" type="TxLink">
            <a:rPr lang="de-DE" sz="1200" b="1" i="0" u="none" strike="noStrike">
              <a:solidFill>
                <a:srgbClr val="000000"/>
              </a:solidFill>
              <a:latin typeface="Meta Offc" pitchFamily="34" charset="0"/>
              <a:ea typeface="Cambria"/>
              <a:cs typeface="Meta Offc" pitchFamily="34" charset="0"/>
            </a:rPr>
            <a:pPr/>
            <a:t>Anteil des Verkehrs an den Partikelemissionen (PM10) in Deutschland*</a:t>
          </a:fld>
          <a:endParaRPr lang="de-DE" sz="1200" b="1"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7DE79EDA-EE54-4EBD-95A2-E290A8CF83BC}"/>
            </a:ext>
          </a:extLst>
        </xdr:cNvPr>
        <xdr:cNvCxnSpPr/>
      </xdr:nvCxnSpPr>
      <xdr:spPr>
        <a:xfrm>
          <a:off x="85312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16570</xdr:colOff>
      <xdr:row>1</xdr:row>
      <xdr:rowOff>11766</xdr:rowOff>
    </xdr:from>
    <xdr:to>
      <xdr:col>14</xdr:col>
      <xdr:colOff>755157</xdr:colOff>
      <xdr:row>1</xdr:row>
      <xdr:rowOff>11766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260ADAC1-D2C0-4A18-AEAC-4777E61B5BA0}"/>
            </a:ext>
          </a:extLst>
        </xdr:cNvPr>
        <xdr:cNvCxnSpPr/>
      </xdr:nvCxnSpPr>
      <xdr:spPr>
        <a:xfrm>
          <a:off x="235645" y="268941"/>
          <a:ext cx="6853637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8287</xdr:colOff>
      <xdr:row>18</xdr:row>
      <xdr:rowOff>822873</xdr:rowOff>
    </xdr:from>
    <xdr:to>
      <xdr:col>14</xdr:col>
      <xdr:colOff>746874</xdr:colOff>
      <xdr:row>18</xdr:row>
      <xdr:rowOff>822873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B4939F3C-61A0-464E-BE11-991F1FE98C9F}"/>
            </a:ext>
          </a:extLst>
        </xdr:cNvPr>
        <xdr:cNvCxnSpPr/>
      </xdr:nvCxnSpPr>
      <xdr:spPr>
        <a:xfrm>
          <a:off x="227362" y="4680498"/>
          <a:ext cx="6853637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83AFABE8-F424-4FD6-89DE-802B077AC9D0}"/>
            </a:ext>
          </a:extLst>
        </xdr:cNvPr>
        <xdr:cNvCxnSpPr/>
      </xdr:nvCxnSpPr>
      <xdr:spPr>
        <a:xfrm>
          <a:off x="85312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A555D982-1B08-467B-911D-9726CC8FD1B7}"/>
            </a:ext>
          </a:extLst>
        </xdr:cNvPr>
        <xdr:cNvCxnSpPr/>
      </xdr:nvCxnSpPr>
      <xdr:spPr>
        <a:xfrm>
          <a:off x="108037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7EB554EC-9EFC-4958-97BF-DA3A47FAE064}"/>
            </a:ext>
          </a:extLst>
        </xdr:cNvPr>
        <xdr:cNvCxnSpPr/>
      </xdr:nvCxnSpPr>
      <xdr:spPr>
        <a:xfrm>
          <a:off x="110547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0</xdr:colOff>
      <xdr:row>18</xdr:row>
      <xdr:rowOff>431858</xdr:rowOff>
    </xdr:from>
    <xdr:to>
      <xdr:col>14</xdr:col>
      <xdr:colOff>738587</xdr:colOff>
      <xdr:row>18</xdr:row>
      <xdr:rowOff>431858</xdr:rowOff>
    </xdr:to>
    <xdr:cxnSp macro="">
      <xdr:nvCxnSpPr>
        <xdr:cNvPr id="13" name="Gerade Verbindung 18">
          <a:extLst>
            <a:ext uri="{FF2B5EF4-FFF2-40B4-BE49-F238E27FC236}">
              <a16:creationId xmlns:a16="http://schemas.microsoft.com/office/drawing/2014/main" id="{8163DAEF-D9B3-4471-93C2-6B9C052B1440}"/>
            </a:ext>
          </a:extLst>
        </xdr:cNvPr>
        <xdr:cNvCxnSpPr/>
      </xdr:nvCxnSpPr>
      <xdr:spPr>
        <a:xfrm>
          <a:off x="219075" y="4289483"/>
          <a:ext cx="6853637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1</xdr:col>
      <xdr:colOff>344363</xdr:colOff>
      <xdr:row>2</xdr:row>
      <xdr:rowOff>65942</xdr:rowOff>
    </xdr:from>
    <xdr:to>
      <xdr:col>6</xdr:col>
      <xdr:colOff>908538</xdr:colOff>
      <xdr:row>3</xdr:row>
      <xdr:rowOff>58616</xdr:rowOff>
    </xdr:to>
    <xdr:sp macro="" textlink="Daten!B5">
      <xdr:nvSpPr>
        <xdr:cNvPr id="14" name="Textfeld 13">
          <a:extLst>
            <a:ext uri="{FF2B5EF4-FFF2-40B4-BE49-F238E27FC236}">
              <a16:creationId xmlns:a16="http://schemas.microsoft.com/office/drawing/2014/main" id="{C4446ABE-3C34-4FC7-B78A-E5935E7FFB04}"/>
            </a:ext>
          </a:extLst>
        </xdr:cNvPr>
        <xdr:cNvSpPr txBox="1"/>
      </xdr:nvSpPr>
      <xdr:spPr>
        <a:xfrm>
          <a:off x="564171" y="578827"/>
          <a:ext cx="2395905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l"/>
          <a:fld id="{019E14ED-73C4-4758-8ED9-5F36FB1F6E2E}" type="TxLink">
            <a:rPr lang="en-US" sz="900" b="1" i="0" u="none" strike="noStrike">
              <a:solidFill>
                <a:srgbClr val="080808"/>
              </a:solidFill>
              <a:latin typeface="Meta Offc" panose="020B0604030101020102" pitchFamily="34" charset="0"/>
              <a:ea typeface="Cambria"/>
              <a:cs typeface="Meta Serif Offc" pitchFamily="2" charset="0"/>
            </a:rPr>
            <a:pPr algn="l"/>
            <a:t>Tausend Tonnen Partikelemissionen (PM10)</a:t>
          </a:fld>
          <a:endParaRPr lang="de-DE" sz="400" b="1">
            <a:solidFill>
              <a:sysClr val="windowText" lastClr="000000"/>
            </a:solidFill>
            <a:latin typeface="Meta Offc" panose="020B0604030101020102" pitchFamily="34" charset="0"/>
            <a:cs typeface="Meta Serif Offc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UBA">
      <a:dk1>
        <a:sysClr val="windowText" lastClr="000000"/>
      </a:dk1>
      <a:lt1>
        <a:sysClr val="window" lastClr="FFFFFF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74C40-4ACF-40B4-9487-B5FC8DA02275}">
  <dimension ref="A1:H35"/>
  <sheetViews>
    <sheetView workbookViewId="0">
      <selection activeCell="F37" sqref="F37"/>
    </sheetView>
  </sheetViews>
  <sheetFormatPr baseColWidth="10" defaultRowHeight="12.75" x14ac:dyDescent="0.2"/>
  <cols>
    <col min="3" max="3" width="13.5703125" customWidth="1"/>
  </cols>
  <sheetData>
    <row r="1" spans="1:8" x14ac:dyDescent="0.2">
      <c r="A1" s="43" t="s">
        <v>21</v>
      </c>
    </row>
    <row r="2" spans="1:8" x14ac:dyDescent="0.2">
      <c r="C2" s="43" t="s">
        <v>15</v>
      </c>
      <c r="F2" s="43" t="s">
        <v>12</v>
      </c>
    </row>
    <row r="3" spans="1:8" x14ac:dyDescent="0.2">
      <c r="B3" s="46">
        <v>1990</v>
      </c>
      <c r="C3" s="26"/>
      <c r="F3" s="26"/>
    </row>
    <row r="4" spans="1:8" x14ac:dyDescent="0.2">
      <c r="B4" s="44">
        <v>1991</v>
      </c>
      <c r="C4" s="26"/>
      <c r="F4" s="26"/>
    </row>
    <row r="5" spans="1:8" x14ac:dyDescent="0.2">
      <c r="B5" s="46">
        <v>1992</v>
      </c>
      <c r="C5" s="26"/>
      <c r="F5" s="26"/>
    </row>
    <row r="6" spans="1:8" x14ac:dyDescent="0.2">
      <c r="B6" s="44">
        <v>1993</v>
      </c>
      <c r="C6" s="26"/>
      <c r="F6" s="26"/>
    </row>
    <row r="7" spans="1:8" ht="13.5" thickBot="1" x14ac:dyDescent="0.25">
      <c r="B7" s="46">
        <v>1994</v>
      </c>
      <c r="C7" s="26"/>
      <c r="F7" s="26"/>
    </row>
    <row r="8" spans="1:8" ht="13.5" thickBot="1" x14ac:dyDescent="0.25">
      <c r="B8" s="44">
        <v>1995</v>
      </c>
      <c r="C8" s="54">
        <v>337.92048178696126</v>
      </c>
      <c r="F8" s="55">
        <v>86.43640892418675</v>
      </c>
      <c r="H8" s="57"/>
    </row>
    <row r="9" spans="1:8" ht="13.5" thickBot="1" x14ac:dyDescent="0.25">
      <c r="B9" s="46">
        <v>1996</v>
      </c>
      <c r="C9" s="54">
        <v>321.52865694829757</v>
      </c>
      <c r="F9" s="55">
        <v>80.710981913680882</v>
      </c>
      <c r="H9" s="57"/>
    </row>
    <row r="10" spans="1:8" ht="13.5" thickBot="1" x14ac:dyDescent="0.25">
      <c r="B10" s="44">
        <v>1997</v>
      </c>
      <c r="C10" s="54">
        <v>326.93283442614523</v>
      </c>
      <c r="F10" s="55">
        <v>78.299554234197629</v>
      </c>
      <c r="H10" s="57"/>
    </row>
    <row r="11" spans="1:8" ht="13.5" thickBot="1" x14ac:dyDescent="0.25">
      <c r="B11" s="46">
        <v>1998</v>
      </c>
      <c r="C11" s="54">
        <v>314.93047321058594</v>
      </c>
      <c r="F11" s="55">
        <v>77.612476651233763</v>
      </c>
      <c r="H11" s="57"/>
    </row>
    <row r="12" spans="1:8" ht="13.5" thickBot="1" x14ac:dyDescent="0.25">
      <c r="B12" s="44">
        <v>1999</v>
      </c>
      <c r="C12" s="54">
        <v>309.27711906774476</v>
      </c>
      <c r="F12" s="55">
        <v>76.602121351773192</v>
      </c>
      <c r="H12" s="57"/>
    </row>
    <row r="13" spans="1:8" ht="13.5" thickBot="1" x14ac:dyDescent="0.25">
      <c r="B13" s="46">
        <v>2000</v>
      </c>
      <c r="C13" s="54">
        <v>295.00113896853082</v>
      </c>
      <c r="F13" s="55">
        <v>73.862990737257235</v>
      </c>
      <c r="H13" s="57"/>
    </row>
    <row r="14" spans="1:8" ht="13.5" thickBot="1" x14ac:dyDescent="0.25">
      <c r="B14" s="44">
        <v>2001</v>
      </c>
      <c r="C14" s="54">
        <v>280.86799264367414</v>
      </c>
      <c r="F14" s="55">
        <v>70.520906630543664</v>
      </c>
      <c r="H14" s="57"/>
    </row>
    <row r="15" spans="1:8" ht="13.5" thickBot="1" x14ac:dyDescent="0.25">
      <c r="B15" s="46">
        <v>2002</v>
      </c>
      <c r="C15" s="54">
        <v>274.21126588362199</v>
      </c>
      <c r="F15" s="55">
        <v>67.751810143725621</v>
      </c>
      <c r="H15" s="57"/>
    </row>
    <row r="16" spans="1:8" ht="13.5" thickBot="1" x14ac:dyDescent="0.25">
      <c r="B16" s="44">
        <v>2003</v>
      </c>
      <c r="C16" s="54">
        <v>259.9969049164045</v>
      </c>
      <c r="F16" s="55">
        <v>64.110919767915675</v>
      </c>
      <c r="H16" s="57"/>
    </row>
    <row r="17" spans="2:8" ht="13.5" thickBot="1" x14ac:dyDescent="0.25">
      <c r="B17" s="46">
        <v>2004</v>
      </c>
      <c r="C17" s="54">
        <v>252.14156437707018</v>
      </c>
      <c r="F17" s="55">
        <v>62.295700438969263</v>
      </c>
      <c r="H17" s="57"/>
    </row>
    <row r="18" spans="2:8" ht="13.5" thickBot="1" x14ac:dyDescent="0.25">
      <c r="B18" s="44">
        <v>2005</v>
      </c>
      <c r="C18" s="54">
        <v>243.577291128491</v>
      </c>
      <c r="F18" s="55">
        <v>60.530083502625644</v>
      </c>
      <c r="H18" s="57"/>
    </row>
    <row r="19" spans="2:8" ht="13.5" thickBot="1" x14ac:dyDescent="0.25">
      <c r="B19" s="46">
        <v>2006</v>
      </c>
      <c r="C19" s="54">
        <v>244.48713096865842</v>
      </c>
      <c r="F19" s="55">
        <v>60.365944458184245</v>
      </c>
      <c r="H19" s="57"/>
    </row>
    <row r="20" spans="2:8" ht="13.5" thickBot="1" x14ac:dyDescent="0.25">
      <c r="B20" s="44">
        <v>2007</v>
      </c>
      <c r="C20" s="54">
        <v>234.27340630015524</v>
      </c>
      <c r="F20" s="55">
        <v>56.87315449705816</v>
      </c>
      <c r="H20" s="57"/>
    </row>
    <row r="21" spans="2:8" ht="13.5" thickBot="1" x14ac:dyDescent="0.25">
      <c r="B21" s="46">
        <v>2008</v>
      </c>
      <c r="C21" s="54">
        <v>231.81502415153696</v>
      </c>
      <c r="F21" s="55">
        <v>53.80813576854041</v>
      </c>
      <c r="H21" s="57"/>
    </row>
    <row r="22" spans="2:8" ht="13.5" thickBot="1" x14ac:dyDescent="0.25">
      <c r="B22" s="44">
        <v>2009</v>
      </c>
      <c r="C22" s="54">
        <v>214.10974137512997</v>
      </c>
      <c r="F22" s="55">
        <v>48.781261696227233</v>
      </c>
      <c r="H22" s="57"/>
    </row>
    <row r="23" spans="2:8" ht="13.5" thickBot="1" x14ac:dyDescent="0.25">
      <c r="B23" s="46">
        <v>2010</v>
      </c>
      <c r="C23" s="54">
        <v>225.90849559191858</v>
      </c>
      <c r="F23" s="55">
        <v>46.897017034592302</v>
      </c>
      <c r="H23" s="57"/>
    </row>
    <row r="24" spans="2:8" ht="13.5" thickBot="1" x14ac:dyDescent="0.25">
      <c r="B24" s="44">
        <v>2011</v>
      </c>
      <c r="C24" s="54">
        <v>224.57654665107543</v>
      </c>
      <c r="F24" s="55">
        <v>45.556804916136237</v>
      </c>
      <c r="H24" s="57"/>
    </row>
    <row r="25" spans="2:8" ht="13.5" thickBot="1" x14ac:dyDescent="0.25">
      <c r="B25" s="46">
        <v>2012</v>
      </c>
      <c r="C25" s="54">
        <v>221.23942599774631</v>
      </c>
      <c r="F25" s="55">
        <v>43.941271409726234</v>
      </c>
      <c r="H25" s="57"/>
    </row>
    <row r="26" spans="2:8" ht="13.5" thickBot="1" x14ac:dyDescent="0.25">
      <c r="B26" s="44">
        <v>2013</v>
      </c>
      <c r="C26" s="54">
        <v>222.53864339010076</v>
      </c>
      <c r="F26" s="55">
        <v>42.682010987391138</v>
      </c>
      <c r="H26" s="57"/>
    </row>
    <row r="27" spans="2:8" ht="13.5" thickBot="1" x14ac:dyDescent="0.25">
      <c r="B27" s="46">
        <v>2014</v>
      </c>
      <c r="C27" s="54">
        <v>214.47246422884101</v>
      </c>
      <c r="F27" s="55">
        <v>42.100576974072759</v>
      </c>
      <c r="H27" s="57"/>
    </row>
    <row r="28" spans="2:8" ht="13.5" thickBot="1" x14ac:dyDescent="0.25">
      <c r="B28" s="44">
        <v>2015</v>
      </c>
      <c r="C28" s="54">
        <v>212.42442784856866</v>
      </c>
      <c r="F28" s="55">
        <v>41.55967994403462</v>
      </c>
      <c r="H28" s="57"/>
    </row>
    <row r="29" spans="2:8" ht="13.5" thickBot="1" x14ac:dyDescent="0.25">
      <c r="B29" s="46">
        <v>2016</v>
      </c>
      <c r="C29" s="54">
        <v>197.59707910750407</v>
      </c>
      <c r="F29" s="55">
        <v>40.687342572728838</v>
      </c>
      <c r="H29" s="57"/>
    </row>
    <row r="30" spans="2:8" ht="13.5" thickBot="1" x14ac:dyDescent="0.25">
      <c r="B30" s="44">
        <v>2017</v>
      </c>
      <c r="C30" s="54">
        <v>200.1956492764543</v>
      </c>
      <c r="F30" s="55">
        <v>39.64234436864654</v>
      </c>
      <c r="H30" s="57"/>
    </row>
    <row r="31" spans="2:8" ht="13.5" thickBot="1" x14ac:dyDescent="0.25">
      <c r="B31" s="46">
        <v>2018</v>
      </c>
      <c r="C31" s="54">
        <v>206.37094881548725</v>
      </c>
      <c r="F31" s="55">
        <v>39.084125566887451</v>
      </c>
      <c r="H31" s="57"/>
    </row>
    <row r="32" spans="2:8" ht="13.5" thickBot="1" x14ac:dyDescent="0.25">
      <c r="B32" s="49">
        <v>2019</v>
      </c>
      <c r="C32" s="54">
        <v>192.68426675030614</v>
      </c>
      <c r="F32" s="55">
        <v>38.420730560862374</v>
      </c>
      <c r="H32" s="57"/>
    </row>
    <row r="33" spans="2:8" ht="13.5" thickBot="1" x14ac:dyDescent="0.25">
      <c r="B33" s="46">
        <v>2020</v>
      </c>
      <c r="C33" s="54">
        <v>179.91143397453996</v>
      </c>
      <c r="F33" s="55">
        <v>34.291097994528585</v>
      </c>
      <c r="H33" s="57"/>
    </row>
    <row r="34" spans="2:8" ht="13.5" thickBot="1" x14ac:dyDescent="0.25">
      <c r="B34" s="49">
        <v>2021</v>
      </c>
      <c r="C34" s="54">
        <v>182.50921242721466</v>
      </c>
      <c r="F34" s="55">
        <v>34.631844440379489</v>
      </c>
      <c r="H34" s="57"/>
    </row>
    <row r="35" spans="2:8" x14ac:dyDescent="0.2">
      <c r="B35" s="46">
        <v>2022</v>
      </c>
      <c r="C35" s="54">
        <v>184.55830980633732</v>
      </c>
      <c r="F35" s="58">
        <v>35.185140155350751</v>
      </c>
      <c r="H35" s="57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3"/>
  </sheetPr>
  <dimension ref="A1:W42"/>
  <sheetViews>
    <sheetView showGridLines="0" workbookViewId="0">
      <selection activeCell="E57" sqref="E57"/>
    </sheetView>
  </sheetViews>
  <sheetFormatPr baseColWidth="10" defaultColWidth="11.42578125" defaultRowHeight="12.75" x14ac:dyDescent="0.2"/>
  <cols>
    <col min="1" max="1" width="18" style="26" bestFit="1" customWidth="1"/>
    <col min="2" max="3" width="16.7109375" style="26" customWidth="1"/>
    <col min="4" max="4" width="18.85546875" style="26" customWidth="1"/>
    <col min="5" max="8" width="16.7109375" style="26" customWidth="1"/>
    <col min="9" max="12" width="11.42578125" style="14"/>
    <col min="13" max="16384" width="11.42578125" style="26"/>
  </cols>
  <sheetData>
    <row r="1" spans="1:23" ht="21" customHeight="1" x14ac:dyDescent="0.2">
      <c r="A1" s="39" t="s">
        <v>1</v>
      </c>
      <c r="B1" s="59" t="s">
        <v>19</v>
      </c>
      <c r="C1" s="60"/>
      <c r="D1" s="60"/>
      <c r="E1" s="60"/>
      <c r="F1" s="60"/>
      <c r="G1" s="60"/>
      <c r="H1" s="60"/>
    </row>
    <row r="2" spans="1:23" ht="15.95" customHeight="1" x14ac:dyDescent="0.2">
      <c r="A2" s="39" t="s">
        <v>2</v>
      </c>
      <c r="B2" s="67" t="s">
        <v>10</v>
      </c>
      <c r="C2" s="60"/>
      <c r="D2" s="60"/>
      <c r="E2" s="60"/>
      <c r="F2" s="60"/>
      <c r="G2" s="60"/>
      <c r="H2" s="60"/>
    </row>
    <row r="3" spans="1:23" ht="15.95" customHeight="1" x14ac:dyDescent="0.2">
      <c r="A3" s="39" t="s">
        <v>0</v>
      </c>
      <c r="B3" s="67" t="s">
        <v>20</v>
      </c>
      <c r="C3" s="60"/>
      <c r="D3" s="60"/>
      <c r="E3" s="60"/>
      <c r="F3" s="60"/>
      <c r="G3" s="60"/>
      <c r="H3" s="60"/>
      <c r="W3" s="27" t="str">
        <f>"Quelle: "&amp;Daten!B3</f>
        <v>Quelle: Umweltbundesamt, Nationale Trendtabellen, Stand 03/2024</v>
      </c>
    </row>
    <row r="4" spans="1:23" x14ac:dyDescent="0.2">
      <c r="A4" s="39" t="s">
        <v>3</v>
      </c>
      <c r="B4" s="65" t="s">
        <v>18</v>
      </c>
      <c r="C4" s="66"/>
      <c r="D4" s="66"/>
      <c r="E4" s="66"/>
      <c r="F4" s="66"/>
      <c r="G4" s="66"/>
      <c r="H4" s="66"/>
    </row>
    <row r="5" spans="1:23" x14ac:dyDescent="0.2">
      <c r="A5" s="39" t="s">
        <v>8</v>
      </c>
      <c r="B5" s="61" t="s">
        <v>16</v>
      </c>
      <c r="C5" s="62"/>
      <c r="D5" s="62"/>
      <c r="E5" s="62"/>
      <c r="F5" s="62"/>
      <c r="G5" s="62"/>
      <c r="H5" s="62"/>
    </row>
    <row r="6" spans="1:23" x14ac:dyDescent="0.2">
      <c r="A6" s="40" t="s">
        <v>9</v>
      </c>
      <c r="B6" s="63"/>
      <c r="C6" s="64"/>
      <c r="D6" s="64"/>
      <c r="E6" s="64"/>
      <c r="F6" s="64"/>
      <c r="G6" s="64"/>
      <c r="H6" s="64"/>
    </row>
    <row r="8" spans="1:23" ht="13.5" x14ac:dyDescent="0.25">
      <c r="A8" s="15"/>
      <c r="B8" s="15"/>
      <c r="C8" s="14"/>
      <c r="D8" s="16"/>
      <c r="E8" s="16"/>
      <c r="F8" s="16"/>
      <c r="G8" s="16"/>
      <c r="H8" s="16"/>
    </row>
    <row r="9" spans="1:23" ht="24" customHeight="1" x14ac:dyDescent="0.25">
      <c r="A9" s="14"/>
      <c r="B9" s="41"/>
      <c r="C9" s="42" t="s">
        <v>11</v>
      </c>
      <c r="D9" s="42" t="s">
        <v>14</v>
      </c>
      <c r="E9" s="42" t="s">
        <v>11</v>
      </c>
      <c r="F9" s="42" t="s">
        <v>13</v>
      </c>
      <c r="H9" s="16"/>
      <c r="I9" s="17"/>
      <c r="J9" s="48"/>
      <c r="K9" s="17"/>
      <c r="L9" s="1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18.75" customHeight="1" x14ac:dyDescent="0.25">
      <c r="A10" s="14"/>
      <c r="B10" s="46">
        <v>1990</v>
      </c>
      <c r="C10" s="47" t="s">
        <v>17</v>
      </c>
      <c r="D10" s="47" t="s">
        <v>17</v>
      </c>
      <c r="E10" s="47" t="s">
        <v>17</v>
      </c>
      <c r="F10" s="47" t="s">
        <v>17</v>
      </c>
      <c r="H10" s="16"/>
      <c r="I10" s="17"/>
      <c r="J10" s="48"/>
      <c r="K10" s="17"/>
      <c r="L10" s="1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ht="18.75" customHeight="1" x14ac:dyDescent="0.25">
      <c r="A11" s="14"/>
      <c r="B11" s="44"/>
      <c r="C11" s="45" t="s">
        <v>17</v>
      </c>
      <c r="D11" s="45" t="s">
        <v>17</v>
      </c>
      <c r="E11" s="45" t="s">
        <v>17</v>
      </c>
      <c r="F11" s="45" t="s">
        <v>17</v>
      </c>
      <c r="H11" s="16"/>
      <c r="I11" s="17"/>
      <c r="J11" s="48"/>
      <c r="K11" s="17"/>
      <c r="L11" s="1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ht="18.75" customHeight="1" x14ac:dyDescent="0.25">
      <c r="A12" s="14"/>
      <c r="B12" s="46"/>
      <c r="C12" s="47" t="s">
        <v>17</v>
      </c>
      <c r="D12" s="47" t="s">
        <v>17</v>
      </c>
      <c r="E12" s="47" t="s">
        <v>17</v>
      </c>
      <c r="F12" s="47" t="s">
        <v>17</v>
      </c>
      <c r="H12" s="16"/>
      <c r="I12" s="17"/>
      <c r="J12" s="48"/>
      <c r="K12" s="17"/>
      <c r="L12" s="1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ht="18.75" customHeight="1" x14ac:dyDescent="0.25">
      <c r="A13" s="14"/>
      <c r="B13" s="44"/>
      <c r="C13" s="45" t="s">
        <v>17</v>
      </c>
      <c r="D13" s="45" t="s">
        <v>17</v>
      </c>
      <c r="E13" s="45" t="s">
        <v>17</v>
      </c>
      <c r="F13" s="45" t="s">
        <v>17</v>
      </c>
      <c r="H13" s="16"/>
      <c r="I13" s="17"/>
      <c r="J13" s="48"/>
      <c r="K13" s="17"/>
      <c r="L13" s="1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ht="18.75" customHeight="1" x14ac:dyDescent="0.25">
      <c r="A14" s="14"/>
      <c r="B14" s="46"/>
      <c r="C14" s="47" t="s">
        <v>17</v>
      </c>
      <c r="D14" s="47" t="s">
        <v>17</v>
      </c>
      <c r="E14" s="47" t="s">
        <v>17</v>
      </c>
      <c r="F14" s="47" t="s">
        <v>17</v>
      </c>
      <c r="H14" s="16"/>
      <c r="I14" s="17"/>
      <c r="J14" s="48"/>
      <c r="K14" s="17"/>
      <c r="L14" s="1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ht="18" customHeight="1" x14ac:dyDescent="0.25">
      <c r="A15" s="50"/>
      <c r="B15" s="44">
        <v>1995</v>
      </c>
      <c r="C15" s="45">
        <f>Tabelle1!C8</f>
        <v>337.92048178696126</v>
      </c>
      <c r="D15" s="45">
        <f>Tabelle1!F8</f>
        <v>86.43640892418675</v>
      </c>
      <c r="E15" s="45">
        <f t="shared" ref="E15:E41" si="0">C15-D15</f>
        <v>251.4840728627745</v>
      </c>
      <c r="F15" s="45">
        <f t="shared" ref="F15:F41" si="1">D15/C15*100</f>
        <v>25.578919770444621</v>
      </c>
      <c r="H15" s="16"/>
      <c r="I15" s="13"/>
      <c r="J15" s="13"/>
    </row>
    <row r="16" spans="1:23" ht="18" customHeight="1" x14ac:dyDescent="0.25">
      <c r="A16" s="51"/>
      <c r="B16" s="46"/>
      <c r="C16" s="47">
        <f>Tabelle1!C9</f>
        <v>321.52865694829757</v>
      </c>
      <c r="D16" s="47">
        <f>Tabelle1!F9</f>
        <v>80.710981913680882</v>
      </c>
      <c r="E16" s="47">
        <f t="shared" si="0"/>
        <v>240.81767503461668</v>
      </c>
      <c r="F16" s="47">
        <f t="shared" si="1"/>
        <v>25.102266989116114</v>
      </c>
      <c r="H16" s="16"/>
      <c r="I16" s="13"/>
      <c r="J16" s="13"/>
    </row>
    <row r="17" spans="1:10" ht="18" customHeight="1" x14ac:dyDescent="0.25">
      <c r="A17" s="51"/>
      <c r="B17" s="44"/>
      <c r="C17" s="45">
        <f>Tabelle1!C10</f>
        <v>326.93283442614523</v>
      </c>
      <c r="D17" s="45">
        <f>Tabelle1!F10</f>
        <v>78.299554234197629</v>
      </c>
      <c r="E17" s="45">
        <f t="shared" si="0"/>
        <v>248.63328019194762</v>
      </c>
      <c r="F17" s="45">
        <f t="shared" si="1"/>
        <v>23.949737068053853</v>
      </c>
      <c r="H17" s="16"/>
      <c r="I17" s="13"/>
      <c r="J17" s="13"/>
    </row>
    <row r="18" spans="1:10" ht="18" customHeight="1" x14ac:dyDescent="0.25">
      <c r="A18" s="51"/>
      <c r="B18" s="46"/>
      <c r="C18" s="47">
        <f>Tabelle1!C11</f>
        <v>314.93047321058594</v>
      </c>
      <c r="D18" s="47">
        <f>Tabelle1!F11</f>
        <v>77.612476651233763</v>
      </c>
      <c r="E18" s="47">
        <f t="shared" si="0"/>
        <v>237.3179965593522</v>
      </c>
      <c r="F18" s="47">
        <f t="shared" si="1"/>
        <v>24.644320970278503</v>
      </c>
      <c r="H18" s="16"/>
      <c r="I18" s="13"/>
      <c r="J18" s="13"/>
    </row>
    <row r="19" spans="1:10" ht="18" customHeight="1" x14ac:dyDescent="0.25">
      <c r="A19" s="51"/>
      <c r="B19" s="44"/>
      <c r="C19" s="45">
        <f>Tabelle1!C12</f>
        <v>309.27711906774476</v>
      </c>
      <c r="D19" s="45">
        <f>Tabelle1!F12</f>
        <v>76.602121351773192</v>
      </c>
      <c r="E19" s="45">
        <f t="shared" si="0"/>
        <v>232.67499771597159</v>
      </c>
      <c r="F19" s="45">
        <f t="shared" si="1"/>
        <v>24.76811785581658</v>
      </c>
      <c r="H19" s="16"/>
      <c r="I19" s="13"/>
      <c r="J19" s="13"/>
    </row>
    <row r="20" spans="1:10" ht="18" customHeight="1" x14ac:dyDescent="0.25">
      <c r="A20" s="51"/>
      <c r="B20" s="46">
        <v>2000</v>
      </c>
      <c r="C20" s="47">
        <f>Tabelle1!C13</f>
        <v>295.00113896853082</v>
      </c>
      <c r="D20" s="47">
        <f>Tabelle1!F13</f>
        <v>73.862990737257235</v>
      </c>
      <c r="E20" s="47">
        <f t="shared" si="0"/>
        <v>221.13814823127359</v>
      </c>
      <c r="F20" s="56">
        <f t="shared" si="1"/>
        <v>25.038205274568977</v>
      </c>
      <c r="H20" s="16"/>
      <c r="I20" s="13"/>
      <c r="J20" s="13"/>
    </row>
    <row r="21" spans="1:10" ht="18" customHeight="1" x14ac:dyDescent="0.25">
      <c r="A21" s="51"/>
      <c r="B21" s="44"/>
      <c r="C21" s="45">
        <f>Tabelle1!C14</f>
        <v>280.86799264367414</v>
      </c>
      <c r="D21" s="45">
        <f>Tabelle1!F14</f>
        <v>70.520906630543664</v>
      </c>
      <c r="E21" s="45">
        <f t="shared" si="0"/>
        <v>210.34708601313048</v>
      </c>
      <c r="F21" s="45">
        <f t="shared" si="1"/>
        <v>25.108203311728257</v>
      </c>
      <c r="H21" s="16"/>
      <c r="I21" s="13"/>
      <c r="J21" s="13"/>
    </row>
    <row r="22" spans="1:10" ht="18" customHeight="1" x14ac:dyDescent="0.25">
      <c r="A22" s="51"/>
      <c r="B22" s="46"/>
      <c r="C22" s="47">
        <f>Tabelle1!C15</f>
        <v>274.21126588362199</v>
      </c>
      <c r="D22" s="47">
        <f>Tabelle1!F15</f>
        <v>67.751810143725621</v>
      </c>
      <c r="E22" s="47">
        <f t="shared" si="0"/>
        <v>206.45945573989638</v>
      </c>
      <c r="F22" s="47">
        <f t="shared" si="1"/>
        <v>24.707887156058778</v>
      </c>
      <c r="H22" s="16"/>
      <c r="I22" s="13"/>
      <c r="J22" s="13"/>
    </row>
    <row r="23" spans="1:10" ht="18" customHeight="1" x14ac:dyDescent="0.25">
      <c r="A23" s="51"/>
      <c r="B23" s="44"/>
      <c r="C23" s="45">
        <f>Tabelle1!C16</f>
        <v>259.9969049164045</v>
      </c>
      <c r="D23" s="45">
        <f>Tabelle1!F16</f>
        <v>64.110919767915675</v>
      </c>
      <c r="E23" s="45">
        <f t="shared" si="0"/>
        <v>195.88598514848883</v>
      </c>
      <c r="F23" s="45">
        <f t="shared" si="1"/>
        <v>24.658339601592154</v>
      </c>
      <c r="H23" s="16"/>
      <c r="I23" s="13"/>
      <c r="J23" s="13"/>
    </row>
    <row r="24" spans="1:10" ht="18" customHeight="1" x14ac:dyDescent="0.25">
      <c r="A24" s="51"/>
      <c r="B24" s="46"/>
      <c r="C24" s="47">
        <f>Tabelle1!C17</f>
        <v>252.14156437707018</v>
      </c>
      <c r="D24" s="47">
        <f>Tabelle1!F17</f>
        <v>62.295700438969263</v>
      </c>
      <c r="E24" s="47">
        <f t="shared" si="0"/>
        <v>189.84586393810093</v>
      </c>
      <c r="F24" s="47">
        <f t="shared" si="1"/>
        <v>24.706636762913035</v>
      </c>
      <c r="H24" s="16"/>
      <c r="I24" s="13"/>
      <c r="J24" s="13"/>
    </row>
    <row r="25" spans="1:10" ht="18" customHeight="1" x14ac:dyDescent="0.25">
      <c r="A25" s="51"/>
      <c r="B25" s="44">
        <v>2005</v>
      </c>
      <c r="C25" s="45">
        <f>Tabelle1!C18</f>
        <v>243.577291128491</v>
      </c>
      <c r="D25" s="45">
        <f>Tabelle1!F18</f>
        <v>60.530083502625644</v>
      </c>
      <c r="E25" s="45">
        <f t="shared" si="0"/>
        <v>183.04720762586535</v>
      </c>
      <c r="F25" s="45">
        <f t="shared" si="1"/>
        <v>24.850462546073327</v>
      </c>
      <c r="H25" s="16"/>
      <c r="I25" s="13"/>
      <c r="J25" s="13"/>
    </row>
    <row r="26" spans="1:10" ht="18" customHeight="1" x14ac:dyDescent="0.25">
      <c r="A26" s="51"/>
      <c r="B26" s="46"/>
      <c r="C26" s="47">
        <f>Tabelle1!C19</f>
        <v>244.48713096865842</v>
      </c>
      <c r="D26" s="47">
        <f>Tabelle1!F19</f>
        <v>60.365944458184245</v>
      </c>
      <c r="E26" s="47">
        <f t="shared" si="0"/>
        <v>184.12118651047416</v>
      </c>
      <c r="F26" s="47">
        <f t="shared" si="1"/>
        <v>24.690847415573273</v>
      </c>
      <c r="H26" s="16"/>
      <c r="I26" s="13"/>
      <c r="J26" s="13"/>
    </row>
    <row r="27" spans="1:10" ht="18" customHeight="1" x14ac:dyDescent="0.25">
      <c r="A27" s="51"/>
      <c r="B27" s="44"/>
      <c r="C27" s="45">
        <f>Tabelle1!C20</f>
        <v>234.27340630015524</v>
      </c>
      <c r="D27" s="45">
        <f>Tabelle1!F20</f>
        <v>56.87315449705816</v>
      </c>
      <c r="E27" s="45">
        <f t="shared" si="0"/>
        <v>177.40025180309709</v>
      </c>
      <c r="F27" s="45">
        <f t="shared" si="1"/>
        <v>24.276402258048556</v>
      </c>
      <c r="H27" s="16"/>
      <c r="I27" s="13"/>
      <c r="J27" s="13"/>
    </row>
    <row r="28" spans="1:10" ht="18" customHeight="1" x14ac:dyDescent="0.25">
      <c r="A28" s="51"/>
      <c r="B28" s="46"/>
      <c r="C28" s="47">
        <f>Tabelle1!C21</f>
        <v>231.81502415153696</v>
      </c>
      <c r="D28" s="47">
        <f>Tabelle1!F21</f>
        <v>53.80813576854041</v>
      </c>
      <c r="E28" s="47">
        <f t="shared" si="0"/>
        <v>178.00688838299655</v>
      </c>
      <c r="F28" s="47">
        <f t="shared" si="1"/>
        <v>23.211668857738122</v>
      </c>
      <c r="H28" s="16"/>
      <c r="I28" s="13"/>
      <c r="J28" s="13"/>
    </row>
    <row r="29" spans="1:10" ht="18" customHeight="1" x14ac:dyDescent="0.25">
      <c r="A29" s="50"/>
      <c r="B29" s="44"/>
      <c r="C29" s="45">
        <f>Tabelle1!C22</f>
        <v>214.10974137512997</v>
      </c>
      <c r="D29" s="45">
        <f>Tabelle1!F22</f>
        <v>48.781261696227233</v>
      </c>
      <c r="E29" s="45">
        <f t="shared" si="0"/>
        <v>165.32847967890274</v>
      </c>
      <c r="F29" s="45">
        <f t="shared" si="1"/>
        <v>22.783298593948722</v>
      </c>
      <c r="H29" s="16"/>
      <c r="I29" s="13"/>
      <c r="J29" s="13"/>
    </row>
    <row r="30" spans="1:10" ht="18" customHeight="1" x14ac:dyDescent="0.25">
      <c r="A30" s="50"/>
      <c r="B30" s="46">
        <v>2010</v>
      </c>
      <c r="C30" s="47">
        <f>Tabelle1!C23</f>
        <v>225.90849559191858</v>
      </c>
      <c r="D30" s="47">
        <f>Tabelle1!F23</f>
        <v>46.897017034592302</v>
      </c>
      <c r="E30" s="47">
        <f t="shared" si="0"/>
        <v>179.01147855732628</v>
      </c>
      <c r="F30" s="47">
        <f t="shared" si="1"/>
        <v>20.759297657980575</v>
      </c>
      <c r="H30" s="16"/>
      <c r="I30" s="13"/>
      <c r="J30" s="13"/>
    </row>
    <row r="31" spans="1:10" ht="18" customHeight="1" x14ac:dyDescent="0.25">
      <c r="A31" s="50"/>
      <c r="B31" s="44"/>
      <c r="C31" s="45">
        <f>Tabelle1!C24</f>
        <v>224.57654665107543</v>
      </c>
      <c r="D31" s="45">
        <f>Tabelle1!F24</f>
        <v>45.556804916136237</v>
      </c>
      <c r="E31" s="45">
        <f t="shared" si="0"/>
        <v>179.0197417349392</v>
      </c>
      <c r="F31" s="45">
        <f t="shared" si="1"/>
        <v>20.285646740715912</v>
      </c>
      <c r="H31" s="16"/>
      <c r="I31" s="13"/>
      <c r="J31" s="13"/>
    </row>
    <row r="32" spans="1:10" ht="18" customHeight="1" x14ac:dyDescent="0.25">
      <c r="A32" s="52"/>
      <c r="B32" s="46"/>
      <c r="C32" s="47">
        <f>Tabelle1!C25</f>
        <v>221.23942599774631</v>
      </c>
      <c r="D32" s="47">
        <f>Tabelle1!F25</f>
        <v>43.941271409726234</v>
      </c>
      <c r="E32" s="47">
        <f t="shared" si="0"/>
        <v>177.29815458802008</v>
      </c>
      <c r="F32" s="47">
        <f t="shared" si="1"/>
        <v>19.861410872659672</v>
      </c>
      <c r="H32" s="16"/>
      <c r="I32" s="13"/>
      <c r="J32" s="13"/>
    </row>
    <row r="33" spans="1:10" ht="18" customHeight="1" x14ac:dyDescent="0.25">
      <c r="A33" s="52"/>
      <c r="B33" s="44"/>
      <c r="C33" s="45">
        <f>Tabelle1!C26</f>
        <v>222.53864339010076</v>
      </c>
      <c r="D33" s="45">
        <f>Tabelle1!F26</f>
        <v>42.682010987391138</v>
      </c>
      <c r="E33" s="45">
        <f t="shared" si="0"/>
        <v>179.85663240270964</v>
      </c>
      <c r="F33" s="45">
        <f t="shared" si="1"/>
        <v>19.179595209705397</v>
      </c>
      <c r="H33" s="16"/>
      <c r="I33" s="13"/>
      <c r="J33" s="13"/>
    </row>
    <row r="34" spans="1:10" ht="18" customHeight="1" x14ac:dyDescent="0.25">
      <c r="A34" s="52"/>
      <c r="B34" s="46"/>
      <c r="C34" s="47">
        <f>Tabelle1!C27</f>
        <v>214.47246422884101</v>
      </c>
      <c r="D34" s="47">
        <f>Tabelle1!F27</f>
        <v>42.100576974072759</v>
      </c>
      <c r="E34" s="47">
        <f t="shared" si="0"/>
        <v>172.37188725476824</v>
      </c>
      <c r="F34" s="47">
        <f t="shared" si="1"/>
        <v>19.62982853087922</v>
      </c>
      <c r="H34" s="16"/>
      <c r="I34" s="13"/>
      <c r="J34" s="13"/>
    </row>
    <row r="35" spans="1:10" ht="18" customHeight="1" x14ac:dyDescent="0.25">
      <c r="A35" s="52"/>
      <c r="B35" s="44">
        <v>2015</v>
      </c>
      <c r="C35" s="45">
        <f>Tabelle1!C28</f>
        <v>212.42442784856866</v>
      </c>
      <c r="D35" s="45">
        <f>Tabelle1!F28</f>
        <v>41.55967994403462</v>
      </c>
      <c r="E35" s="45">
        <f t="shared" si="0"/>
        <v>170.86474790453403</v>
      </c>
      <c r="F35" s="45">
        <f t="shared" si="1"/>
        <v>19.564454222591262</v>
      </c>
      <c r="H35" s="16"/>
      <c r="I35" s="13"/>
      <c r="J35" s="13"/>
    </row>
    <row r="36" spans="1:10" ht="18" customHeight="1" x14ac:dyDescent="0.25">
      <c r="A36" s="52"/>
      <c r="B36" s="46"/>
      <c r="C36" s="47">
        <f>Tabelle1!C29</f>
        <v>197.59707910750407</v>
      </c>
      <c r="D36" s="47">
        <f>Tabelle1!F29</f>
        <v>40.687342572728838</v>
      </c>
      <c r="E36" s="47">
        <f t="shared" si="0"/>
        <v>156.90973653477522</v>
      </c>
      <c r="F36" s="47">
        <f t="shared" si="1"/>
        <v>20.59106478522013</v>
      </c>
      <c r="H36" s="16"/>
      <c r="I36" s="13"/>
      <c r="J36" s="13"/>
    </row>
    <row r="37" spans="1:10" ht="18" customHeight="1" x14ac:dyDescent="0.25">
      <c r="A37" s="52"/>
      <c r="B37" s="44"/>
      <c r="C37" s="45">
        <f>Tabelle1!C30</f>
        <v>200.1956492764543</v>
      </c>
      <c r="D37" s="45">
        <f>Tabelle1!F30</f>
        <v>39.64234436864654</v>
      </c>
      <c r="E37" s="45">
        <f t="shared" si="0"/>
        <v>160.55330490780776</v>
      </c>
      <c r="F37" s="45">
        <f t="shared" si="1"/>
        <v>19.8018011439917</v>
      </c>
      <c r="H37" s="16"/>
      <c r="I37" s="13"/>
      <c r="J37" s="13"/>
    </row>
    <row r="38" spans="1:10" ht="18" customHeight="1" x14ac:dyDescent="0.25">
      <c r="A38" s="52"/>
      <c r="B38" s="46"/>
      <c r="C38" s="47">
        <f>Tabelle1!C31</f>
        <v>206.37094881548725</v>
      </c>
      <c r="D38" s="47">
        <f>Tabelle1!F31</f>
        <v>39.084125566887451</v>
      </c>
      <c r="E38" s="47">
        <f t="shared" si="0"/>
        <v>167.2868232485998</v>
      </c>
      <c r="F38" s="47">
        <f t="shared" si="1"/>
        <v>18.938773015882145</v>
      </c>
      <c r="H38" s="16"/>
      <c r="I38" s="13"/>
      <c r="J38" s="13"/>
    </row>
    <row r="39" spans="1:10" ht="18" customHeight="1" x14ac:dyDescent="0.25">
      <c r="A39" s="52"/>
      <c r="B39" s="49"/>
      <c r="C39" s="53">
        <f>Tabelle1!C32</f>
        <v>192.68426675030614</v>
      </c>
      <c r="D39" s="53">
        <f>Tabelle1!F32</f>
        <v>38.420730560862374</v>
      </c>
      <c r="E39" s="53">
        <f t="shared" si="0"/>
        <v>154.26353618944376</v>
      </c>
      <c r="F39" s="53">
        <f t="shared" si="1"/>
        <v>19.939734161404402</v>
      </c>
      <c r="H39" s="16"/>
      <c r="I39" s="13"/>
      <c r="J39" s="13"/>
    </row>
    <row r="40" spans="1:10" ht="18" customHeight="1" x14ac:dyDescent="0.25">
      <c r="A40" s="52"/>
      <c r="B40" s="46">
        <v>2020</v>
      </c>
      <c r="C40" s="47">
        <f>Tabelle1!C33</f>
        <v>179.91143397453996</v>
      </c>
      <c r="D40" s="47">
        <f>Tabelle1!F33</f>
        <v>34.291097994528585</v>
      </c>
      <c r="E40" s="47">
        <f t="shared" si="0"/>
        <v>145.62033598001136</v>
      </c>
      <c r="F40" s="47">
        <f t="shared" si="1"/>
        <v>19.059988149158581</v>
      </c>
      <c r="H40" s="16"/>
      <c r="I40" s="13"/>
      <c r="J40" s="13"/>
    </row>
    <row r="41" spans="1:10" ht="18" customHeight="1" x14ac:dyDescent="0.25">
      <c r="A41" s="52"/>
      <c r="B41" s="49"/>
      <c r="C41" s="53">
        <f>Tabelle1!C34</f>
        <v>182.50921242721466</v>
      </c>
      <c r="D41" s="53">
        <f>Tabelle1!F34</f>
        <v>34.631844440379489</v>
      </c>
      <c r="E41" s="53">
        <f t="shared" si="0"/>
        <v>147.87736798683517</v>
      </c>
      <c r="F41" s="53">
        <f t="shared" si="1"/>
        <v>18.975395258028847</v>
      </c>
      <c r="H41" s="16"/>
      <c r="I41" s="13"/>
      <c r="J41" s="13"/>
    </row>
    <row r="42" spans="1:10" ht="13.5" x14ac:dyDescent="0.25">
      <c r="B42" s="46"/>
      <c r="C42" s="47">
        <f>Tabelle1!C35</f>
        <v>184.55830980633732</v>
      </c>
      <c r="D42" s="47">
        <f>Tabelle1!F35</f>
        <v>35.185140155350751</v>
      </c>
      <c r="E42" s="47">
        <f t="shared" ref="E42" si="2">C42-D42</f>
        <v>149.37316965098657</v>
      </c>
      <c r="F42" s="47">
        <f t="shared" ref="F42" si="3">D42/C42*100</f>
        <v>19.064511477305786</v>
      </c>
      <c r="H42" s="16"/>
      <c r="I42" s="13"/>
      <c r="J42" s="13"/>
    </row>
  </sheetData>
  <sheetProtection selectLockedCells="1"/>
  <mergeCells count="6">
    <mergeCell ref="B1:H1"/>
    <mergeCell ref="B5:H5"/>
    <mergeCell ref="B6:H6"/>
    <mergeCell ref="B4:H4"/>
    <mergeCell ref="B3:H3"/>
    <mergeCell ref="B2:H2"/>
  </mergeCells>
  <phoneticPr fontId="19" type="noConversion"/>
  <conditionalFormatting sqref="I9:W14">
    <cfRule type="cellIs" dxfId="0" priority="2" operator="greaterThan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C5268-870B-4B73-BF6B-0FBF75DD44F5}">
  <sheetPr>
    <tabColor theme="8"/>
    <pageSetUpPr fitToPage="1"/>
  </sheetPr>
  <dimension ref="A1:Y31"/>
  <sheetViews>
    <sheetView showGridLines="0" tabSelected="1" zoomScale="120" zoomScaleNormal="120" workbookViewId="0">
      <selection sqref="A1:O20"/>
    </sheetView>
  </sheetViews>
  <sheetFormatPr baseColWidth="10" defaultRowHeight="12.75" x14ac:dyDescent="0.2"/>
  <cols>
    <col min="1" max="1" width="3.28515625" customWidth="1"/>
    <col min="2" max="2" width="5.710937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14" style="1" customWidth="1"/>
    <col min="10" max="10" width="1.7109375" style="1" customWidth="1"/>
    <col min="11" max="11" width="14" style="1" customWidth="1"/>
    <col min="12" max="12" width="1.7109375" style="1" customWidth="1"/>
    <col min="13" max="13" width="14" style="1" customWidth="1"/>
    <col min="14" max="14" width="3.140625" style="1" customWidth="1"/>
    <col min="15" max="15" width="14.7109375" style="1" customWidth="1"/>
    <col min="16" max="16" width="15.140625" style="1" customWidth="1"/>
    <col min="17" max="17" width="2.5703125" customWidth="1"/>
    <col min="18" max="20" width="11.7109375" customWidth="1"/>
    <col min="21" max="21" width="4" customWidth="1"/>
    <col min="22" max="23" width="11.7109375" customWidth="1"/>
    <col min="24" max="24" width="19.140625" customWidth="1"/>
    <col min="25" max="25" width="2.5703125" customWidth="1"/>
  </cols>
  <sheetData>
    <row r="1" spans="1:25" ht="20.25" customHeight="1" x14ac:dyDescent="0.2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25" ht="20.25" customHeight="1" x14ac:dyDescent="0.2">
      <c r="A2" s="3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31"/>
      <c r="Q2" s="68" t="s">
        <v>7</v>
      </c>
      <c r="R2" s="69"/>
      <c r="S2" s="69"/>
      <c r="T2" s="69"/>
      <c r="U2" s="69"/>
      <c r="V2" s="69"/>
      <c r="W2" s="69"/>
      <c r="X2" s="69"/>
      <c r="Y2" s="70"/>
    </row>
    <row r="3" spans="1:25" ht="18.75" customHeight="1" x14ac:dyDescent="0.3">
      <c r="A3" s="32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O3" s="31"/>
      <c r="Q3" s="19"/>
      <c r="R3" s="20"/>
      <c r="S3" s="25"/>
      <c r="T3" s="20"/>
      <c r="U3" s="20"/>
      <c r="V3" s="25"/>
      <c r="W3" s="20"/>
      <c r="X3" s="20"/>
      <c r="Y3" s="21"/>
    </row>
    <row r="4" spans="1:25" ht="15.95" customHeight="1" x14ac:dyDescent="0.2">
      <c r="A4" s="3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O4" s="31"/>
      <c r="Q4" s="19"/>
      <c r="R4" s="20"/>
      <c r="S4" s="20"/>
      <c r="T4" s="20"/>
      <c r="U4" s="20"/>
      <c r="V4" s="20"/>
      <c r="W4" s="20"/>
      <c r="X4" s="20"/>
      <c r="Y4" s="21"/>
    </row>
    <row r="5" spans="1:25" ht="7.5" customHeight="1" x14ac:dyDescent="0.2">
      <c r="A5" s="32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O5" s="31"/>
      <c r="Q5" s="19"/>
      <c r="R5" s="20"/>
      <c r="S5" s="20"/>
      <c r="T5" s="20"/>
      <c r="U5" s="20"/>
      <c r="V5" s="20"/>
      <c r="W5" s="20"/>
      <c r="X5" s="20"/>
      <c r="Y5" s="21"/>
    </row>
    <row r="6" spans="1:25" ht="16.5" customHeight="1" x14ac:dyDescent="0.2">
      <c r="A6" s="32"/>
      <c r="C6" s="4"/>
      <c r="O6" s="31"/>
      <c r="Q6" s="19"/>
      <c r="R6" s="20"/>
      <c r="S6" s="20"/>
      <c r="T6" s="20"/>
      <c r="U6" s="20"/>
      <c r="V6" s="20"/>
      <c r="W6" s="20"/>
      <c r="X6" s="20"/>
      <c r="Y6" s="21"/>
    </row>
    <row r="7" spans="1:25" ht="16.5" customHeight="1" x14ac:dyDescent="0.2">
      <c r="A7" s="32"/>
      <c r="C7" s="4"/>
      <c r="O7" s="31"/>
      <c r="Q7" s="19"/>
      <c r="R7" s="20"/>
      <c r="S7" s="20"/>
      <c r="T7" s="20"/>
      <c r="U7" s="20"/>
      <c r="V7" s="20"/>
      <c r="W7" s="20"/>
      <c r="X7" s="20"/>
      <c r="Y7" s="21"/>
    </row>
    <row r="8" spans="1:25" ht="16.5" customHeight="1" x14ac:dyDescent="0.2">
      <c r="A8" s="32"/>
      <c r="C8" s="4"/>
      <c r="O8" s="31"/>
      <c r="Q8" s="19"/>
      <c r="R8" s="20"/>
      <c r="S8" s="20"/>
      <c r="T8" s="20"/>
      <c r="U8" s="20"/>
      <c r="V8" s="20"/>
      <c r="W8" s="20"/>
      <c r="X8" s="20"/>
      <c r="Y8" s="21"/>
    </row>
    <row r="9" spans="1:25" ht="16.5" customHeight="1" x14ac:dyDescent="0.2">
      <c r="A9" s="32"/>
      <c r="C9" s="4"/>
      <c r="O9" s="31"/>
      <c r="Q9" s="19"/>
      <c r="R9" s="20"/>
      <c r="S9" s="20"/>
      <c r="T9" s="20"/>
      <c r="U9" s="20"/>
      <c r="V9" s="20"/>
      <c r="W9" s="20"/>
      <c r="X9" s="20"/>
      <c r="Y9" s="21"/>
    </row>
    <row r="10" spans="1:25" ht="16.5" customHeight="1" x14ac:dyDescent="0.2">
      <c r="A10" s="32"/>
      <c r="C10" s="4"/>
      <c r="O10" s="31"/>
      <c r="Q10" s="19"/>
      <c r="R10" s="20"/>
      <c r="S10" s="20"/>
      <c r="T10" s="20"/>
      <c r="U10" s="20"/>
      <c r="V10" s="20"/>
      <c r="W10" s="20"/>
      <c r="X10" s="20"/>
      <c r="Y10" s="21"/>
    </row>
    <row r="11" spans="1:25" ht="16.5" customHeight="1" x14ac:dyDescent="0.2">
      <c r="A11" s="32"/>
      <c r="C11" s="4"/>
      <c r="O11" s="31"/>
      <c r="Q11" s="19"/>
      <c r="R11" s="25" t="s">
        <v>4</v>
      </c>
      <c r="S11" s="20"/>
      <c r="T11" s="20"/>
      <c r="U11" s="20"/>
      <c r="V11" s="20"/>
      <c r="W11" s="20"/>
      <c r="X11" s="20"/>
      <c r="Y11" s="21"/>
    </row>
    <row r="12" spans="1:25" ht="16.5" customHeight="1" x14ac:dyDescent="0.2">
      <c r="A12" s="32"/>
      <c r="C12" s="4"/>
      <c r="O12" s="31"/>
      <c r="Q12" s="19"/>
      <c r="R12" s="20"/>
      <c r="S12" s="20"/>
      <c r="T12" s="20"/>
      <c r="U12" s="20"/>
      <c r="V12" s="20"/>
      <c r="W12" s="20"/>
      <c r="X12" s="20"/>
      <c r="Y12" s="21"/>
    </row>
    <row r="13" spans="1:25" ht="17.25" customHeight="1" x14ac:dyDescent="0.2">
      <c r="A13" s="32"/>
      <c r="C13" s="4"/>
      <c r="O13" s="31"/>
      <c r="Q13" s="19"/>
      <c r="R13" s="25" t="s">
        <v>5</v>
      </c>
      <c r="S13" s="20"/>
      <c r="T13" s="20"/>
      <c r="U13" s="20"/>
      <c r="V13" s="20"/>
      <c r="W13" s="20"/>
      <c r="X13" s="20"/>
      <c r="Y13" s="21"/>
    </row>
    <row r="14" spans="1:25" ht="16.5" customHeight="1" x14ac:dyDescent="0.2">
      <c r="A14" s="32"/>
      <c r="C14" s="4"/>
      <c r="O14" s="31"/>
      <c r="Q14" s="19"/>
      <c r="R14" s="20"/>
      <c r="S14" s="20"/>
      <c r="T14" s="20"/>
      <c r="U14" s="20"/>
      <c r="V14" s="20"/>
      <c r="W14" s="20"/>
      <c r="X14" s="20"/>
      <c r="Y14" s="21"/>
    </row>
    <row r="15" spans="1:25" ht="16.5" customHeight="1" x14ac:dyDescent="0.2">
      <c r="A15" s="32"/>
      <c r="C15" s="4"/>
      <c r="O15" s="31"/>
      <c r="Q15" s="19"/>
      <c r="R15" s="20"/>
      <c r="S15" s="25" t="s">
        <v>6</v>
      </c>
      <c r="T15" s="20"/>
      <c r="U15" s="20"/>
      <c r="V15" s="25" t="s">
        <v>6</v>
      </c>
      <c r="W15" s="20"/>
      <c r="X15" s="20"/>
      <c r="Y15" s="21"/>
    </row>
    <row r="16" spans="1:25" ht="16.5" customHeight="1" x14ac:dyDescent="0.2">
      <c r="A16" s="32"/>
      <c r="C16" s="4"/>
      <c r="O16" s="31"/>
      <c r="Q16" s="19"/>
      <c r="R16" s="20"/>
      <c r="S16" s="20"/>
      <c r="T16" s="20"/>
      <c r="U16" s="20"/>
      <c r="V16" s="20"/>
      <c r="W16" s="20"/>
      <c r="X16" s="20"/>
      <c r="Y16" s="21"/>
    </row>
    <row r="17" spans="1:25" ht="16.5" customHeight="1" x14ac:dyDescent="0.2">
      <c r="A17" s="32"/>
      <c r="C17" s="4"/>
      <c r="O17" s="31"/>
      <c r="Q17" s="19"/>
      <c r="R17" s="20"/>
      <c r="S17" s="20"/>
      <c r="T17" s="20"/>
      <c r="U17" s="20"/>
      <c r="V17" s="20"/>
      <c r="W17" s="20"/>
      <c r="X17" s="20"/>
      <c r="Y17" s="21"/>
    </row>
    <row r="18" spans="1:25" ht="22.5" customHeight="1" x14ac:dyDescent="0.2">
      <c r="A18" s="32"/>
      <c r="C18" s="4"/>
      <c r="O18" s="31"/>
      <c r="Q18" s="19"/>
      <c r="R18" s="20"/>
      <c r="S18" s="20"/>
      <c r="T18" s="20"/>
      <c r="U18" s="20"/>
      <c r="V18" s="20"/>
      <c r="W18" s="20"/>
      <c r="X18" s="20"/>
      <c r="Y18" s="21"/>
    </row>
    <row r="19" spans="1:25" ht="87" customHeight="1" x14ac:dyDescent="0.2">
      <c r="A19" s="32"/>
      <c r="B19" s="11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1"/>
      <c r="O19" s="31"/>
      <c r="Q19" s="22"/>
      <c r="R19" s="23"/>
      <c r="S19" s="23"/>
      <c r="T19" s="23"/>
      <c r="U19" s="23"/>
      <c r="V19" s="23"/>
      <c r="W19" s="23"/>
      <c r="X19" s="23"/>
      <c r="Y19" s="24"/>
    </row>
    <row r="20" spans="1:25" ht="3.75" customHeight="1" x14ac:dyDescent="0.2">
      <c r="A20" s="37"/>
      <c r="B20" s="35"/>
      <c r="C20" s="33"/>
      <c r="D20" s="34"/>
      <c r="E20" s="38"/>
      <c r="F20" s="34"/>
      <c r="G20" s="38"/>
      <c r="H20" s="34"/>
      <c r="I20" s="38"/>
      <c r="J20" s="34"/>
      <c r="K20" s="38"/>
      <c r="L20" s="34"/>
      <c r="M20" s="38"/>
      <c r="N20" s="35"/>
      <c r="O20" s="36"/>
    </row>
    <row r="21" spans="1:25" ht="16.5" customHeight="1" x14ac:dyDescent="0.2">
      <c r="A21" s="1"/>
      <c r="C21" s="4"/>
      <c r="D21" s="6"/>
      <c r="E21" s="6"/>
      <c r="F21" s="6"/>
      <c r="G21" s="6"/>
      <c r="H21" s="6"/>
      <c r="I21" s="6"/>
      <c r="J21" s="6"/>
      <c r="K21" s="6"/>
      <c r="L21" s="6"/>
    </row>
    <row r="22" spans="1:25" ht="21.75" customHeight="1" x14ac:dyDescent="0.2"/>
    <row r="23" spans="1:25" ht="6.75" customHeight="1" x14ac:dyDescent="0.2"/>
    <row r="24" spans="1:25" ht="6" customHeight="1" x14ac:dyDescent="0.2">
      <c r="B24" s="8"/>
      <c r="C24" s="8"/>
      <c r="D24" s="8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25" ht="4.5" customHeight="1" x14ac:dyDescent="0.2">
      <c r="B25" s="8"/>
      <c r="C25" s="8"/>
      <c r="D25" s="8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25" ht="6" customHeight="1" x14ac:dyDescent="0.2">
      <c r="B26" s="8"/>
      <c r="C26" s="8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25" ht="6.75" customHeight="1" x14ac:dyDescent="0.2"/>
    <row r="28" spans="1:25" ht="4.5" customHeight="1" x14ac:dyDescent="0.2">
      <c r="H28" s="3"/>
      <c r="I28" s="3"/>
      <c r="J28" s="3"/>
      <c r="K28" s="3"/>
      <c r="L28" s="3"/>
    </row>
    <row r="29" spans="1:25" ht="18" customHeight="1" x14ac:dyDescent="0.2">
      <c r="B29" s="18"/>
      <c r="C29" s="18"/>
      <c r="D29" s="18"/>
      <c r="E29" s="18"/>
      <c r="F29" s="18"/>
      <c r="G29" s="3"/>
      <c r="H29" s="3"/>
      <c r="I29" s="3"/>
      <c r="J29" s="3"/>
      <c r="K29" s="3"/>
      <c r="L29" s="3"/>
    </row>
    <row r="30" spans="1:25" x14ac:dyDescent="0.2">
      <c r="B30" s="18"/>
      <c r="C30" s="18"/>
      <c r="D30" s="18"/>
      <c r="E30" s="18"/>
      <c r="F30" s="18"/>
      <c r="G30" s="3"/>
      <c r="H30" s="3"/>
      <c r="I30" s="3"/>
      <c r="J30" s="3"/>
      <c r="K30" s="3"/>
      <c r="L30" s="3"/>
    </row>
    <row r="31" spans="1:25" x14ac:dyDescent="0.2">
      <c r="B31" s="18"/>
      <c r="C31" s="18"/>
      <c r="D31" s="18"/>
      <c r="E31" s="18"/>
      <c r="F31" s="18"/>
      <c r="G31" s="3"/>
      <c r="H31" s="3"/>
      <c r="I31" s="3"/>
      <c r="J31" s="3"/>
      <c r="K31" s="3"/>
      <c r="L31" s="3"/>
    </row>
  </sheetData>
  <sheetProtection selectLockedCells="1"/>
  <mergeCells count="1">
    <mergeCell ref="Q2:Y2"/>
  </mergeCells>
  <printOptions horizontalCentered="1"/>
  <pageMargins left="0" right="0" top="0.78740157480314965" bottom="0.78740157480314965" header="0.31496062992125984" footer="0.31496062992125984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Daten</vt:lpstr>
      <vt:lpstr>Diagramm</vt:lpstr>
      <vt:lpstr>Diagramm!Print_Area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Rathmann</dc:creator>
  <cp:lastModifiedBy>Wilke, Sibylle</cp:lastModifiedBy>
  <cp:lastPrinted>2019-05-29T12:44:30Z</cp:lastPrinted>
  <dcterms:created xsi:type="dcterms:W3CDTF">2010-08-25T11:28:54Z</dcterms:created>
  <dcterms:modified xsi:type="dcterms:W3CDTF">2024-03-27T15:22:05Z</dcterms:modified>
</cp:coreProperties>
</file>