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3_LUFT\3-9_Grossfeuerungsanl\"/>
    </mc:Choice>
  </mc:AlternateContent>
  <xr:revisionPtr revIDLastSave="0" documentId="13_ncr:1_{AAA47EEB-F3DD-46C1-AA48-86514D1C08CB}" xr6:coauthVersionLast="36" xr6:coauthVersionMax="36" xr10:uidLastSave="{00000000-0000-0000-0000-000000000000}"/>
  <bookViews>
    <workbookView xWindow="12195" yWindow="570" windowWidth="16680" windowHeight="14625" tabRatio="802" activeTab="1" xr2:uid="{00000000-000D-0000-FFFF-FFFF00000000}"/>
  </bookViews>
  <sheets>
    <sheet name="Daten" sheetId="1" r:id="rId1"/>
    <sheet name="Diagramm" sheetId="17" r:id="rId2"/>
  </sheets>
  <definedNames>
    <definedName name="Beschriftung">OFFSET(Daten!$C$10,0,0,COUNTA(Daten!$C$10:$C$24),-1)</definedName>
    <definedName name="Daten01">OFFSET(Daten!$D$10,0,0,COUNTA(Daten!$D$10:$D$24),-1)</definedName>
    <definedName name="Daten02">OFFSET(Daten!$E$10,0,0,COUNTA(Daten!$E$10:$E$24),-1)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Diagramm!$A$1:$M$32</definedName>
  </definedNames>
  <calcPr calcId="191029"/>
</workbook>
</file>

<file path=xl/calcChain.xml><?xml version="1.0" encoding="utf-8"?>
<calcChain xmlns="http://schemas.openxmlformats.org/spreadsheetml/2006/main">
  <c r="E49" i="1" l="1"/>
  <c r="F49" i="1"/>
  <c r="E50" i="1"/>
  <c r="F50" i="1" s="1"/>
  <c r="E52" i="1"/>
  <c r="F52" i="1" s="1"/>
  <c r="E48" i="1" l="1"/>
  <c r="F48" i="1" s="1"/>
  <c r="E47" i="1" l="1"/>
  <c r="F47" i="1" s="1"/>
  <c r="F27" i="1" l="1"/>
  <c r="F35" i="1"/>
  <c r="E24" i="1"/>
  <c r="F24" i="1" s="1"/>
  <c r="E25" i="1"/>
  <c r="F25" i="1" s="1"/>
  <c r="E26" i="1"/>
  <c r="F26" i="1" s="1"/>
  <c r="E27" i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23" i="1"/>
  <c r="F23" i="1" s="1"/>
  <c r="D11" i="1" l="1"/>
  <c r="T3" i="1" l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<sst xmlns="http://schemas.openxmlformats.org/spreadsheetml/2006/main" count="18" uniqueCount="17">
  <si>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</si>
  <si>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</si>
  <si>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</si>
  <si>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</si>
  <si>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</si>
  <si>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</si>
  <si>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</si>
  <si>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</si>
  <si>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</si>
  <si>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</si>
  <si>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Jahresfracht in Tonnen</t>
  </si>
  <si>
    <t>Jahr</t>
  </si>
  <si>
    <t>Rückgang auf [%]</t>
  </si>
  <si>
    <t>Entwicklung der jährlichen Emissionsfrachten von Stickstoffoxiden aus Großfeuerungsanlagen</t>
  </si>
  <si>
    <t>NOx-D in t/a</t>
  </si>
  <si>
    <t>Rückgang um [%]</t>
  </si>
  <si>
    <t>Auswertung der Datenlieferungen der Länder an das Umweltbundesamt seit 1992, Vorjahre eigene Berechnungen; Stand 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</si>
</sst>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0.0\ %"/>
    <numFmt numFmtId="166" formatCode="0.0%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88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4" fontId="29" fillId="24" borderId="22" xfId="0" applyNumberFormat="1" applyFont="1" applyFill="1" applyBorder="1" applyAlignment="1">
      <alignment horizontal="right" vertical="center" wrapText="1" indent="3"/>
    </xf>
    <xf numFmtId="0" fontId="28" fillId="24" borderId="0" xfId="0" applyFont="1" applyFill="1" applyBorder="1" applyAlignment="1" applyProtection="1">
      <alignment vertical="center"/>
    </xf>
    <xf numFmtId="4" fontId="29" fillId="26" borderId="22" xfId="0" applyNumberFormat="1" applyFont="1" applyFill="1" applyBorder="1" applyAlignment="1">
      <alignment horizontal="right" vertical="center" wrapText="1" indent="3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20" fillId="0" borderId="11" xfId="0" applyFont="1" applyFill="1" applyBorder="1" applyAlignment="1"/>
    <xf numFmtId="0" fontId="0" fillId="0" borderId="16" xfId="0" applyBorder="1"/>
    <xf numFmtId="0" fontId="22" fillId="0" borderId="11" xfId="0" applyFont="1" applyFill="1" applyBorder="1" applyAlignment="1"/>
    <xf numFmtId="0" fontId="21" fillId="0" borderId="11" xfId="0" applyFont="1" applyFill="1" applyBorder="1" applyAlignment="1"/>
    <xf numFmtId="0" fontId="0" fillId="0" borderId="11" xfId="0" applyFill="1" applyBorder="1"/>
    <xf numFmtId="0" fontId="0" fillId="24" borderId="16" xfId="0" applyFill="1" applyBorder="1"/>
    <xf numFmtId="0" fontId="0" fillId="0" borderId="11" xfId="0" applyFill="1" applyBorder="1" applyProtection="1"/>
    <xf numFmtId="0" fontId="0" fillId="0" borderId="12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24" borderId="17" xfId="0" applyFill="1" applyBorder="1"/>
    <xf numFmtId="0" fontId="0" fillId="24" borderId="18" xfId="0" applyFill="1" applyBorder="1"/>
    <xf numFmtId="0" fontId="25" fillId="24" borderId="17" xfId="0" applyFont="1" applyFill="1" applyBorder="1" applyAlignment="1" applyProtection="1">
      <alignment horizontal="left" vertical="top" wrapText="1"/>
    </xf>
    <xf numFmtId="4" fontId="29" fillId="27" borderId="22" xfId="0" applyNumberFormat="1" applyFont="1" applyFill="1" applyBorder="1" applyAlignment="1">
      <alignment horizontal="right" vertical="center" wrapText="1" indent="3"/>
    </xf>
    <xf numFmtId="165" fontId="29" fillId="27" borderId="28" xfId="0" applyNumberFormat="1" applyFont="1" applyFill="1" applyBorder="1" applyAlignment="1">
      <alignment horizontal="right" vertical="center" wrapText="1" indent="3"/>
    </xf>
    <xf numFmtId="0" fontId="26" fillId="24" borderId="21" xfId="0" applyFont="1" applyFill="1" applyBorder="1" applyAlignment="1">
      <alignment horizontal="center" vertical="center" wrapText="1"/>
    </xf>
    <xf numFmtId="0" fontId="26" fillId="26" borderId="21" xfId="0" applyFont="1" applyFill="1" applyBorder="1" applyAlignment="1">
      <alignment horizontal="center" vertical="center" wrapText="1"/>
    </xf>
    <xf numFmtId="0" fontId="26" fillId="27" borderId="21" xfId="0" applyFont="1" applyFill="1" applyBorder="1" applyAlignment="1">
      <alignment horizontal="center" vertical="center" wrapText="1"/>
    </xf>
    <xf numFmtId="166" fontId="29" fillId="26" borderId="22" xfId="0" applyNumberFormat="1" applyFont="1" applyFill="1" applyBorder="1" applyAlignment="1">
      <alignment horizontal="right" vertical="center" wrapText="1" indent="3"/>
    </xf>
    <xf numFmtId="166" fontId="29" fillId="24" borderId="22" xfId="0" applyNumberFormat="1" applyFont="1" applyFill="1" applyBorder="1" applyAlignment="1">
      <alignment horizontal="right" vertical="center" wrapText="1" indent="3"/>
    </xf>
    <xf numFmtId="2" fontId="27" fillId="24" borderId="0" xfId="0" applyNumberFormat="1" applyFont="1" applyFill="1"/>
    <xf numFmtId="4" fontId="29" fillId="24" borderId="28" xfId="0" applyNumberFormat="1" applyFont="1" applyFill="1" applyBorder="1" applyAlignment="1">
      <alignment horizontal="right" vertical="center" wrapText="1" indent="3"/>
    </xf>
    <xf numFmtId="4" fontId="29" fillId="26" borderId="28" xfId="0" applyNumberFormat="1" applyFont="1" applyFill="1" applyBorder="1" applyAlignment="1">
      <alignment horizontal="right" vertical="center" wrapText="1" indent="3"/>
    </xf>
    <xf numFmtId="166" fontId="29" fillId="26" borderId="28" xfId="0" applyNumberFormat="1" applyFont="1" applyFill="1" applyBorder="1" applyAlignment="1">
      <alignment horizontal="right" vertical="center" wrapText="1" indent="3"/>
    </xf>
    <xf numFmtId="166" fontId="29" fillId="24" borderId="28" xfId="0" applyNumberFormat="1" applyFont="1" applyFill="1" applyBorder="1" applyAlignment="1">
      <alignment horizontal="right" vertical="center" wrapText="1" indent="3"/>
    </xf>
    <xf numFmtId="0" fontId="26" fillId="0" borderId="21" xfId="0" applyFont="1" applyFill="1" applyBorder="1" applyAlignment="1">
      <alignment horizontal="center" vertical="center" wrapText="1"/>
    </xf>
    <xf numFmtId="4" fontId="29" fillId="0" borderId="22" xfId="0" applyNumberFormat="1" applyFont="1" applyFill="1" applyBorder="1" applyAlignment="1">
      <alignment horizontal="right" vertical="center" wrapText="1" indent="3"/>
    </xf>
    <xf numFmtId="166" fontId="29" fillId="0" borderId="22" xfId="0" applyNumberFormat="1" applyFont="1" applyFill="1" applyBorder="1" applyAlignment="1">
      <alignment horizontal="right" vertical="center" wrapText="1" indent="3"/>
    </xf>
    <xf numFmtId="166" fontId="29" fillId="0" borderId="28" xfId="0" applyNumberFormat="1" applyFont="1" applyFill="1" applyBorder="1" applyAlignment="1">
      <alignment horizontal="right" vertical="center" wrapText="1" indent="3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218090318723"/>
          <c:y val="8.0129024402592897E-2"/>
          <c:w val="0.80751714859904666"/>
          <c:h val="0.66799112916235592"/>
        </c:manualLayout>
      </c:layout>
      <c:scatterChart>
        <c:scatterStyle val="lineMarker"/>
        <c:varyColors val="0"/>
        <c:ser>
          <c:idx val="1"/>
          <c:order val="0"/>
          <c:tx>
            <c:strRef>
              <c:f>Daten!$D$9</c:f>
              <c:strCache>
                <c:ptCount val="1"/>
                <c:pt idx="0">
                  <c:v>NOx-D in t/a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Daten!$C$10:$C$52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xVal>
          <c:yVal>
            <c:numRef>
              <c:f>Daten!$D$10:$D$52</c:f>
              <c:numCache>
                <c:formatCode>#,##0.00</c:formatCode>
                <c:ptCount val="43"/>
                <c:pt idx="0">
                  <c:v>1090000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627450</c:v>
                </c:pt>
                <c:pt idx="10">
                  <c:v>#N/A</c:v>
                </c:pt>
                <c:pt idx="11">
                  <c:v>#N/A</c:v>
                </c:pt>
                <c:pt idx="12">
                  <c:v>449585</c:v>
                </c:pt>
                <c:pt idx="13">
                  <c:v>438984</c:v>
                </c:pt>
                <c:pt idx="14">
                  <c:v>365942</c:v>
                </c:pt>
                <c:pt idx="15">
                  <c:v>338047</c:v>
                </c:pt>
                <c:pt idx="16">
                  <c:v>318083</c:v>
                </c:pt>
                <c:pt idx="17">
                  <c:v>299310</c:v>
                </c:pt>
                <c:pt idx="18">
                  <c:v>274379</c:v>
                </c:pt>
                <c:pt idx="19">
                  <c:v>266267</c:v>
                </c:pt>
                <c:pt idx="20">
                  <c:v>251000</c:v>
                </c:pt>
                <c:pt idx="21">
                  <c:v>250000</c:v>
                </c:pt>
                <c:pt idx="22">
                  <c:v>246000</c:v>
                </c:pt>
                <c:pt idx="23">
                  <c:v>#N/A</c:v>
                </c:pt>
                <c:pt idx="24">
                  <c:v>279000</c:v>
                </c:pt>
                <c:pt idx="25">
                  <c:v>271000</c:v>
                </c:pt>
                <c:pt idx="26">
                  <c:v>264000</c:v>
                </c:pt>
                <c:pt idx="27">
                  <c:v>239187.573</c:v>
                </c:pt>
                <c:pt idx="28">
                  <c:v>246683.45</c:v>
                </c:pt>
                <c:pt idx="29">
                  <c:v>226568.49243000001</c:v>
                </c:pt>
                <c:pt idx="30">
                  <c:v>236689.42457</c:v>
                </c:pt>
                <c:pt idx="31">
                  <c:v>231104.98800000001</c:v>
                </c:pt>
                <c:pt idx="32">
                  <c:v>230176.61900000001</c:v>
                </c:pt>
                <c:pt idx="33">
                  <c:v>236116.916</c:v>
                </c:pt>
                <c:pt idx="34">
                  <c:v>223174.77600000001</c:v>
                </c:pt>
                <c:pt idx="35">
                  <c:v>218931.40700000001</c:v>
                </c:pt>
                <c:pt idx="36">
                  <c:v>244031.63399999999</c:v>
                </c:pt>
                <c:pt idx="37">
                  <c:v>213698.81599999999</c:v>
                </c:pt>
                <c:pt idx="38">
                  <c:v>201783.99</c:v>
                </c:pt>
                <c:pt idx="39">
                  <c:v>183527.60008</c:v>
                </c:pt>
                <c:pt idx="40">
                  <c:v>151142.45246</c:v>
                </c:pt>
                <c:pt idx="41">
                  <c:v>166120.22302999999</c:v>
                </c:pt>
                <c:pt idx="42">
                  <c:v>163415.26478000003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6C-428A-90E7-CAC18F032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132696"/>
        <c:axId val="304135440"/>
      </c:scatterChart>
      <c:valAx>
        <c:axId val="30413269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Daten!$C$6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04135440"/>
        <c:crosses val="autoZero"/>
        <c:crossBetween val="midCat"/>
        <c:majorUnit val="5"/>
      </c:valAx>
      <c:valAx>
        <c:axId val="30413544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Daten!$C$5</c:f>
              <c:strCache>
                <c:ptCount val="1"/>
                <c:pt idx="0">
                  <c:v>Jahresfracht in Tonnen</c:v>
                </c:pt>
              </c:strCache>
            </c:strRef>
          </c:tx>
          <c:layout>
            <c:manualLayout>
              <c:xMode val="edge"/>
              <c:yMode val="edge"/>
              <c:x val="0.12025721514502262"/>
              <c:y val="2.279029674556219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04132696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39" footer="0.314960629921260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1201881</xdr:colOff>
      <xdr:row>52</xdr:row>
      <xdr:rowOff>0</xdr:rowOff>
    </xdr:from>
    <xdr:to>
      <xdr:col>5</xdr:col>
      <xdr:colOff>1143995</xdr:colOff>
      <xdr:row>52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1881" y="11265477"/>
          <a:ext cx="464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74543</xdr:rowOff>
    </xdr:from>
    <xdr:to>
      <xdr:col>15</xdr:col>
      <xdr:colOff>36635</xdr:colOff>
      <xdr:row>24</xdr:row>
      <xdr:rowOff>13061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631338</xdr:colOff>
      <xdr:row>18</xdr:row>
      <xdr:rowOff>898380</xdr:rowOff>
    </xdr:from>
    <xdr:to>
      <xdr:col>14</xdr:col>
      <xdr:colOff>330374</xdr:colOff>
      <xdr:row>21</xdr:row>
      <xdr:rowOff>20998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98213" y="4716318"/>
          <a:ext cx="4675849" cy="305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Auswertung der Datenlieferungen der Länder an das Umweltbundesamt seit 1992, Vorjahre eigene Berechnungen; Stand 07/2024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82251</xdr:rowOff>
    </xdr:from>
    <xdr:to>
      <xdr:col>5</xdr:col>
      <xdr:colOff>107674</xdr:colOff>
      <xdr:row>34</xdr:row>
      <xdr:rowOff>20007</xdr:rowOff>
    </xdr:to>
    <xdr:sp macro="" textlink="Daten!C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157369</xdr:colOff>
      <xdr:row>1</xdr:row>
      <xdr:rowOff>9525</xdr:rowOff>
    </xdr:from>
    <xdr:to>
      <xdr:col>15</xdr:col>
      <xdr:colOff>604631</xdr:colOff>
      <xdr:row>2</xdr:row>
      <xdr:rowOff>38100</xdr:rowOff>
    </xdr:to>
    <xdr:sp macro="" textlink="Daten!C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7369" y="266286"/>
          <a:ext cx="6518414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Entwicklung der jährlichen Emissionsfrachten von Stickstoffoxiden aus Großfeuerungsanlagen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212481</xdr:colOff>
      <xdr:row>1</xdr:row>
      <xdr:rowOff>197095</xdr:rowOff>
    </xdr:from>
    <xdr:to>
      <xdr:col>12</xdr:col>
      <xdr:colOff>205154</xdr:colOff>
      <xdr:row>2</xdr:row>
      <xdr:rowOff>211015</xdr:rowOff>
    </xdr:to>
    <xdr:sp macro="" textlink="Daten!C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12481" y="453537"/>
          <a:ext cx="6337788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16569</xdr:colOff>
      <xdr:row>1</xdr:row>
      <xdr:rowOff>3483</xdr:rowOff>
    </xdr:from>
    <xdr:to>
      <xdr:col>14</xdr:col>
      <xdr:colOff>352765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7" y="260244"/>
          <a:ext cx="619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881299</xdr:rowOff>
    </xdr:from>
    <xdr:to>
      <xdr:col>14</xdr:col>
      <xdr:colOff>336200</xdr:colOff>
      <xdr:row>18</xdr:row>
      <xdr:rowOff>881299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2254" y="4699237"/>
          <a:ext cx="675763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3</xdr:col>
      <xdr:colOff>7328</xdr:colOff>
      <xdr:row>18</xdr:row>
      <xdr:rowOff>249115</xdr:rowOff>
    </xdr:from>
    <xdr:ext cx="241789" cy="219808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30116" y="4139711"/>
          <a:ext cx="241789" cy="219808"/>
        </a:xfrm>
        <a:prstGeom prst="rect">
          <a:avLst/>
        </a:prstGeom>
        <a:solidFill>
          <a:srgbClr val="FFFFFF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B1:T53"/>
  <sheetViews>
    <sheetView showGridLines="0" topLeftCell="B33" zoomScale="110" zoomScaleNormal="110" workbookViewId="0">
      <selection activeCell="C3" sqref="C3:E3"/>
    </sheetView>
  </sheetViews>
  <sheetFormatPr baseColWidth="10" defaultRowHeight="12.75" x14ac:dyDescent="0.2"/>
  <cols>
    <col min="1" max="1" width="0" style="7" hidden="1" customWidth="1"/>
    <col min="2" max="2" width="18" style="7" bestFit="1" customWidth="1"/>
    <col min="3" max="3" width="11.5703125" style="7" customWidth="1"/>
    <col min="4" max="4" width="16.5703125" style="7" customWidth="1"/>
    <col min="5" max="5" width="24.28515625" style="7" customWidth="1"/>
    <col min="6" max="6" width="17.42578125" style="6" customWidth="1"/>
    <col min="7" max="9" width="11.42578125" style="6"/>
    <col min="10" max="16384" width="11.42578125" style="7"/>
  </cols>
  <sheetData>
    <row r="1" spans="2:20" ht="30.75" customHeight="1" x14ac:dyDescent="0.2">
      <c r="B1" s="15" t="s">
        <v>1</v>
      </c>
      <c r="C1" s="76" t="s">
        <v>13</v>
      </c>
      <c r="D1" s="77"/>
      <c r="E1" s="77"/>
    </row>
    <row r="2" spans="2:20" ht="15.95" customHeight="1" x14ac:dyDescent="0.2">
      <c r="B2" s="15" t="s">
        <v>2</v>
      </c>
      <c r="C2" s="78"/>
      <c r="D2" s="79"/>
      <c r="E2" s="79"/>
    </row>
    <row r="3" spans="2:20" ht="39" customHeight="1" x14ac:dyDescent="0.2">
      <c r="B3" s="15" t="s">
        <v>0</v>
      </c>
      <c r="C3" s="82" t="s">
        <v>16</v>
      </c>
      <c r="D3" s="83"/>
      <c r="E3" s="76"/>
      <c r="T3" s="7" t="str">
        <f>"Quelle: "&amp;Daten!C3</f>
        <v>Quelle: Auswertung der Datenlieferungen der Länder an das Umweltbundesamt seit 1992, Vorjahre eigene Berechnungen; Stand 07/2024</v>
      </c>
    </row>
    <row r="4" spans="2:20" x14ac:dyDescent="0.2">
      <c r="B4" s="15" t="s">
        <v>3</v>
      </c>
      <c r="C4" s="78"/>
      <c r="D4" s="79"/>
      <c r="E4" s="79"/>
    </row>
    <row r="5" spans="2:20" x14ac:dyDescent="0.2">
      <c r="B5" s="15" t="s">
        <v>8</v>
      </c>
      <c r="C5" s="78" t="s">
        <v>10</v>
      </c>
      <c r="D5" s="79"/>
      <c r="E5" s="79"/>
    </row>
    <row r="6" spans="2:20" x14ac:dyDescent="0.2">
      <c r="B6" s="16" t="s">
        <v>9</v>
      </c>
      <c r="C6" s="80"/>
      <c r="D6" s="81"/>
      <c r="E6" s="81"/>
    </row>
    <row r="8" spans="2:20" x14ac:dyDescent="0.2">
      <c r="B8" s="8"/>
      <c r="C8" s="8"/>
      <c r="D8" s="6"/>
      <c r="E8" s="9"/>
    </row>
    <row r="9" spans="2:20" ht="18.75" customHeight="1" x14ac:dyDescent="0.2">
      <c r="B9" s="6"/>
      <c r="C9" s="38" t="s">
        <v>11</v>
      </c>
      <c r="D9" s="39" t="s">
        <v>14</v>
      </c>
      <c r="E9" s="39" t="s">
        <v>12</v>
      </c>
      <c r="F9" s="13" t="s">
        <v>15</v>
      </c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2:20" ht="18" customHeight="1" x14ac:dyDescent="0.2">
      <c r="B10" s="6"/>
      <c r="C10" s="62">
        <v>1980</v>
      </c>
      <c r="D10" s="12">
        <v>1090000</v>
      </c>
      <c r="E10" s="12"/>
      <c r="F10" s="68"/>
    </row>
    <row r="11" spans="2:20" ht="18" customHeight="1" x14ac:dyDescent="0.2">
      <c r="B11" s="13"/>
      <c r="C11" s="63">
        <v>1981</v>
      </c>
      <c r="D11" s="14" t="e">
        <f>NA()</f>
        <v>#N/A</v>
      </c>
      <c r="E11" s="14"/>
      <c r="F11" s="69"/>
    </row>
    <row r="12" spans="2:20" ht="18" customHeight="1" x14ac:dyDescent="0.2">
      <c r="B12" s="13"/>
      <c r="C12" s="62">
        <v>1982</v>
      </c>
      <c r="D12" s="12" t="e">
        <v>#N/A</v>
      </c>
      <c r="E12" s="12"/>
      <c r="F12" s="68"/>
    </row>
    <row r="13" spans="2:20" ht="18" customHeight="1" x14ac:dyDescent="0.2">
      <c r="B13" s="13"/>
      <c r="C13" s="63">
        <v>1983</v>
      </c>
      <c r="D13" s="14" t="e">
        <v>#N/A</v>
      </c>
      <c r="E13" s="14"/>
      <c r="F13" s="69"/>
    </row>
    <row r="14" spans="2:20" ht="18" customHeight="1" x14ac:dyDescent="0.2">
      <c r="B14" s="13"/>
      <c r="C14" s="62">
        <v>1984</v>
      </c>
      <c r="D14" s="12" t="e">
        <v>#N/A</v>
      </c>
      <c r="E14" s="12"/>
      <c r="F14" s="68"/>
    </row>
    <row r="15" spans="2:20" ht="18" customHeight="1" x14ac:dyDescent="0.2">
      <c r="B15" s="13"/>
      <c r="C15" s="63">
        <v>1985</v>
      </c>
      <c r="D15" s="14" t="e">
        <v>#N/A</v>
      </c>
      <c r="E15" s="14"/>
      <c r="F15" s="69"/>
    </row>
    <row r="16" spans="2:20" ht="18" customHeight="1" x14ac:dyDescent="0.2">
      <c r="B16" s="13"/>
      <c r="C16" s="62">
        <v>1986</v>
      </c>
      <c r="D16" s="12" t="e">
        <v>#N/A</v>
      </c>
      <c r="E16" s="12"/>
      <c r="F16" s="68"/>
    </row>
    <row r="17" spans="2:6" ht="18" customHeight="1" x14ac:dyDescent="0.2">
      <c r="B17" s="13"/>
      <c r="C17" s="63">
        <v>1987</v>
      </c>
      <c r="D17" s="14" t="e">
        <v>#N/A</v>
      </c>
      <c r="E17" s="14"/>
      <c r="F17" s="69"/>
    </row>
    <row r="18" spans="2:6" ht="18" customHeight="1" x14ac:dyDescent="0.2">
      <c r="B18" s="13"/>
      <c r="C18" s="62">
        <v>1988</v>
      </c>
      <c r="D18" s="12" t="e">
        <v>#N/A</v>
      </c>
      <c r="E18" s="12"/>
      <c r="F18" s="68"/>
    </row>
    <row r="19" spans="2:6" ht="18" customHeight="1" x14ac:dyDescent="0.2">
      <c r="B19" s="13"/>
      <c r="C19" s="63">
        <v>1989</v>
      </c>
      <c r="D19" s="14">
        <v>627450</v>
      </c>
      <c r="E19" s="14"/>
      <c r="F19" s="69"/>
    </row>
    <row r="20" spans="2:6" ht="18" customHeight="1" x14ac:dyDescent="0.2">
      <c r="B20" s="13"/>
      <c r="C20" s="62">
        <v>1990</v>
      </c>
      <c r="D20" s="12" t="e">
        <v>#N/A</v>
      </c>
      <c r="E20" s="12"/>
      <c r="F20" s="68"/>
    </row>
    <row r="21" spans="2:6" ht="18" customHeight="1" x14ac:dyDescent="0.2">
      <c r="B21" s="13"/>
      <c r="C21" s="63">
        <v>1991</v>
      </c>
      <c r="D21" s="14" t="e">
        <v>#N/A</v>
      </c>
      <c r="E21" s="14"/>
      <c r="F21" s="69"/>
    </row>
    <row r="22" spans="2:6" ht="18" customHeight="1" x14ac:dyDescent="0.2">
      <c r="B22" s="13"/>
      <c r="C22" s="64">
        <v>1992</v>
      </c>
      <c r="D22" s="60">
        <v>449585</v>
      </c>
      <c r="E22" s="61">
        <v>1</v>
      </c>
      <c r="F22" s="61">
        <v>0</v>
      </c>
    </row>
    <row r="23" spans="2:6" ht="18" customHeight="1" x14ac:dyDescent="0.2">
      <c r="B23" s="13"/>
      <c r="C23" s="63">
        <v>1993</v>
      </c>
      <c r="D23" s="14">
        <v>438984</v>
      </c>
      <c r="E23" s="65">
        <f>D23/D$22</f>
        <v>0.97642047666181031</v>
      </c>
      <c r="F23" s="70">
        <f>E$22-E23</f>
        <v>2.357952333818969E-2</v>
      </c>
    </row>
    <row r="24" spans="2:6" ht="18" customHeight="1" x14ac:dyDescent="0.2">
      <c r="B24" s="6"/>
      <c r="C24" s="62">
        <v>1994</v>
      </c>
      <c r="D24" s="12">
        <v>365942</v>
      </c>
      <c r="E24" s="66">
        <f t="shared" ref="E24:E47" si="0">D24/D$22</f>
        <v>0.81395509191810222</v>
      </c>
      <c r="F24" s="71">
        <f t="shared" ref="F24:F47" si="1">E$22-E24</f>
        <v>0.18604490808189778</v>
      </c>
    </row>
    <row r="25" spans="2:6" ht="18" customHeight="1" x14ac:dyDescent="0.2">
      <c r="C25" s="63">
        <v>1995</v>
      </c>
      <c r="D25" s="14">
        <v>338047</v>
      </c>
      <c r="E25" s="65">
        <f t="shared" si="0"/>
        <v>0.75190898272851625</v>
      </c>
      <c r="F25" s="70">
        <f t="shared" si="1"/>
        <v>0.24809101727148375</v>
      </c>
    </row>
    <row r="26" spans="2:6" ht="18" customHeight="1" x14ac:dyDescent="0.2">
      <c r="C26" s="62">
        <v>1996</v>
      </c>
      <c r="D26" s="12">
        <v>318083</v>
      </c>
      <c r="E26" s="66">
        <f t="shared" si="0"/>
        <v>0.70750358664101343</v>
      </c>
      <c r="F26" s="71">
        <f t="shared" si="1"/>
        <v>0.29249641335898657</v>
      </c>
    </row>
    <row r="27" spans="2:6" ht="18" customHeight="1" x14ac:dyDescent="0.2">
      <c r="C27" s="63">
        <v>1997</v>
      </c>
      <c r="D27" s="14">
        <v>299310</v>
      </c>
      <c r="E27" s="65">
        <f t="shared" si="0"/>
        <v>0.66574730028804341</v>
      </c>
      <c r="F27" s="70">
        <f t="shared" si="1"/>
        <v>0.33425269971195659</v>
      </c>
    </row>
    <row r="28" spans="2:6" ht="18" customHeight="1" x14ac:dyDescent="0.2">
      <c r="C28" s="62">
        <v>1998</v>
      </c>
      <c r="D28" s="12">
        <v>274379</v>
      </c>
      <c r="E28" s="66">
        <f t="shared" si="0"/>
        <v>0.61029393774258478</v>
      </c>
      <c r="F28" s="71">
        <f t="shared" si="1"/>
        <v>0.38970606225741522</v>
      </c>
    </row>
    <row r="29" spans="2:6" ht="18" customHeight="1" x14ac:dyDescent="0.2">
      <c r="C29" s="63">
        <v>1999</v>
      </c>
      <c r="D29" s="14">
        <v>266267</v>
      </c>
      <c r="E29" s="65">
        <f t="shared" si="0"/>
        <v>0.59225063113760468</v>
      </c>
      <c r="F29" s="70">
        <f t="shared" si="1"/>
        <v>0.40774936886239532</v>
      </c>
    </row>
    <row r="30" spans="2:6" ht="18" customHeight="1" x14ac:dyDescent="0.2">
      <c r="C30" s="62">
        <v>2000</v>
      </c>
      <c r="D30" s="12">
        <v>251000</v>
      </c>
      <c r="E30" s="66">
        <f t="shared" si="0"/>
        <v>0.55829264766395681</v>
      </c>
      <c r="F30" s="71">
        <f t="shared" si="1"/>
        <v>0.44170735233604319</v>
      </c>
    </row>
    <row r="31" spans="2:6" ht="18" customHeight="1" x14ac:dyDescent="0.2">
      <c r="C31" s="63">
        <v>2001</v>
      </c>
      <c r="D31" s="14">
        <v>250000</v>
      </c>
      <c r="E31" s="65">
        <f t="shared" si="0"/>
        <v>0.5560683741672876</v>
      </c>
      <c r="F31" s="70">
        <f t="shared" si="1"/>
        <v>0.4439316258327124</v>
      </c>
    </row>
    <row r="32" spans="2:6" ht="18" customHeight="1" x14ac:dyDescent="0.2">
      <c r="C32" s="62">
        <v>2002</v>
      </c>
      <c r="D32" s="12">
        <v>246000</v>
      </c>
      <c r="E32" s="66">
        <f t="shared" si="0"/>
        <v>0.54717128018061101</v>
      </c>
      <c r="F32" s="71">
        <f t="shared" si="1"/>
        <v>0.45282871981938899</v>
      </c>
    </row>
    <row r="33" spans="3:9" ht="18" customHeight="1" x14ac:dyDescent="0.2">
      <c r="C33" s="63">
        <v>2003</v>
      </c>
      <c r="D33" s="14" t="e">
        <v>#N/A</v>
      </c>
      <c r="E33" s="65" t="e">
        <f t="shared" si="0"/>
        <v>#N/A</v>
      </c>
      <c r="F33" s="70" t="e">
        <f t="shared" si="1"/>
        <v>#N/A</v>
      </c>
    </row>
    <row r="34" spans="3:9" ht="18" customHeight="1" x14ac:dyDescent="0.2">
      <c r="C34" s="62">
        <v>2004</v>
      </c>
      <c r="D34" s="12">
        <v>279000</v>
      </c>
      <c r="E34" s="66">
        <f t="shared" si="0"/>
        <v>0.62057230557069298</v>
      </c>
      <c r="F34" s="71">
        <f t="shared" si="1"/>
        <v>0.37942769442930702</v>
      </c>
      <c r="I34" s="7"/>
    </row>
    <row r="35" spans="3:9" ht="18" customHeight="1" x14ac:dyDescent="0.2">
      <c r="C35" s="63">
        <v>2005</v>
      </c>
      <c r="D35" s="14">
        <v>271000</v>
      </c>
      <c r="E35" s="65">
        <f t="shared" si="0"/>
        <v>0.60277811759733979</v>
      </c>
      <c r="F35" s="70">
        <f t="shared" si="1"/>
        <v>0.39722188240266021</v>
      </c>
      <c r="I35" s="7"/>
    </row>
    <row r="36" spans="3:9" ht="18" customHeight="1" x14ac:dyDescent="0.2">
      <c r="C36" s="62">
        <v>2006</v>
      </c>
      <c r="D36" s="12">
        <v>264000</v>
      </c>
      <c r="E36" s="66">
        <f t="shared" si="0"/>
        <v>0.58720820312065569</v>
      </c>
      <c r="F36" s="71">
        <f t="shared" si="1"/>
        <v>0.41279179687934431</v>
      </c>
      <c r="I36" s="7"/>
    </row>
    <row r="37" spans="3:9" ht="18" customHeight="1" x14ac:dyDescent="0.2">
      <c r="C37" s="63">
        <v>2007</v>
      </c>
      <c r="D37" s="14">
        <v>239187.573</v>
      </c>
      <c r="E37" s="65">
        <f t="shared" si="0"/>
        <v>0.53201857935651764</v>
      </c>
      <c r="F37" s="70">
        <f t="shared" si="1"/>
        <v>0.46798142064348236</v>
      </c>
    </row>
    <row r="38" spans="3:9" ht="18" customHeight="1" x14ac:dyDescent="0.2">
      <c r="C38" s="62">
        <v>2008</v>
      </c>
      <c r="D38" s="12">
        <v>246683.45</v>
      </c>
      <c r="E38" s="66">
        <f t="shared" si="0"/>
        <v>0.5486914599019096</v>
      </c>
      <c r="F38" s="71">
        <f t="shared" si="1"/>
        <v>0.4513085400980904</v>
      </c>
    </row>
    <row r="39" spans="3:9" ht="18" customHeight="1" x14ac:dyDescent="0.2">
      <c r="C39" s="63">
        <v>2009</v>
      </c>
      <c r="D39" s="14">
        <v>226568.49243000001</v>
      </c>
      <c r="E39" s="65">
        <f t="shared" si="0"/>
        <v>0.50395029289233406</v>
      </c>
      <c r="F39" s="70">
        <f t="shared" si="1"/>
        <v>0.49604970710766594</v>
      </c>
    </row>
    <row r="40" spans="3:9" ht="18" customHeight="1" x14ac:dyDescent="0.2">
      <c r="C40" s="62">
        <v>2010</v>
      </c>
      <c r="D40" s="12">
        <v>236689.42457</v>
      </c>
      <c r="E40" s="66">
        <f t="shared" si="0"/>
        <v>0.52646201401292303</v>
      </c>
      <c r="F40" s="71">
        <f t="shared" si="1"/>
        <v>0.47353798598707697</v>
      </c>
    </row>
    <row r="41" spans="3:9" ht="18" customHeight="1" x14ac:dyDescent="0.2">
      <c r="C41" s="63">
        <v>2011</v>
      </c>
      <c r="D41" s="14">
        <v>231104.98800000001</v>
      </c>
      <c r="E41" s="65">
        <f t="shared" si="0"/>
        <v>0.51404069975644207</v>
      </c>
      <c r="F41" s="70">
        <f t="shared" si="1"/>
        <v>0.48595930024355793</v>
      </c>
    </row>
    <row r="42" spans="3:9" ht="18" customHeight="1" x14ac:dyDescent="0.2">
      <c r="C42" s="62">
        <v>2012</v>
      </c>
      <c r="D42" s="12">
        <v>230176.61900000001</v>
      </c>
      <c r="E42" s="66">
        <f t="shared" si="0"/>
        <v>0.51197575319461286</v>
      </c>
      <c r="F42" s="71">
        <f t="shared" si="1"/>
        <v>0.48802424680538714</v>
      </c>
    </row>
    <row r="43" spans="3:9" ht="18" customHeight="1" x14ac:dyDescent="0.2">
      <c r="C43" s="63">
        <v>2013</v>
      </c>
      <c r="D43" s="14">
        <v>236116.916</v>
      </c>
      <c r="E43" s="65">
        <f t="shared" si="0"/>
        <v>0.52518859837405607</v>
      </c>
      <c r="F43" s="70">
        <f t="shared" si="1"/>
        <v>0.47481140162594393</v>
      </c>
    </row>
    <row r="44" spans="3:9" ht="18" customHeight="1" x14ac:dyDescent="0.2">
      <c r="C44" s="62">
        <v>2014</v>
      </c>
      <c r="D44" s="12">
        <v>223174.77600000001</v>
      </c>
      <c r="E44" s="66">
        <f t="shared" si="0"/>
        <v>0.49640173938187443</v>
      </c>
      <c r="F44" s="71">
        <f t="shared" si="1"/>
        <v>0.50359826061812552</v>
      </c>
    </row>
    <row r="45" spans="3:9" ht="18" customHeight="1" x14ac:dyDescent="0.2">
      <c r="C45" s="63">
        <v>2015</v>
      </c>
      <c r="D45" s="14">
        <v>218931.40700000001</v>
      </c>
      <c r="E45" s="65">
        <f t="shared" si="0"/>
        <v>0.48696332617858695</v>
      </c>
      <c r="F45" s="70">
        <f t="shared" si="1"/>
        <v>0.51303667382141305</v>
      </c>
    </row>
    <row r="46" spans="3:9" ht="18" customHeight="1" x14ac:dyDescent="0.2">
      <c r="C46" s="62">
        <v>2016</v>
      </c>
      <c r="D46" s="12">
        <v>244031.63399999999</v>
      </c>
      <c r="E46" s="66">
        <f t="shared" si="0"/>
        <v>0.5427930958550663</v>
      </c>
      <c r="F46" s="71">
        <f t="shared" si="1"/>
        <v>0.4572069041449337</v>
      </c>
    </row>
    <row r="47" spans="3:9" ht="20.25" customHeight="1" x14ac:dyDescent="0.2">
      <c r="C47" s="63">
        <v>2017</v>
      </c>
      <c r="D47" s="14">
        <v>213698.81599999999</v>
      </c>
      <c r="E47" s="65">
        <f t="shared" si="0"/>
        <v>0.47532461269837739</v>
      </c>
      <c r="F47" s="70">
        <f t="shared" si="1"/>
        <v>0.52467538730162255</v>
      </c>
    </row>
    <row r="48" spans="3:9" ht="20.25" customHeight="1" x14ac:dyDescent="0.2">
      <c r="C48" s="72">
        <v>2018</v>
      </c>
      <c r="D48" s="73">
        <v>201783.99</v>
      </c>
      <c r="E48" s="74">
        <f t="shared" ref="E48" si="2">D48/D$22</f>
        <v>0.44882278100915285</v>
      </c>
      <c r="F48" s="75">
        <f t="shared" ref="F48" si="3">E$22-E48</f>
        <v>0.55117721899084715</v>
      </c>
    </row>
    <row r="49" spans="3:6" ht="20.25" customHeight="1" x14ac:dyDescent="0.2">
      <c r="C49" s="63">
        <v>2019</v>
      </c>
      <c r="D49" s="14">
        <v>183527.60008</v>
      </c>
      <c r="E49" s="65">
        <f t="shared" ref="E49:E52" si="4">D49/D$22</f>
        <v>0.40821557676523906</v>
      </c>
      <c r="F49" s="70">
        <f t="shared" ref="F49:F52" si="5">E$22-E49</f>
        <v>0.59178442323476088</v>
      </c>
    </row>
    <row r="50" spans="3:6" ht="20.25" customHeight="1" x14ac:dyDescent="0.2">
      <c r="C50" s="72">
        <v>2020</v>
      </c>
      <c r="D50" s="73">
        <v>151142.45246</v>
      </c>
      <c r="E50" s="74">
        <f t="shared" si="4"/>
        <v>0.33618215122835504</v>
      </c>
      <c r="F50" s="75">
        <f t="shared" si="5"/>
        <v>0.66381784877164496</v>
      </c>
    </row>
    <row r="51" spans="3:6" ht="20.25" customHeight="1" x14ac:dyDescent="0.2">
      <c r="C51" s="63">
        <v>2021</v>
      </c>
      <c r="D51" s="14">
        <v>166120.22302999999</v>
      </c>
      <c r="E51" s="65">
        <v>0.40494300076737433</v>
      </c>
      <c r="F51" s="70">
        <v>0.59505699923262567</v>
      </c>
    </row>
    <row r="52" spans="3:6" ht="21" customHeight="1" x14ac:dyDescent="0.2">
      <c r="C52" s="72">
        <v>2022</v>
      </c>
      <c r="D52" s="73">
        <v>163415.26478000003</v>
      </c>
      <c r="E52" s="74">
        <f t="shared" si="4"/>
        <v>0.3634802424013257</v>
      </c>
      <c r="F52" s="75">
        <f t="shared" si="5"/>
        <v>0.6365197575986743</v>
      </c>
    </row>
    <row r="53" spans="3:6" x14ac:dyDescent="0.2">
      <c r="D53" s="67"/>
    </row>
  </sheetData>
  <sheetProtection selectLockedCells="1"/>
  <mergeCells count="6">
    <mergeCell ref="C1:E1"/>
    <mergeCell ref="C5:E5"/>
    <mergeCell ref="C6:E6"/>
    <mergeCell ref="C4:E4"/>
    <mergeCell ref="C3:E3"/>
    <mergeCell ref="C2:E2"/>
  </mergeCells>
  <phoneticPr fontId="19" type="noConversion"/>
  <conditionalFormatting sqref="F9:T9">
    <cfRule type="cellIs" dxfId="0" priority="2" operator="greaterThan">
      <formula>0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6"/>
  <sheetViews>
    <sheetView showGridLines="0" tabSelected="1" zoomScale="120" zoomScaleNormal="120" workbookViewId="0">
      <selection sqref="A1:O20"/>
    </sheetView>
  </sheetViews>
  <sheetFormatPr baseColWidth="10" defaultRowHeight="12.75" x14ac:dyDescent="0.2"/>
  <cols>
    <col min="1" max="1" width="3.28515625" style="40" customWidth="1"/>
    <col min="2" max="2" width="4.28515625" style="1" customWidth="1"/>
    <col min="3" max="3" width="1.7109375" style="1" customWidth="1"/>
    <col min="4" max="4" width="14" style="1" customWidth="1"/>
    <col min="5" max="5" width="1.7109375" style="1" customWidth="1"/>
    <col min="6" max="6" width="14" style="1" customWidth="1"/>
    <col min="7" max="7" width="1.7109375" style="1" customWidth="1"/>
    <col min="8" max="8" width="14" style="1" customWidth="1"/>
    <col min="9" max="9" width="1.7109375" style="1" customWidth="1"/>
    <col min="10" max="10" width="23" style="1" customWidth="1"/>
    <col min="11" max="11" width="1.7109375" style="1" customWidth="1"/>
    <col min="12" max="12" width="14" style="1" customWidth="1"/>
    <col min="13" max="13" width="3.140625" style="1" customWidth="1"/>
    <col min="14" max="14" width="1.42578125" style="1" customWidth="1"/>
    <col min="15" max="15" width="8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25" ht="20.25" customHeight="1" x14ac:dyDescent="0.2">
      <c r="A2" s="4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48"/>
      <c r="Q2" s="84" t="s">
        <v>7</v>
      </c>
      <c r="R2" s="85"/>
      <c r="S2" s="85"/>
      <c r="T2" s="85"/>
      <c r="U2" s="85"/>
      <c r="V2" s="85"/>
      <c r="W2" s="85"/>
      <c r="X2" s="85"/>
      <c r="Y2" s="86"/>
    </row>
    <row r="3" spans="1:25" ht="18.75" customHeight="1" x14ac:dyDescent="0.3">
      <c r="A3" s="4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O3" s="48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50"/>
      <c r="B4" s="4"/>
      <c r="C4" s="4"/>
      <c r="D4" s="4"/>
      <c r="E4" s="4"/>
      <c r="F4" s="4"/>
      <c r="G4" s="4"/>
      <c r="H4" s="4"/>
      <c r="I4" s="4"/>
      <c r="J4" s="4"/>
      <c r="K4" s="4"/>
      <c r="O4" s="48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5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O5" s="48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51"/>
      <c r="B6" s="3"/>
      <c r="O6" s="48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51"/>
      <c r="B7" s="3"/>
      <c r="O7" s="48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51"/>
      <c r="B8" s="3"/>
      <c r="O8" s="48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51"/>
      <c r="B9" s="3"/>
      <c r="O9" s="48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51"/>
      <c r="B10" s="3"/>
      <c r="O10" s="48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51"/>
      <c r="B11" s="3"/>
      <c r="O11" s="48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51"/>
      <c r="B12" s="3"/>
      <c r="O12" s="48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51"/>
      <c r="B13" s="3"/>
      <c r="O13" s="48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51"/>
      <c r="B14" s="3"/>
      <c r="O14" s="48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51"/>
      <c r="B15" s="3"/>
      <c r="O15" s="48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51"/>
      <c r="B16" s="3"/>
      <c r="O16" s="48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51"/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52"/>
      <c r="P17" s="17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51"/>
      <c r="B18" s="1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52"/>
      <c r="P18" s="17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53"/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7"/>
      <c r="O19" s="52"/>
      <c r="P19" s="17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2.25" customHeight="1" x14ac:dyDescent="0.2">
      <c r="A20" s="54"/>
      <c r="B20" s="55"/>
      <c r="C20" s="56"/>
      <c r="D20" s="59"/>
      <c r="E20" s="56"/>
      <c r="F20" s="59"/>
      <c r="G20" s="56"/>
      <c r="H20" s="59"/>
      <c r="I20" s="56"/>
      <c r="J20" s="59"/>
      <c r="K20" s="56"/>
      <c r="L20" s="59"/>
      <c r="M20" s="56"/>
      <c r="N20" s="57"/>
      <c r="O20" s="58"/>
      <c r="P20" s="17"/>
    </row>
    <row r="21" spans="1:25" ht="3.75" customHeight="1" x14ac:dyDescent="0.2">
      <c r="A21" s="41"/>
      <c r="B21" s="20"/>
      <c r="C21" s="19"/>
      <c r="D21" s="21"/>
      <c r="E21" s="19"/>
      <c r="F21" s="21"/>
      <c r="G21" s="19"/>
      <c r="H21" s="21"/>
      <c r="I21" s="19"/>
      <c r="J21" s="21"/>
      <c r="K21" s="19"/>
      <c r="L21" s="21"/>
      <c r="M21" s="19"/>
      <c r="N21" s="17"/>
      <c r="O21" s="17"/>
      <c r="P21" s="17"/>
    </row>
    <row r="22" spans="1:25" ht="9" customHeight="1" x14ac:dyDescent="0.2">
      <c r="A22" s="41"/>
      <c r="B22" s="20"/>
      <c r="C22" s="19"/>
      <c r="D22" s="87"/>
      <c r="E22" s="19"/>
      <c r="F22" s="87"/>
      <c r="G22" s="19"/>
      <c r="H22" s="87"/>
      <c r="I22" s="19"/>
      <c r="J22" s="87"/>
      <c r="K22" s="19"/>
      <c r="L22" s="87"/>
      <c r="M22" s="19"/>
      <c r="N22" s="17"/>
      <c r="O22" s="17"/>
      <c r="P22" s="17"/>
    </row>
    <row r="23" spans="1:25" ht="9" customHeight="1" x14ac:dyDescent="0.2">
      <c r="A23" s="41"/>
      <c r="B23" s="20"/>
      <c r="C23" s="19"/>
      <c r="D23" s="87"/>
      <c r="E23" s="19"/>
      <c r="F23" s="87"/>
      <c r="G23" s="19"/>
      <c r="H23" s="87"/>
      <c r="I23" s="19"/>
      <c r="J23" s="87"/>
      <c r="K23" s="19"/>
      <c r="L23" s="87"/>
      <c r="M23" s="19"/>
      <c r="N23" s="17"/>
      <c r="O23" s="17"/>
      <c r="P23" s="17"/>
    </row>
    <row r="24" spans="1:25" ht="16.5" customHeight="1" x14ac:dyDescent="0.2">
      <c r="B24" s="18"/>
      <c r="C24" s="22"/>
      <c r="D24" s="22"/>
      <c r="E24" s="22"/>
      <c r="F24" s="22"/>
      <c r="G24" s="22"/>
      <c r="H24" s="22"/>
      <c r="I24" s="22"/>
      <c r="J24" s="22"/>
      <c r="K24" s="22"/>
      <c r="L24" s="17"/>
      <c r="M24" s="17"/>
      <c r="N24" s="17"/>
      <c r="O24" s="17"/>
      <c r="P24" s="17"/>
    </row>
    <row r="25" spans="1:25" ht="21.75" customHeight="1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25" ht="6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25" ht="6" customHeight="1" x14ac:dyDescent="0.2">
      <c r="A27" s="42"/>
      <c r="B27" s="34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 x14ac:dyDescent="0.2">
      <c r="A28" s="42"/>
      <c r="B28" s="34"/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 x14ac:dyDescent="0.2">
      <c r="A29" s="42"/>
      <c r="B29" s="34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25" ht="4.5" customHeight="1" x14ac:dyDescent="0.2">
      <c r="B31" s="17"/>
      <c r="C31" s="17"/>
      <c r="D31" s="17"/>
      <c r="E31" s="17"/>
      <c r="F31" s="17"/>
      <c r="G31" s="36"/>
      <c r="H31" s="36"/>
      <c r="I31" s="36"/>
      <c r="J31" s="36"/>
      <c r="K31" s="36"/>
      <c r="L31" s="17"/>
      <c r="M31" s="17"/>
      <c r="N31" s="17"/>
      <c r="O31" s="17"/>
      <c r="P31" s="17"/>
    </row>
    <row r="32" spans="1:25" ht="18" customHeight="1" x14ac:dyDescent="0.2">
      <c r="A32" s="43"/>
      <c r="B32" s="37"/>
      <c r="C32" s="37"/>
      <c r="D32" s="37"/>
      <c r="E32" s="37"/>
      <c r="F32" s="36"/>
      <c r="G32" s="36"/>
      <c r="H32" s="36"/>
      <c r="I32" s="36"/>
      <c r="J32" s="36"/>
      <c r="K32" s="36"/>
      <c r="L32" s="17"/>
      <c r="M32" s="17"/>
      <c r="N32" s="17"/>
      <c r="O32" s="17"/>
      <c r="P32" s="17"/>
    </row>
    <row r="33" spans="1:16" x14ac:dyDescent="0.2">
      <c r="A33" s="43"/>
      <c r="B33" s="37"/>
      <c r="C33" s="37"/>
      <c r="D33" s="37"/>
      <c r="E33" s="37"/>
      <c r="F33" s="36"/>
      <c r="G33" s="36"/>
      <c r="H33" s="36"/>
      <c r="I33" s="36"/>
      <c r="J33" s="36"/>
      <c r="K33" s="36"/>
      <c r="L33" s="17"/>
      <c r="M33" s="17"/>
      <c r="N33" s="17"/>
      <c r="O33" s="17"/>
      <c r="P33" s="17"/>
    </row>
    <row r="34" spans="1:16" x14ac:dyDescent="0.2">
      <c r="A34" s="43"/>
      <c r="B34" s="37"/>
      <c r="C34" s="37"/>
      <c r="D34" s="37"/>
      <c r="E34" s="37"/>
      <c r="F34" s="36"/>
      <c r="G34" s="36"/>
      <c r="H34" s="36"/>
      <c r="I34" s="36"/>
      <c r="J34" s="36"/>
      <c r="K34" s="36"/>
      <c r="L34" s="17"/>
      <c r="M34" s="17"/>
      <c r="N34" s="17"/>
      <c r="O34" s="17"/>
      <c r="P34" s="17"/>
    </row>
    <row r="35" spans="1:16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</sheetData>
  <sheetProtection selectLockedCells="1"/>
  <mergeCells count="6">
    <mergeCell ref="Q2:Y2"/>
    <mergeCell ref="D22:D23"/>
    <mergeCell ref="F22:F23"/>
    <mergeCell ref="H22:H23"/>
    <mergeCell ref="J22:J23"/>
    <mergeCell ref="L22:L23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2018-04-12T07:21:34Z</cp:lastPrinted>
  <dcterms:created xsi:type="dcterms:W3CDTF">2010-08-25T11:28:54Z</dcterms:created>
  <dcterms:modified xsi:type="dcterms:W3CDTF">2024-07-31T09:31:11Z</dcterms:modified>
</cp:coreProperties>
</file>