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gruppende\II2.8\int\16_UBA-Internet\Klimaschutz_in_der_LW\Update_2024\"/>
    </mc:Choice>
  </mc:AlternateContent>
  <xr:revisionPtr revIDLastSave="0" documentId="13_ncr:1_{096BC2F5-C321-4317-A99A-912121F5BADF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10-2-Abb_Daten" sheetId="1" r:id="rId1"/>
    <sheet name="10-2_Abb" sheetId="2" r:id="rId2"/>
  </sheets>
  <externalReferences>
    <externalReference r:id="rId3"/>
  </externalReferences>
  <definedNames>
    <definedName name="Beschriftung" localSheetId="1">OFFSET(#REF!,0,0,COUNTA(#REF!),-1)</definedName>
    <definedName name="Beschriftung" localSheetId="0">OFFSET('10-2-Abb_Daten'!$B$11,0,0,COUNTA('10-2-Abb_Daten'!$B$11:$B$25),-1)</definedName>
    <definedName name="CRF_CountryName">[1]Sheet1!$C$4</definedName>
    <definedName name="CRF_InventoryYear">[1]Sheet1!$C$6</definedName>
    <definedName name="CRF_Submission">[1]Sheet1!$C$30</definedName>
    <definedName name="CRF_Table10s5_Main1" localSheetId="1">#REF!</definedName>
    <definedName name="CRF_Table10s5_Main1" localSheetId="0">#REF!</definedName>
    <definedName name="CRF_Table10s5_Main2" localSheetId="1">#REF!</definedName>
    <definedName name="CRF_Table10s5_Main2" localSheetId="0">#REF!</definedName>
    <definedName name="CRF_Table3.A_D_Doc" localSheetId="1">'[1]Table3.A-D'!#REF!</definedName>
    <definedName name="CRF_Table3.A_D_Doc" localSheetId="0">'[1]Table3.A-D'!#REF!</definedName>
    <definedName name="Daten01" localSheetId="1">OFFSET(#REF!,0,0,COUNTA(#REF!),-1)</definedName>
    <definedName name="Daten01" localSheetId="0">OFFSET('10-2-Abb_Daten'!$F$11,0,0,COUNTA('10-2-Abb_Daten'!$F$11:$F$25),-1)</definedName>
    <definedName name="Daten02" localSheetId="1">OFFSET(#REF!,0,0,COUNTA(#REF!),-1)</definedName>
    <definedName name="Daten02" localSheetId="0">OFFSET('10-2-Abb_Daten'!$G$11,0,0,COUNTA('10-2-Abb_Daten'!$G$11:$G$25),-1)</definedName>
    <definedName name="Daten03" localSheetId="1">OFFSET(#REF!,0,0,COUNTA(#REF!),-1)</definedName>
    <definedName name="Daten03" localSheetId="0">OFFSET('10-2-Abb_Daten'!$H$11,0,0,COUNTA('10-2-Abb_Daten'!$H$11:$H$25),-1)</definedName>
    <definedName name="Daten04" localSheetId="1">OFFSET(#REF!,0,0,COUNTA(#REF!),-1)</definedName>
    <definedName name="Daten04" localSheetId="0">OFFSET('10-2-Abb_Daten'!#REF!,0,0,COUNTA('10-2-Abb_Daten'!#REF!),-1)</definedName>
    <definedName name="Daten05" localSheetId="1">OFFSET(#REF!,0,0,COUNTA(#REF!),-1)</definedName>
    <definedName name="Daten05" localSheetId="0">OFFSET('10-2-Abb_Daten'!#REF!,0,0,COUNTA('10-2-Abb_Daten'!#REF!),-1)</definedName>
    <definedName name="Daten06" localSheetId="1">OFFSET(#REF!,0,0,COUNTA(#REF!),-1)</definedName>
    <definedName name="Daten06" localSheetId="0">OFFSET('10-2-Abb_Daten'!#REF!,0,0,COUNTA('10-2-Abb_Daten'!#REF!),-1)</definedName>
    <definedName name="Daten07" localSheetId="1">OFFSET(#REF!,0,0,COUNTA(#REF!),-1)</definedName>
    <definedName name="Daten07" localSheetId="0">OFFSET('10-2-Abb_Daten'!#REF!,0,0,COUNTA('10-2-Abb_Daten'!#REF!),-1)</definedName>
    <definedName name="Daten08" localSheetId="1">OFFSET(#REF!,0,0,COUNTA(#REF!),-1)</definedName>
    <definedName name="Daten08" localSheetId="0">OFFSET('10-2-Abb_Daten'!#REF!,0,0,COUNTA('10-2-Abb_Daten'!#REF!),-1)</definedName>
    <definedName name="Daten09" localSheetId="1">OFFSET(#REF!,0,0,COUNTA(#REF!),-1)</definedName>
    <definedName name="Daten09" localSheetId="0">OFFSET('10-2-Abb_Daten'!#REF!,0,0,COUNTA('10-2-Abb_Daten'!#REF!),-1)</definedName>
    <definedName name="Daten10" localSheetId="1">OFFSET(#REF!,0,0,COUNTA(#REF!),-1)</definedName>
    <definedName name="Daten10" localSheetId="0">OFFSET('10-2-Abb_Daten'!#REF!,0,0,COUNTA('10-2-Abb_Daten'!#REF!),-1)</definedName>
    <definedName name="Print_Area" localSheetId="1">'10-2_Abb'!$A$1:$N$22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Q43" i="1" l="1"/>
  <c r="T3" i="1" l="1"/>
  <c r="P43" i="1" l="1"/>
  <c r="L11" i="1"/>
  <c r="P11" i="1"/>
  <c r="L12" i="1"/>
  <c r="P12" i="1"/>
  <c r="L13" i="1"/>
  <c r="P13" i="1"/>
  <c r="L14" i="1"/>
  <c r="P14" i="1"/>
  <c r="L15" i="1"/>
  <c r="P15" i="1"/>
  <c r="L16" i="1"/>
  <c r="P16" i="1"/>
  <c r="L17" i="1"/>
  <c r="P17" i="1"/>
  <c r="L18" i="1"/>
  <c r="P18" i="1"/>
  <c r="L19" i="1"/>
  <c r="P19" i="1"/>
  <c r="L20" i="1"/>
  <c r="P20" i="1"/>
  <c r="L21" i="1"/>
  <c r="P21" i="1"/>
  <c r="L22" i="1"/>
  <c r="P22" i="1"/>
  <c r="L23" i="1"/>
  <c r="P23" i="1"/>
  <c r="L24" i="1"/>
  <c r="P24" i="1"/>
  <c r="L25" i="1"/>
  <c r="P25" i="1"/>
  <c r="L26" i="1"/>
  <c r="P26" i="1"/>
  <c r="L27" i="1"/>
  <c r="P27" i="1"/>
  <c r="L28" i="1"/>
  <c r="P28" i="1"/>
  <c r="L29" i="1"/>
  <c r="P29" i="1"/>
  <c r="L30" i="1"/>
  <c r="P30" i="1"/>
  <c r="L31" i="1"/>
  <c r="P31" i="1"/>
  <c r="L32" i="1"/>
  <c r="P32" i="1"/>
  <c r="L33" i="1"/>
  <c r="P33" i="1"/>
  <c r="L34" i="1"/>
  <c r="P34" i="1"/>
  <c r="L35" i="1"/>
  <c r="P35" i="1"/>
  <c r="L36" i="1"/>
  <c r="P36" i="1"/>
  <c r="L37" i="1"/>
  <c r="P37" i="1"/>
  <c r="L38" i="1"/>
  <c r="P38" i="1"/>
  <c r="L39" i="1"/>
  <c r="P39" i="1"/>
  <c r="L40" i="1"/>
  <c r="P40" i="1"/>
  <c r="L41" i="1"/>
  <c r="P41" i="1"/>
  <c r="L42" i="1"/>
  <c r="P42" i="1"/>
  <c r="K46" i="1" l="1"/>
  <c r="J46" i="1" l="1"/>
  <c r="I46" i="1"/>
  <c r="H46" i="1" l="1"/>
  <c r="G46" i="1"/>
  <c r="F46" i="1"/>
  <c r="E46" i="1"/>
  <c r="D46" i="1"/>
  <c r="C46" i="1"/>
  <c r="B9" i="1"/>
  <c r="K47" i="1"/>
</calcChain>
</file>

<file path=xl/sharedStrings.xml><?xml version="1.0" encoding="utf-8"?>
<sst xmlns="http://schemas.openxmlformats.org/spreadsheetml/2006/main" count="29" uniqueCount="28">
  <si>
    <t>Hauptitel:</t>
  </si>
  <si>
    <t>Untertitel:</t>
  </si>
  <si>
    <t>Quelle:</t>
  </si>
  <si>
    <t>Fußnote:</t>
  </si>
  <si>
    <t>Achsenbezeichnung 1:</t>
  </si>
  <si>
    <t>Achsenbezeichnung 2:</t>
  </si>
  <si>
    <t>Zusätzliche Grafikelemente</t>
  </si>
  <si>
    <t>Trennlinie horizontal gepunktet</t>
  </si>
  <si>
    <t>Trennlinie horizontal</t>
  </si>
  <si>
    <t>Trennlinie vertikal gepunktet</t>
  </si>
  <si>
    <t>Treibhausgasemissionen aus der Landwirtschaft nach Sektoren des KSG</t>
  </si>
  <si>
    <t>inkl. Ziel für das Jahr 2030 aus dem Klimaschutzgesetz (KSG)</t>
  </si>
  <si>
    <t>Millionen Tonnen Kohlendioxid-Äquivalente</t>
  </si>
  <si>
    <t>Verdauung, Tierhaltung</t>
  </si>
  <si>
    <t>Wirtschaftsdünger</t>
  </si>
  <si>
    <t>Landwirtschaftliche Böden</t>
  </si>
  <si>
    <t>Kalkung</t>
  </si>
  <si>
    <t>Harnstoffapplikation</t>
  </si>
  <si>
    <t>Andere Quellen, Lagerung von Gärresten der nachwachs. Rohstoffe</t>
  </si>
  <si>
    <t>Landwirtschaftlicher Verkehr*</t>
  </si>
  <si>
    <t>Andere kohlenstoffhaltige Düngemittel</t>
  </si>
  <si>
    <t>Gesamt</t>
  </si>
  <si>
    <t>Ziel 2030 nach KSG</t>
  </si>
  <si>
    <t>Gesamt ohne energiebedingte Emissionen</t>
  </si>
  <si>
    <t>mit den landw. Mooremissionen</t>
  </si>
  <si>
    <t>* enthält die mobilen &amp; stationären Feuerungen der Land- und Forstwirtschaft sowie der Fischerei
Hinweis: Die Aufteilung der Emissionen entspricht der UN-Berichterstattung, nicht den Kategorien der offiziellen Berichterstattung
** die Daten für 2023 sind der am 15.3.2024 veröffentlichten Vorjahresschätzung entnommen</t>
  </si>
  <si>
    <t>2023**</t>
  </si>
  <si>
    <t>Umweltbundesamt: Emissionsübersichten nach Sektoren des Bundesklimaschutzgesetzes 1990-2023 (Stand 15.03.2024)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</si>
</sst>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3" formatCode="_-* #,##0.00\ _€_-;\-* #,##0.00\ _€_-;_-* &quot;-&quot;??\ _€_-;_-@_-"/>
    <numFmt numFmtId="164" formatCode="#,##0.0"/>
    <numFmt numFmtId="165" formatCode="&quot;Quelle:&quot;\ @"/>
    <numFmt numFmtId="166" formatCode="yyyy"/>
    <numFmt numFmtId="167" formatCode="@\ *."/>
    <numFmt numFmtId="168" formatCode="\ \ \ \ \ \ \ \ \ \ @\ *."/>
    <numFmt numFmtId="169" formatCode="\ \ \ \ \ \ \ \ \ \ \ \ @\ *."/>
    <numFmt numFmtId="170" formatCode="\ \ \ \ \ \ \ \ \ \ \ \ @"/>
    <numFmt numFmtId="171" formatCode="\ \ \ \ \ \ \ \ \ \ \ \ \ @\ *."/>
    <numFmt numFmtId="172" formatCode="\ @\ *."/>
    <numFmt numFmtId="173" formatCode="\ @"/>
    <numFmt numFmtId="174" formatCode="\ \ @\ *."/>
    <numFmt numFmtId="175" formatCode="\ \ @"/>
    <numFmt numFmtId="176" formatCode="\ \ \ @\ *."/>
    <numFmt numFmtId="177" formatCode="\ \ \ @"/>
    <numFmt numFmtId="178" formatCode="\ \ \ \ @\ *."/>
    <numFmt numFmtId="179" formatCode="\ \ \ \ @"/>
    <numFmt numFmtId="180" formatCode="\ \ \ \ \ \ @\ *."/>
    <numFmt numFmtId="181" formatCode="\ \ \ \ \ \ @"/>
    <numFmt numFmtId="182" formatCode="\ \ \ \ \ \ \ @\ *."/>
    <numFmt numFmtId="183" formatCode="\ \ \ \ \ \ \ \ \ @\ *."/>
    <numFmt numFmtId="184" formatCode="\ \ \ \ \ \ \ \ \ @"/>
    <numFmt numFmtId="185" formatCode="#,##0.00\ &quot;Gg&quot;"/>
    <numFmt numFmtId="186" formatCode="#,##0.00\ &quot;kg&quot;"/>
    <numFmt numFmtId="187" formatCode="#,##0.00\ &quot;kt&quot;"/>
    <numFmt numFmtId="188" formatCode="#,##0.00\ &quot;Stck&quot;"/>
    <numFmt numFmtId="189" formatCode="#,##0.00\ &quot;Stk&quot;"/>
    <numFmt numFmtId="190" formatCode="#,##0.00\ &quot;T.Stk&quot;"/>
    <numFmt numFmtId="191" formatCode="#,##0.00\ &quot;TJ&quot;"/>
    <numFmt numFmtId="192" formatCode="#,##0.00\ &quot;TStk&quot;"/>
    <numFmt numFmtId="193" formatCode="_-* #,##0.00\ [$€]_-;\-* #,##0.00\ [$€]_-;_-* &quot;-&quot;??\ [$€]_-;_-@_-"/>
    <numFmt numFmtId="194" formatCode="#,##0.0000"/>
    <numFmt numFmtId="195" formatCode="0.0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  <font>
      <b/>
      <sz val="14"/>
      <color rgb="FF080808"/>
      <name val="Meta Offc"/>
      <family val="2"/>
    </font>
    <font>
      <b/>
      <sz val="10"/>
      <color rgb="FF080808"/>
      <name val="Cambria"/>
      <family val="1"/>
    </font>
    <font>
      <b/>
      <sz val="9"/>
      <color rgb="FFFFFFFF"/>
      <name val="Meta Offc"/>
      <family val="2"/>
    </font>
    <font>
      <b/>
      <sz val="9"/>
      <color rgb="FF080808"/>
      <name val="Meta Offc"/>
      <family val="2"/>
    </font>
    <font>
      <sz val="9"/>
      <color rgb="FF080808"/>
      <name val="Meta Offc"/>
      <family val="2"/>
    </font>
    <font>
      <sz val="6"/>
      <color rgb="FF080808"/>
      <name val="Meta Offc"/>
      <family val="2"/>
    </font>
    <font>
      <sz val="6"/>
      <color rgb="FF080808"/>
      <name val="Meta Serif Offc"/>
    </font>
    <font>
      <sz val="10"/>
      <name val="Arial"/>
      <family val="2"/>
    </font>
    <font>
      <sz val="9"/>
      <name val="Meta Offc"/>
      <family val="2"/>
    </font>
    <font>
      <b/>
      <sz val="10"/>
      <color rgb="FFFFFFFF"/>
      <name val="Cambria"/>
      <family val="1"/>
    </font>
    <font>
      <b/>
      <sz val="12"/>
      <name val="Meta Offc"/>
      <family val="2"/>
    </font>
    <font>
      <b/>
      <sz val="9"/>
      <name val="Meta Offc"/>
      <family val="2"/>
    </font>
    <font>
      <sz val="7"/>
      <name val="Meta Offc"/>
      <family val="2"/>
    </font>
    <font>
      <sz val="6"/>
      <name val="Meta Serif Offc Book"/>
    </font>
    <font>
      <sz val="6"/>
      <name val="Meta Offc"/>
      <family val="2"/>
    </font>
    <font>
      <sz val="8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8"/>
      <name val="Helvetica"/>
    </font>
    <font>
      <sz val="7"/>
      <name val="Letter Gothic CE"/>
      <family val="3"/>
      <charset val="238"/>
    </font>
    <font>
      <sz val="7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</font>
    <font>
      <b/>
      <i/>
      <sz val="9"/>
      <color rgb="FF080808"/>
      <name val="Meta Offc"/>
      <family val="2"/>
    </font>
    <font>
      <i/>
      <sz val="9"/>
      <color rgb="FF080808"/>
      <name val="Meta Offc"/>
      <family val="2"/>
    </font>
  </fonts>
  <fills count="1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8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5" fillId="0" borderId="0" applyNumberFormat="0" applyFill="0" applyBorder="0" applyAlignment="0" applyProtection="0"/>
    <xf numFmtId="0" fontId="26" fillId="0" borderId="0" applyNumberFormat="0">
      <alignment horizontal="right"/>
    </xf>
    <xf numFmtId="0" fontId="24" fillId="0" borderId="0"/>
    <xf numFmtId="0" fontId="5" fillId="6" borderId="0" applyNumberFormat="0" applyFont="0" applyBorder="0" applyAlignment="0" applyProtection="0"/>
    <xf numFmtId="49" fontId="24" fillId="0" borderId="21" applyNumberFormat="0" applyFont="0" applyFill="0" applyBorder="0" applyProtection="0">
      <alignment horizontal="left" vertical="center" indent="5"/>
    </xf>
    <xf numFmtId="49" fontId="24" fillId="0" borderId="5" applyNumberFormat="0" applyFont="0" applyFill="0" applyBorder="0" applyProtection="0">
      <alignment horizontal="left" vertical="center" indent="2"/>
    </xf>
    <xf numFmtId="0" fontId="28" fillId="7" borderId="0" applyNumberFormat="0" applyFont="0" applyBorder="0" applyAlignment="0" applyProtection="0"/>
    <xf numFmtId="0" fontId="5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/>
    <xf numFmtId="0" fontId="4" fillId="0" borderId="0"/>
    <xf numFmtId="49" fontId="27" fillId="0" borderId="5" applyNumberFormat="0" applyFill="0" applyBorder="0" applyProtection="0">
      <alignment horizontal="left" vertical="center"/>
    </xf>
    <xf numFmtId="4" fontId="27" fillId="0" borderId="6" applyFill="0" applyBorder="0" applyProtection="0">
      <alignment horizontal="right" vertical="center"/>
    </xf>
    <xf numFmtId="9" fontId="5" fillId="0" borderId="0" applyFont="0" applyFill="0" applyBorder="0" applyAlignment="0" applyProtection="0"/>
    <xf numFmtId="4" fontId="24" fillId="0" borderId="5" applyFill="0" applyBorder="0" applyProtection="0">
      <alignment horizontal="right" vertical="center"/>
    </xf>
    <xf numFmtId="167" fontId="23" fillId="0" borderId="0"/>
    <xf numFmtId="49" fontId="23" fillId="0" borderId="0"/>
    <xf numFmtId="168" fontId="23" fillId="0" borderId="0">
      <alignment horizontal="center"/>
    </xf>
    <xf numFmtId="169" fontId="23" fillId="0" borderId="0"/>
    <xf numFmtId="170" fontId="23" fillId="0" borderId="0"/>
    <xf numFmtId="171" fontId="23" fillId="0" borderId="0"/>
    <xf numFmtId="172" fontId="23" fillId="0" borderId="0"/>
    <xf numFmtId="173" fontId="29" fillId="0" borderId="0"/>
    <xf numFmtId="174" fontId="30" fillId="0" borderId="0"/>
    <xf numFmtId="175" fontId="29" fillId="0" borderId="0"/>
    <xf numFmtId="176" fontId="23" fillId="0" borderId="0"/>
    <xf numFmtId="177" fontId="23" fillId="0" borderId="0"/>
    <xf numFmtId="178" fontId="23" fillId="0" borderId="0"/>
    <xf numFmtId="179" fontId="29" fillId="0" borderId="0"/>
    <xf numFmtId="180" fontId="23" fillId="0" borderId="0">
      <alignment horizontal="center"/>
    </xf>
    <xf numFmtId="181" fontId="23" fillId="0" borderId="0">
      <alignment horizontal="center"/>
    </xf>
    <xf numFmtId="182" fontId="23" fillId="0" borderId="0">
      <alignment horizontal="center"/>
    </xf>
    <xf numFmtId="183" fontId="23" fillId="0" borderId="0">
      <alignment horizontal="center"/>
    </xf>
    <xf numFmtId="184" fontId="23" fillId="0" borderId="0">
      <alignment horizont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5" fillId="0" borderId="23" applyFont="0" applyFill="0" applyBorder="0" applyAlignment="0" applyProtection="0">
      <alignment horizontal="left"/>
    </xf>
    <xf numFmtId="185" fontId="5" fillId="0" borderId="23" applyFont="0" applyFill="0" applyBorder="0" applyAlignment="0" applyProtection="0">
      <alignment horizontal="left"/>
    </xf>
    <xf numFmtId="186" fontId="5" fillId="0" borderId="23" applyFont="0" applyFill="0" applyBorder="0" applyAlignment="0" applyProtection="0">
      <alignment horizontal="left"/>
    </xf>
    <xf numFmtId="186" fontId="5" fillId="0" borderId="23" applyFont="0" applyFill="0" applyBorder="0" applyAlignment="0" applyProtection="0">
      <alignment horizontal="left"/>
    </xf>
    <xf numFmtId="187" fontId="5" fillId="0" borderId="23" applyFont="0" applyFill="0" applyBorder="0" applyAlignment="0" applyProtection="0">
      <alignment horizontal="left"/>
    </xf>
    <xf numFmtId="187" fontId="5" fillId="0" borderId="23" applyFont="0" applyFill="0" applyBorder="0" applyAlignment="0" applyProtection="0">
      <alignment horizontal="lef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5" fillId="0" borderId="0" applyFont="0" applyFill="0" applyBorder="0" applyAlignment="0" applyProtection="0">
      <alignment horizontal="left"/>
    </xf>
    <xf numFmtId="188" fontId="5" fillId="0" borderId="23" applyFont="0" applyFill="0" applyBorder="0" applyAlignment="0" applyProtection="0">
      <alignment horizontal="left"/>
    </xf>
    <xf numFmtId="188" fontId="5" fillId="0" borderId="23" applyFont="0" applyFill="0" applyBorder="0" applyAlignment="0" applyProtection="0">
      <alignment horizontal="left"/>
    </xf>
    <xf numFmtId="189" fontId="5" fillId="0" borderId="23" applyFont="0" applyFill="0" applyBorder="0" applyAlignment="0" applyProtection="0">
      <alignment horizontal="left"/>
    </xf>
    <xf numFmtId="189" fontId="5" fillId="0" borderId="23" applyFont="0" applyFill="0" applyBorder="0" applyAlignment="0" applyProtection="0">
      <alignment horizontal="left"/>
    </xf>
    <xf numFmtId="190" fontId="5" fillId="0" borderId="23" applyFont="0" applyFill="0" applyBorder="0" applyAlignment="0" applyProtection="0">
      <alignment horizontal="left"/>
    </xf>
    <xf numFmtId="190" fontId="5" fillId="0" borderId="23" applyFont="0" applyFill="0" applyBorder="0" applyAlignment="0" applyProtection="0">
      <alignment horizontal="left"/>
    </xf>
    <xf numFmtId="191" fontId="5" fillId="0" borderId="23" applyFont="0" applyFill="0" applyBorder="0" applyAlignment="0" applyProtection="0">
      <alignment horizontal="left"/>
    </xf>
    <xf numFmtId="191" fontId="5" fillId="0" borderId="23" applyFont="0" applyFill="0" applyBorder="0" applyAlignment="0" applyProtection="0">
      <alignment horizontal="left"/>
    </xf>
    <xf numFmtId="192" fontId="5" fillId="0" borderId="23" applyFont="0" applyFill="0" applyBorder="0" applyAlignment="0" applyProtection="0">
      <alignment horizontal="left"/>
    </xf>
    <xf numFmtId="192" fontId="5" fillId="0" borderId="23" applyFont="0" applyFill="0" applyBorder="0" applyAlignment="0" applyProtection="0">
      <alignment horizontal="left"/>
    </xf>
    <xf numFmtId="166" fontId="5" fillId="0" borderId="23" applyFont="0" applyFill="0" applyBorder="0" applyAlignment="0" applyProtection="0">
      <alignment horizontal="left"/>
    </xf>
    <xf numFmtId="166" fontId="5" fillId="0" borderId="23" applyFont="0" applyFill="0" applyBorder="0" applyAlignment="0" applyProtection="0">
      <alignment horizontal="left"/>
    </xf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7" fontId="29" fillId="0" borderId="0"/>
    <xf numFmtId="0" fontId="24" fillId="0" borderId="5" applyNumberFormat="0" applyFill="0" applyAlignment="0" applyProtection="0"/>
    <xf numFmtId="49" fontId="29" fillId="0" borderId="0"/>
    <xf numFmtId="194" fontId="24" fillId="8" borderId="5" applyNumberFormat="0" applyFont="0" applyBorder="0" applyAlignment="0" applyProtection="0">
      <alignment horizontal="right" vertical="center"/>
    </xf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5" fillId="0" borderId="0"/>
    <xf numFmtId="167" fontId="23" fillId="0" borderId="0"/>
    <xf numFmtId="49" fontId="23" fillId="0" borderId="0"/>
    <xf numFmtId="168" fontId="23" fillId="0" borderId="0">
      <alignment horizontal="center"/>
    </xf>
    <xf numFmtId="169" fontId="23" fillId="0" borderId="0"/>
    <xf numFmtId="170" fontId="23" fillId="0" borderId="0"/>
    <xf numFmtId="171" fontId="23" fillId="0" borderId="0"/>
    <xf numFmtId="172" fontId="23" fillId="0" borderId="0"/>
    <xf numFmtId="176" fontId="23" fillId="0" borderId="0"/>
    <xf numFmtId="177" fontId="23" fillId="0" borderId="0"/>
    <xf numFmtId="178" fontId="23" fillId="0" borderId="0"/>
    <xf numFmtId="180" fontId="23" fillId="0" borderId="0">
      <alignment horizontal="center"/>
    </xf>
    <xf numFmtId="181" fontId="23" fillId="0" borderId="0">
      <alignment horizontal="center"/>
    </xf>
    <xf numFmtId="182" fontId="23" fillId="0" borderId="0">
      <alignment horizontal="center"/>
    </xf>
    <xf numFmtId="183" fontId="23" fillId="0" borderId="0">
      <alignment horizontal="center"/>
    </xf>
    <xf numFmtId="184" fontId="23" fillId="0" borderId="0">
      <alignment horizont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>
      <alignment horizontal="left"/>
    </xf>
    <xf numFmtId="0" fontId="15" fillId="0" borderId="0" applyFont="0" applyFill="0" applyBorder="0" applyAlignment="0" applyProtection="0">
      <alignment horizontal="left"/>
    </xf>
    <xf numFmtId="0" fontId="27" fillId="5" borderId="0" applyBorder="0" applyAlignment="0"/>
    <xf numFmtId="0" fontId="24" fillId="5" borderId="0" applyBorder="0">
      <alignment horizontal="right" vertical="center"/>
    </xf>
    <xf numFmtId="4" fontId="24" fillId="9" borderId="0" applyBorder="0">
      <alignment horizontal="right" vertical="center"/>
    </xf>
    <xf numFmtId="4" fontId="24" fillId="9" borderId="0" applyBorder="0">
      <alignment horizontal="right" vertical="center"/>
    </xf>
    <xf numFmtId="0" fontId="26" fillId="9" borderId="5">
      <alignment horizontal="right" vertical="center"/>
    </xf>
    <xf numFmtId="0" fontId="31" fillId="9" borderId="5">
      <alignment horizontal="right" vertical="center"/>
    </xf>
    <xf numFmtId="0" fontId="26" fillId="10" borderId="5">
      <alignment horizontal="right" vertical="center"/>
    </xf>
    <xf numFmtId="0" fontId="26" fillId="10" borderId="5">
      <alignment horizontal="right" vertical="center"/>
    </xf>
    <xf numFmtId="0" fontId="26" fillId="10" borderId="22">
      <alignment horizontal="right" vertical="center"/>
    </xf>
    <xf numFmtId="0" fontId="26" fillId="10" borderId="21">
      <alignment horizontal="right" vertical="center"/>
    </xf>
    <xf numFmtId="0" fontId="26" fillId="10" borderId="24">
      <alignment horizontal="right" vertical="center"/>
    </xf>
    <xf numFmtId="0" fontId="24" fillId="10" borderId="25">
      <alignment horizontal="left" vertical="center" wrapText="1" indent="2"/>
    </xf>
    <xf numFmtId="0" fontId="24" fillId="0" borderId="25">
      <alignment horizontal="left" vertical="center" wrapText="1" indent="2"/>
    </xf>
    <xf numFmtId="0" fontId="24" fillId="9" borderId="21">
      <alignment horizontal="left" vertical="center"/>
    </xf>
    <xf numFmtId="0" fontId="26" fillId="0" borderId="26">
      <alignment horizontal="left" vertical="top" wrapText="1"/>
    </xf>
    <xf numFmtId="0" fontId="5" fillId="0" borderId="2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4" fontId="24" fillId="0" borderId="0" applyBorder="0">
      <alignment horizontal="right" vertical="center"/>
    </xf>
    <xf numFmtId="0" fontId="24" fillId="0" borderId="5">
      <alignment horizontal="right" vertical="center"/>
    </xf>
    <xf numFmtId="1" fontId="32" fillId="9" borderId="0" applyBorder="0">
      <alignment horizontal="right" vertical="center"/>
    </xf>
    <xf numFmtId="0" fontId="5" fillId="11" borderId="5"/>
    <xf numFmtId="0" fontId="28" fillId="6" borderId="0" applyNumberFormat="0" applyFont="0" applyBorder="0" applyAlignment="0" applyProtection="0"/>
    <xf numFmtId="0" fontId="5" fillId="0" borderId="0"/>
    <xf numFmtId="4" fontId="15" fillId="0" borderId="0"/>
    <xf numFmtId="0" fontId="3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6" borderId="5"/>
    <xf numFmtId="4" fontId="5" fillId="0" borderId="0"/>
    <xf numFmtId="0" fontId="4" fillId="0" borderId="0"/>
    <xf numFmtId="0" fontId="33" fillId="0" borderId="0" applyNumberForma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19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19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5" fillId="6" borderId="0" applyNumberFormat="0" applyFont="0" applyBorder="0" applyAlignment="0" applyProtection="0"/>
    <xf numFmtId="0" fontId="5" fillId="0" borderId="0" applyNumberFormat="0" applyFont="0" applyFill="0" applyBorder="0" applyProtection="0">
      <alignment horizontal="left" vertical="center" indent="5"/>
    </xf>
    <xf numFmtId="0" fontId="5" fillId="0" borderId="0" applyNumberFormat="0" applyFont="0" applyFill="0" applyBorder="0" applyProtection="0">
      <alignment horizontal="left" vertical="center" indent="2"/>
    </xf>
    <xf numFmtId="0" fontId="5" fillId="0" borderId="0" applyNumberFormat="0" applyFont="0" applyFill="0" applyBorder="0" applyProtection="0">
      <alignment horizontal="left" vertical="center" indent="5"/>
    </xf>
    <xf numFmtId="0" fontId="24" fillId="9" borderId="0" applyBorder="0">
      <alignment horizontal="right" vertical="center"/>
    </xf>
    <xf numFmtId="0" fontId="24" fillId="9" borderId="0" applyBorder="0">
      <alignment horizontal="right" vertical="center"/>
    </xf>
    <xf numFmtId="0" fontId="24" fillId="0" borderId="0" applyBorder="0">
      <alignment horizontal="right" vertical="center"/>
    </xf>
    <xf numFmtId="0" fontId="5" fillId="0" borderId="0"/>
    <xf numFmtId="4" fontId="24" fillId="0" borderId="0" applyFill="0" applyBorder="0" applyProtection="0">
      <alignment horizontal="right" vertical="center"/>
    </xf>
    <xf numFmtId="0" fontId="27" fillId="0" borderId="0" applyNumberFormat="0" applyFill="0" applyBorder="0" applyProtection="0">
      <alignment horizontal="left" vertical="center"/>
    </xf>
    <xf numFmtId="0" fontId="5" fillId="6" borderId="0" applyNumberFormat="0" applyFont="0" applyBorder="0" applyAlignment="0" applyProtection="0"/>
    <xf numFmtId="4" fontId="5" fillId="0" borderId="0"/>
    <xf numFmtId="0" fontId="1" fillId="0" borderId="0"/>
    <xf numFmtId="4" fontId="5" fillId="0" borderId="0"/>
    <xf numFmtId="43" fontId="5" fillId="0" borderId="0" applyFont="0" applyFill="0" applyBorder="0" applyAlignment="0" applyProtection="0"/>
  </cellStyleXfs>
  <cellXfs count="108">
    <xf numFmtId="0" fontId="0" fillId="0" borderId="0" xfId="0"/>
    <xf numFmtId="0" fontId="6" fillId="2" borderId="1" xfId="1" applyFont="1" applyFill="1" applyBorder="1" applyAlignment="1">
      <alignment horizontal="right" vertical="center"/>
    </xf>
    <xf numFmtId="0" fontId="7" fillId="3" borderId="0" xfId="1" applyFont="1" applyFill="1"/>
    <xf numFmtId="0" fontId="7" fillId="3" borderId="0" xfId="1" applyFont="1" applyFill="1" applyAlignment="1">
      <alignment horizontal="center"/>
    </xf>
    <xf numFmtId="0" fontId="6" fillId="2" borderId="6" xfId="1" applyFont="1" applyFill="1" applyBorder="1" applyAlignment="1">
      <alignment horizontal="right" vertical="center"/>
    </xf>
    <xf numFmtId="0" fontId="7" fillId="3" borderId="0" xfId="1" applyFont="1" applyFill="1" applyBorder="1" applyProtection="1"/>
    <xf numFmtId="0" fontId="8" fillId="3" borderId="0" xfId="1" applyFont="1" applyFill="1" applyBorder="1" applyAlignment="1" applyProtection="1">
      <alignment vertical="top"/>
    </xf>
    <xf numFmtId="0" fontId="7" fillId="3" borderId="0" xfId="1" applyFont="1" applyFill="1" applyAlignment="1" applyProtection="1">
      <alignment horizontal="center"/>
    </xf>
    <xf numFmtId="0" fontId="9" fillId="3" borderId="0" xfId="1" applyFont="1" applyFill="1" applyBorder="1" applyAlignment="1" applyProtection="1">
      <alignment horizontal="center"/>
    </xf>
    <xf numFmtId="0" fontId="7" fillId="3" borderId="0" xfId="1" applyFont="1" applyFill="1" applyProtection="1"/>
    <xf numFmtId="0" fontId="10" fillId="2" borderId="7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left" vertical="center" wrapText="1"/>
    </xf>
    <xf numFmtId="164" fontId="12" fillId="3" borderId="9" xfId="1" applyNumberFormat="1" applyFont="1" applyFill="1" applyBorder="1" applyAlignment="1">
      <alignment horizontal="center" vertical="center" wrapText="1"/>
    </xf>
    <xf numFmtId="164" fontId="12" fillId="3" borderId="10" xfId="1" applyNumberFormat="1" applyFont="1" applyFill="1" applyBorder="1" applyAlignment="1">
      <alignment horizontal="center" vertical="center" wrapText="1"/>
    </xf>
    <xf numFmtId="164" fontId="12" fillId="3" borderId="11" xfId="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 applyProtection="1">
      <alignment vertical="center"/>
    </xf>
    <xf numFmtId="0" fontId="11" fillId="4" borderId="9" xfId="1" applyFont="1" applyFill="1" applyBorder="1" applyAlignment="1">
      <alignment horizontal="left" vertical="center" wrapText="1"/>
    </xf>
    <xf numFmtId="164" fontId="12" fillId="4" borderId="9" xfId="1" applyNumberFormat="1" applyFont="1" applyFill="1" applyBorder="1" applyAlignment="1">
      <alignment horizontal="center" vertical="center" wrapText="1"/>
    </xf>
    <xf numFmtId="164" fontId="12" fillId="4" borderId="10" xfId="1" applyNumberFormat="1" applyFont="1" applyFill="1" applyBorder="1" applyAlignment="1">
      <alignment horizontal="center" vertical="center" wrapText="1"/>
    </xf>
    <xf numFmtId="164" fontId="12" fillId="4" borderId="11" xfId="1" applyNumberFormat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vertical="top" wrapText="1"/>
    </xf>
    <xf numFmtId="0" fontId="14" fillId="3" borderId="0" xfId="1" applyFont="1" applyFill="1" applyAlignment="1">
      <alignment horizontal="right" vertical="top"/>
    </xf>
    <xf numFmtId="0" fontId="0" fillId="0" borderId="12" xfId="0" applyFill="1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Fill="1" applyBorder="1"/>
    <xf numFmtId="0" fontId="16" fillId="0" borderId="0" xfId="0" applyFont="1" applyBorder="1" applyAlignment="1"/>
    <xf numFmtId="0" fontId="0" fillId="0" borderId="16" xfId="0" applyBorder="1"/>
    <xf numFmtId="0" fontId="0" fillId="0" borderId="15" xfId="0" applyFill="1" applyBorder="1" applyProtection="1"/>
    <xf numFmtId="0" fontId="18" fillId="0" borderId="0" xfId="0" applyFont="1" applyBorder="1" applyAlignment="1" applyProtection="1"/>
    <xf numFmtId="0" fontId="0" fillId="0" borderId="16" xfId="0" applyBorder="1" applyProtection="1"/>
    <xf numFmtId="0" fontId="0" fillId="0" borderId="0" xfId="0" applyBorder="1" applyProtection="1"/>
    <xf numFmtId="0" fontId="0" fillId="4" borderId="15" xfId="0" applyFill="1" applyBorder="1" applyProtection="1"/>
    <xf numFmtId="0" fontId="0" fillId="4" borderId="0" xfId="0" applyFill="1" applyBorder="1" applyProtection="1"/>
    <xf numFmtId="0" fontId="16" fillId="4" borderId="0" xfId="0" applyFont="1" applyFill="1" applyBorder="1" applyProtection="1"/>
    <xf numFmtId="0" fontId="0" fillId="4" borderId="16" xfId="0" applyFill="1" applyBorder="1" applyProtection="1"/>
    <xf numFmtId="0" fontId="0" fillId="0" borderId="0" xfId="0" applyProtection="1"/>
    <xf numFmtId="0" fontId="19" fillId="0" borderId="0" xfId="0" applyFont="1" applyBorder="1" applyAlignment="1" applyProtection="1"/>
    <xf numFmtId="0" fontId="19" fillId="0" borderId="0" xfId="0" applyFont="1" applyBorder="1" applyAlignment="1"/>
    <xf numFmtId="0" fontId="0" fillId="4" borderId="15" xfId="0" applyFill="1" applyBorder="1"/>
    <xf numFmtId="0" fontId="0" fillId="4" borderId="0" xfId="0" applyFill="1" applyBorder="1"/>
    <xf numFmtId="0" fontId="0" fillId="4" borderId="16" xfId="0" applyFill="1" applyBorder="1"/>
    <xf numFmtId="0" fontId="16" fillId="0" borderId="0" xfId="0" applyFont="1" applyBorder="1" applyAlignment="1">
      <alignment horizontal="right" indent="1"/>
    </xf>
    <xf numFmtId="0" fontId="16" fillId="4" borderId="0" xfId="0" applyFont="1" applyFill="1" applyBorder="1"/>
    <xf numFmtId="0" fontId="0" fillId="3" borderId="0" xfId="0" applyFill="1" applyBorder="1"/>
    <xf numFmtId="0" fontId="16" fillId="3" borderId="0" xfId="0" applyFont="1" applyFill="1" applyBorder="1" applyAlignment="1">
      <alignment horizontal="right" indent="1"/>
    </xf>
    <xf numFmtId="0" fontId="0" fillId="3" borderId="16" xfId="0" applyFill="1" applyBorder="1"/>
    <xf numFmtId="0" fontId="0" fillId="3" borderId="0" xfId="0" applyFill="1" applyBorder="1" applyProtection="1"/>
    <xf numFmtId="0" fontId="16" fillId="3" borderId="0" xfId="0" applyFont="1" applyFill="1" applyBorder="1" applyAlignment="1" applyProtection="1">
      <alignment horizontal="right" indent="1"/>
    </xf>
    <xf numFmtId="0" fontId="0" fillId="3" borderId="16" xfId="0" applyFill="1" applyBorder="1" applyProtection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0" fillId="0" borderId="17" xfId="0" applyFill="1" applyBorder="1"/>
    <xf numFmtId="0" fontId="0" fillId="0" borderId="18" xfId="0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0" fillId="0" borderId="0" xfId="0" applyFill="1"/>
    <xf numFmtId="165" fontId="21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vertical="top"/>
    </xf>
    <xf numFmtId="4" fontId="12" fillId="3" borderId="10" xfId="1" applyNumberFormat="1" applyFont="1" applyFill="1" applyBorder="1" applyAlignment="1">
      <alignment horizontal="center" vertical="center" wrapText="1"/>
    </xf>
    <xf numFmtId="4" fontId="12" fillId="4" borderId="10" xfId="1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164" fontId="12" fillId="12" borderId="9" xfId="1" applyNumberFormat="1" applyFont="1" applyFill="1" applyBorder="1" applyAlignment="1">
      <alignment horizontal="center" vertical="center" wrapText="1"/>
    </xf>
    <xf numFmtId="164" fontId="12" fillId="12" borderId="10" xfId="1" applyNumberFormat="1" applyFont="1" applyFill="1" applyBorder="1" applyAlignment="1">
      <alignment horizontal="center" vertical="center" wrapText="1"/>
    </xf>
    <xf numFmtId="164" fontId="36" fillId="13" borderId="11" xfId="1" applyNumberFormat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164" fontId="12" fillId="14" borderId="11" xfId="1" applyNumberFormat="1" applyFont="1" applyFill="1" applyBorder="1" applyAlignment="1">
      <alignment horizontal="center" vertical="center" wrapText="1"/>
    </xf>
    <xf numFmtId="164" fontId="37" fillId="13" borderId="11" xfId="1" applyNumberFormat="1" applyFont="1" applyFill="1" applyBorder="1" applyAlignment="1">
      <alignment horizontal="center" vertical="center" wrapText="1"/>
    </xf>
    <xf numFmtId="4" fontId="7" fillId="3" borderId="0" xfId="1" applyNumberFormat="1" applyFont="1" applyFill="1"/>
    <xf numFmtId="0" fontId="14" fillId="0" borderId="0" xfId="0" applyFont="1"/>
    <xf numFmtId="0" fontId="11" fillId="14" borderId="9" xfId="1" applyFont="1" applyFill="1" applyBorder="1" applyAlignment="1">
      <alignment horizontal="left" vertical="center" wrapText="1"/>
    </xf>
    <xf numFmtId="164" fontId="12" fillId="14" borderId="9" xfId="1" applyNumberFormat="1" applyFont="1" applyFill="1" applyBorder="1" applyAlignment="1">
      <alignment horizontal="center" vertical="center" wrapText="1"/>
    </xf>
    <xf numFmtId="164" fontId="12" fillId="14" borderId="10" xfId="1" applyNumberFormat="1" applyFont="1" applyFill="1" applyBorder="1" applyAlignment="1">
      <alignment horizontal="center" vertical="center" wrapText="1"/>
    </xf>
    <xf numFmtId="4" fontId="12" fillId="14" borderId="10" xfId="1" applyNumberFormat="1" applyFont="1" applyFill="1" applyBorder="1" applyAlignment="1">
      <alignment horizontal="center" vertical="center" wrapText="1"/>
    </xf>
    <xf numFmtId="164" fontId="37" fillId="14" borderId="11" xfId="1" applyNumberFormat="1" applyFont="1" applyFill="1" applyBorder="1" applyAlignment="1">
      <alignment horizontal="center" vertical="center" wrapText="1"/>
    </xf>
    <xf numFmtId="0" fontId="11" fillId="13" borderId="9" xfId="1" applyFont="1" applyFill="1" applyBorder="1" applyAlignment="1">
      <alignment horizontal="left" vertical="center" wrapText="1"/>
    </xf>
    <xf numFmtId="164" fontId="12" fillId="13" borderId="9" xfId="1" applyNumberFormat="1" applyFont="1" applyFill="1" applyBorder="1" applyAlignment="1">
      <alignment horizontal="center" vertical="center" wrapText="1"/>
    </xf>
    <xf numFmtId="164" fontId="12" fillId="13" borderId="10" xfId="1" applyNumberFormat="1" applyFont="1" applyFill="1" applyBorder="1" applyAlignment="1">
      <alignment horizontal="center" vertical="center" wrapText="1"/>
    </xf>
    <xf numFmtId="4" fontId="12" fillId="13" borderId="10" xfId="1" applyNumberFormat="1" applyFont="1" applyFill="1" applyBorder="1" applyAlignment="1">
      <alignment horizontal="center" vertical="center" wrapText="1"/>
    </xf>
    <xf numFmtId="164" fontId="12" fillId="13" borderId="11" xfId="1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/>
    <xf numFmtId="195" fontId="7" fillId="3" borderId="0" xfId="1" applyNumberFormat="1" applyFont="1" applyFill="1"/>
    <xf numFmtId="164" fontId="12" fillId="12" borderId="11" xfId="1" applyNumberFormat="1" applyFont="1" applyFill="1" applyBorder="1" applyAlignment="1">
      <alignment horizontal="center" vertical="center" wrapText="1"/>
    </xf>
    <xf numFmtId="0" fontId="13" fillId="3" borderId="0" xfId="1" applyFont="1" applyFill="1" applyAlignment="1">
      <alignment horizontal="left" vertical="top" wrapText="1"/>
    </xf>
    <xf numFmtId="0" fontId="7" fillId="3" borderId="2" xfId="1" applyFont="1" applyFill="1" applyBorder="1" applyAlignment="1" applyProtection="1">
      <alignment horizontal="left" vertical="top" wrapText="1"/>
      <protection locked="0"/>
    </xf>
    <xf numFmtId="0" fontId="7" fillId="3" borderId="3" xfId="1" applyFont="1" applyFill="1" applyBorder="1" applyAlignment="1" applyProtection="1">
      <alignment horizontal="left" vertical="top" wrapText="1"/>
      <protection locked="0"/>
    </xf>
    <xf numFmtId="0" fontId="7" fillId="3" borderId="3" xfId="1" applyFont="1" applyFill="1" applyBorder="1" applyAlignment="1" applyProtection="1">
      <alignment horizontal="left" vertical="top"/>
      <protection locked="0"/>
    </xf>
    <xf numFmtId="0" fontId="7" fillId="3" borderId="4" xfId="1" applyFont="1" applyFill="1" applyBorder="1" applyAlignment="1" applyProtection="1">
      <alignment horizontal="left" vertical="top"/>
      <protection locked="0"/>
    </xf>
    <xf numFmtId="0" fontId="7" fillId="3" borderId="4" xfId="1" applyFont="1" applyFill="1" applyBorder="1" applyAlignment="1" applyProtection="1">
      <alignment horizontal="left" vertical="center"/>
      <protection locked="0"/>
    </xf>
    <xf numFmtId="0" fontId="7" fillId="3" borderId="5" xfId="1" applyFont="1" applyFill="1" applyBorder="1" applyAlignment="1" applyProtection="1">
      <alignment horizontal="left" vertical="center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0" fontId="7" fillId="3" borderId="3" xfId="1" applyFont="1" applyFill="1" applyBorder="1" applyAlignment="1" applyProtection="1">
      <alignment horizontal="left" vertical="center" wrapText="1"/>
      <protection locked="0"/>
    </xf>
    <xf numFmtId="0" fontId="7" fillId="3" borderId="4" xfId="1" applyFont="1" applyFill="1" applyBorder="1" applyAlignment="1" applyProtection="1">
      <alignment horizontal="left" vertical="center" wrapText="1"/>
      <protection locked="0"/>
    </xf>
    <xf numFmtId="0" fontId="7" fillId="3" borderId="4" xfId="1" applyFont="1" applyFill="1" applyBorder="1" applyAlignment="1" applyProtection="1">
      <alignment horizontal="left"/>
      <protection locked="0"/>
    </xf>
    <xf numFmtId="0" fontId="7" fillId="3" borderId="5" xfId="1" applyFont="1" applyFill="1" applyBorder="1" applyAlignment="1" applyProtection="1">
      <alignment horizontal="left"/>
      <protection locked="0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0" fillId="3" borderId="0" xfId="0" applyFont="1" applyFill="1" applyBorder="1" applyAlignment="1" applyProtection="1">
      <alignment horizontal="left" vertical="top" wrapText="1"/>
    </xf>
  </cellXfs>
  <cellStyles count="178">
    <cellStyle name="0mitP" xfId="19" xr:uid="{00000000-0005-0000-0000-000000000000}"/>
    <cellStyle name="0mitP 2" xfId="75" xr:uid="{00000000-0005-0000-0000-000001000000}"/>
    <cellStyle name="0ohneP" xfId="20" xr:uid="{00000000-0005-0000-0000-000002000000}"/>
    <cellStyle name="0ohneP 2" xfId="76" xr:uid="{00000000-0005-0000-0000-000003000000}"/>
    <cellStyle name="10mitP" xfId="21" xr:uid="{00000000-0005-0000-0000-000004000000}"/>
    <cellStyle name="10mitP 2" xfId="77" xr:uid="{00000000-0005-0000-0000-000005000000}"/>
    <cellStyle name="12mitP" xfId="22" xr:uid="{00000000-0005-0000-0000-000006000000}"/>
    <cellStyle name="12mitP 2" xfId="78" xr:uid="{00000000-0005-0000-0000-000007000000}"/>
    <cellStyle name="12ohneP" xfId="23" xr:uid="{00000000-0005-0000-0000-000008000000}"/>
    <cellStyle name="12ohneP 2" xfId="79" xr:uid="{00000000-0005-0000-0000-000009000000}"/>
    <cellStyle name="13mitP" xfId="24" xr:uid="{00000000-0005-0000-0000-00000A000000}"/>
    <cellStyle name="13mitP 2" xfId="80" xr:uid="{00000000-0005-0000-0000-00000B000000}"/>
    <cellStyle name="1mitP" xfId="25" xr:uid="{00000000-0005-0000-0000-00000C000000}"/>
    <cellStyle name="1mitP 2" xfId="81" xr:uid="{00000000-0005-0000-0000-00000D000000}"/>
    <cellStyle name="1ohneP" xfId="26" xr:uid="{00000000-0005-0000-0000-00000E000000}"/>
    <cellStyle name="2mitP" xfId="27" xr:uid="{00000000-0005-0000-0000-00000F000000}"/>
    <cellStyle name="2ohneP" xfId="28" xr:uid="{00000000-0005-0000-0000-000010000000}"/>
    <cellStyle name="2x indented GHG Textfiels" xfId="10" xr:uid="{00000000-0005-0000-0000-000011000000}"/>
    <cellStyle name="2x indented GHG Textfiels 2" xfId="165" xr:uid="{00000000-0005-0000-0000-000001000000}"/>
    <cellStyle name="3mitP" xfId="29" xr:uid="{00000000-0005-0000-0000-000012000000}"/>
    <cellStyle name="3mitP 2" xfId="82" xr:uid="{00000000-0005-0000-0000-000013000000}"/>
    <cellStyle name="3ohneP" xfId="30" xr:uid="{00000000-0005-0000-0000-000014000000}"/>
    <cellStyle name="3ohneP 2" xfId="83" xr:uid="{00000000-0005-0000-0000-000015000000}"/>
    <cellStyle name="4mitP" xfId="31" xr:uid="{00000000-0005-0000-0000-000016000000}"/>
    <cellStyle name="4mitP 2" xfId="84" xr:uid="{00000000-0005-0000-0000-000017000000}"/>
    <cellStyle name="4ohneP" xfId="32" xr:uid="{00000000-0005-0000-0000-000018000000}"/>
    <cellStyle name="5x indented GHG Textfiels" xfId="9" xr:uid="{00000000-0005-0000-0000-000019000000}"/>
    <cellStyle name="5x indented GHG Textfiels 2" xfId="166" xr:uid="{00000000-0005-0000-0000-000003000000}"/>
    <cellStyle name="5x indented GHG Textfiels 3" xfId="164" xr:uid="{00000000-0005-0000-0000-000004000000}"/>
    <cellStyle name="6mitP" xfId="33" xr:uid="{00000000-0005-0000-0000-00001A000000}"/>
    <cellStyle name="6mitP 2" xfId="85" xr:uid="{00000000-0005-0000-0000-00001B000000}"/>
    <cellStyle name="6ohneP" xfId="34" xr:uid="{00000000-0005-0000-0000-00001C000000}"/>
    <cellStyle name="6ohneP 2" xfId="86" xr:uid="{00000000-0005-0000-0000-00001D000000}"/>
    <cellStyle name="7mitP" xfId="35" xr:uid="{00000000-0005-0000-0000-00001E000000}"/>
    <cellStyle name="7mitP 2" xfId="87" xr:uid="{00000000-0005-0000-0000-00001F000000}"/>
    <cellStyle name="9mitP" xfId="36" xr:uid="{00000000-0005-0000-0000-000020000000}"/>
    <cellStyle name="9mitP 2" xfId="88" xr:uid="{00000000-0005-0000-0000-000021000000}"/>
    <cellStyle name="9ohneP" xfId="37" xr:uid="{00000000-0005-0000-0000-000022000000}"/>
    <cellStyle name="9ohneP 2" xfId="89" xr:uid="{00000000-0005-0000-0000-000023000000}"/>
    <cellStyle name="A4 Auto Format" xfId="38" xr:uid="{00000000-0005-0000-0000-000024000000}"/>
    <cellStyle name="A4 Auto Format 2" xfId="13" xr:uid="{00000000-0005-0000-0000-000025000000}"/>
    <cellStyle name="A4 Auto Format 2 2" xfId="39" xr:uid="{00000000-0005-0000-0000-000026000000}"/>
    <cellStyle name="A4 Auto Format 3" xfId="91" xr:uid="{00000000-0005-0000-0000-000027000000}"/>
    <cellStyle name="A4 Auto Format 3 2" xfId="130" xr:uid="{00000000-0005-0000-0000-000028000000}"/>
    <cellStyle name="A4 Auto Format 4" xfId="90" xr:uid="{00000000-0005-0000-0000-000029000000}"/>
    <cellStyle name="A4 Auto Format 4 2" xfId="145" xr:uid="{00000000-0005-0000-0000-000029000000}"/>
    <cellStyle name="A4 Gg" xfId="40" xr:uid="{00000000-0005-0000-0000-00002A000000}"/>
    <cellStyle name="A4 Gg 2" xfId="41" xr:uid="{00000000-0005-0000-0000-00002B000000}"/>
    <cellStyle name="A4 kg" xfId="42" xr:uid="{00000000-0005-0000-0000-00002C000000}"/>
    <cellStyle name="A4 kg 2" xfId="43" xr:uid="{00000000-0005-0000-0000-00002D000000}"/>
    <cellStyle name="A4 kt" xfId="44" xr:uid="{00000000-0005-0000-0000-00002E000000}"/>
    <cellStyle name="A4 kt 2" xfId="45" xr:uid="{00000000-0005-0000-0000-00002F000000}"/>
    <cellStyle name="A4 No Format" xfId="46" xr:uid="{00000000-0005-0000-0000-000030000000}"/>
    <cellStyle name="A4 No Format 2" xfId="47" xr:uid="{00000000-0005-0000-0000-000031000000}"/>
    <cellStyle name="A4 No Format 2 2" xfId="48" xr:uid="{00000000-0005-0000-0000-000032000000}"/>
    <cellStyle name="A4 No Format 3" xfId="93" xr:uid="{00000000-0005-0000-0000-000033000000}"/>
    <cellStyle name="A4 No Format 3 2" xfId="131" xr:uid="{00000000-0005-0000-0000-000034000000}"/>
    <cellStyle name="A4 No Format 4" xfId="92" xr:uid="{00000000-0005-0000-0000-000035000000}"/>
    <cellStyle name="A4 No Format 4 2" xfId="146" xr:uid="{00000000-0005-0000-0000-000035000000}"/>
    <cellStyle name="A4 Normal" xfId="49" xr:uid="{00000000-0005-0000-0000-000036000000}"/>
    <cellStyle name="A4 Normal 2" xfId="12" xr:uid="{00000000-0005-0000-0000-000037000000}"/>
    <cellStyle name="A4 Normal 2 2" xfId="50" xr:uid="{00000000-0005-0000-0000-000038000000}"/>
    <cellStyle name="A4 Normal 3" xfId="95" xr:uid="{00000000-0005-0000-0000-000039000000}"/>
    <cellStyle name="A4 Normal 3 2" xfId="132" xr:uid="{00000000-0005-0000-0000-00003A000000}"/>
    <cellStyle name="A4 Normal 4" xfId="94" xr:uid="{00000000-0005-0000-0000-00003B000000}"/>
    <cellStyle name="A4 Normal 4 2" xfId="147" xr:uid="{00000000-0005-0000-0000-00003B000000}"/>
    <cellStyle name="A4 Stck" xfId="51" xr:uid="{00000000-0005-0000-0000-00003C000000}"/>
    <cellStyle name="A4 Stck 2" xfId="52" xr:uid="{00000000-0005-0000-0000-00003D000000}"/>
    <cellStyle name="A4 Stk" xfId="53" xr:uid="{00000000-0005-0000-0000-00003E000000}"/>
    <cellStyle name="A4 Stk 2" xfId="54" xr:uid="{00000000-0005-0000-0000-00003F000000}"/>
    <cellStyle name="A4 T.Stk" xfId="55" xr:uid="{00000000-0005-0000-0000-000040000000}"/>
    <cellStyle name="A4 T.Stk 2" xfId="56" xr:uid="{00000000-0005-0000-0000-000041000000}"/>
    <cellStyle name="A4 TJ" xfId="57" xr:uid="{00000000-0005-0000-0000-000042000000}"/>
    <cellStyle name="A4 TJ 2" xfId="58" xr:uid="{00000000-0005-0000-0000-000043000000}"/>
    <cellStyle name="A4 TStk" xfId="59" xr:uid="{00000000-0005-0000-0000-000044000000}"/>
    <cellStyle name="A4 TStk 2" xfId="60" xr:uid="{00000000-0005-0000-0000-000045000000}"/>
    <cellStyle name="A4 Year" xfId="61" xr:uid="{00000000-0005-0000-0000-000046000000}"/>
    <cellStyle name="A4 Year 2" xfId="62" xr:uid="{00000000-0005-0000-0000-000047000000}"/>
    <cellStyle name="AggblueBoldCels" xfId="96" xr:uid="{00000000-0005-0000-0000-000048000000}"/>
    <cellStyle name="AggblueCels" xfId="97" xr:uid="{00000000-0005-0000-0000-000049000000}"/>
    <cellStyle name="AggBoldCells" xfId="98" xr:uid="{00000000-0005-0000-0000-00004A000000}"/>
    <cellStyle name="AggBoldCells 2" xfId="167" xr:uid="{00000000-0005-0000-0000-000009000000}"/>
    <cellStyle name="AggCels" xfId="99" xr:uid="{00000000-0005-0000-0000-00004B000000}"/>
    <cellStyle name="AggCels 2" xfId="168" xr:uid="{00000000-0005-0000-0000-00000A000000}"/>
    <cellStyle name="AggGreen" xfId="100" xr:uid="{00000000-0005-0000-0000-00004C000000}"/>
    <cellStyle name="AggGreen12" xfId="101" xr:uid="{00000000-0005-0000-0000-00004D000000}"/>
    <cellStyle name="AggOrange" xfId="102" xr:uid="{00000000-0005-0000-0000-00004E000000}"/>
    <cellStyle name="AggOrange9" xfId="103" xr:uid="{00000000-0005-0000-0000-00004F000000}"/>
    <cellStyle name="AggOrangeLB_2x" xfId="104" xr:uid="{00000000-0005-0000-0000-000050000000}"/>
    <cellStyle name="AggOrangeLBorder" xfId="105" xr:uid="{00000000-0005-0000-0000-000051000000}"/>
    <cellStyle name="AggOrangeRBorder" xfId="106" xr:uid="{00000000-0005-0000-0000-000052000000}"/>
    <cellStyle name="Bold GHG Numbers (0.00)" xfId="16" xr:uid="{00000000-0005-0000-0000-000053000000}"/>
    <cellStyle name="Constants" xfId="6" xr:uid="{00000000-0005-0000-0000-000054000000}"/>
    <cellStyle name="CustomCellsOrange" xfId="107" xr:uid="{00000000-0005-0000-0000-000055000000}"/>
    <cellStyle name="CustomizationCells" xfId="108" xr:uid="{00000000-0005-0000-0000-000056000000}"/>
    <cellStyle name="CustomizationGreenCells" xfId="109" xr:uid="{00000000-0005-0000-0000-000057000000}"/>
    <cellStyle name="DocBox_EmptyRow" xfId="110" xr:uid="{00000000-0005-0000-0000-000058000000}"/>
    <cellStyle name="Empty_B_border" xfId="111" xr:uid="{00000000-0005-0000-0000-000059000000}"/>
    <cellStyle name="Euro" xfId="63" xr:uid="{00000000-0005-0000-0000-00005A000000}"/>
    <cellStyle name="Euro 2" xfId="64" xr:uid="{00000000-0005-0000-0000-00005B000000}"/>
    <cellStyle name="Euro 2 2" xfId="65" xr:uid="{00000000-0005-0000-0000-00005C000000}"/>
    <cellStyle name="Euro 3" xfId="113" xr:uid="{00000000-0005-0000-0000-00005D000000}"/>
    <cellStyle name="Euro 3 2" xfId="133" xr:uid="{00000000-0005-0000-0000-00005E000000}"/>
    <cellStyle name="Euro 4" xfId="112" xr:uid="{00000000-0005-0000-0000-00005F000000}"/>
    <cellStyle name="Euro 4 2" xfId="148" xr:uid="{00000000-0005-0000-0000-00005F000000}"/>
    <cellStyle name="Headline" xfId="5" xr:uid="{00000000-0005-0000-0000-000060000000}"/>
    <cellStyle name="Hyperlink 2" xfId="114" xr:uid="{00000000-0005-0000-0000-000061000000}"/>
    <cellStyle name="InputCells" xfId="115" xr:uid="{00000000-0005-0000-0000-000062000000}"/>
    <cellStyle name="InputCells 2" xfId="169" xr:uid="{00000000-0005-0000-0000-00001C000000}"/>
    <cellStyle name="InputCells12" xfId="116" xr:uid="{00000000-0005-0000-0000-000063000000}"/>
    <cellStyle name="IntCells" xfId="117" xr:uid="{00000000-0005-0000-0000-000064000000}"/>
    <cellStyle name="Komma 2" xfId="162" xr:uid="{00000000-0005-0000-0000-00001F000000}"/>
    <cellStyle name="Komma 2 2" xfId="177" xr:uid="{00000000-0005-0000-0000-00001F000000}"/>
    <cellStyle name="KP_thin_border_dark_grey" xfId="118" xr:uid="{00000000-0005-0000-0000-000065000000}"/>
    <cellStyle name="mitP" xfId="66" xr:uid="{00000000-0005-0000-0000-000066000000}"/>
    <cellStyle name="Normal 2" xfId="129" xr:uid="{00000000-0005-0000-0000-000067000000}"/>
    <cellStyle name="Normal 2 2" xfId="170" xr:uid="{00000000-0005-0000-0000-000023000000}"/>
    <cellStyle name="Normal 3" xfId="175" xr:uid="{00000000-0005-0000-0000-000024000000}"/>
    <cellStyle name="Normal GHG Numbers (0.00)" xfId="18" xr:uid="{00000000-0005-0000-0000-000068000000}"/>
    <cellStyle name="Normal GHG Numbers (0.00) 2" xfId="171" xr:uid="{00000000-0005-0000-0000-000025000000}"/>
    <cellStyle name="Normal GHG Textfiels Bold" xfId="15" xr:uid="{00000000-0005-0000-0000-000069000000}"/>
    <cellStyle name="Normal GHG Textfiels Bold 2" xfId="172" xr:uid="{00000000-0005-0000-0000-000026000000}"/>
    <cellStyle name="Normal GHG whole table" xfId="67" xr:uid="{00000000-0005-0000-0000-00006A000000}"/>
    <cellStyle name="Normal GHG-Shade" xfId="11" xr:uid="{00000000-0005-0000-0000-00006B000000}"/>
    <cellStyle name="Normal GHG-Shade 2" xfId="119" xr:uid="{00000000-0005-0000-0000-00006C000000}"/>
    <cellStyle name="Normal GHG-Shade 2 2" xfId="173" xr:uid="{00000000-0005-0000-0000-000029000000}"/>
    <cellStyle name="Normal GHG-Shade 3" xfId="163" xr:uid="{00000000-0005-0000-0000-00002A000000}"/>
    <cellStyle name="Normal GHG-Shade_DEU-2009-2007-v1.1" xfId="8" xr:uid="{00000000-0005-0000-0000-00006D000000}"/>
    <cellStyle name="Normal_Appendix 13 Comparision 1990-2001_IS" xfId="120" xr:uid="{00000000-0005-0000-0000-00006E000000}"/>
    <cellStyle name="Normál_Munka1" xfId="121" xr:uid="{00000000-0005-0000-0000-00006F000000}"/>
    <cellStyle name="Normal_Sheet2" xfId="122" xr:uid="{00000000-0005-0000-0000-000070000000}"/>
    <cellStyle name="ohneP" xfId="68" xr:uid="{00000000-0005-0000-0000-000071000000}"/>
    <cellStyle name="Pattern" xfId="69" xr:uid="{00000000-0005-0000-0000-000072000000}"/>
    <cellStyle name="Prozent 2" xfId="17" xr:uid="{00000000-0005-0000-0000-000073000000}"/>
    <cellStyle name="Prozent 2 2" xfId="70" xr:uid="{00000000-0005-0000-0000-000074000000}"/>
    <cellStyle name="Prozent 3" xfId="124" xr:uid="{00000000-0005-0000-0000-000075000000}"/>
    <cellStyle name="Prozent 3 2" xfId="134" xr:uid="{00000000-0005-0000-0000-000076000000}"/>
    <cellStyle name="Prozent 4" xfId="123" xr:uid="{00000000-0005-0000-0000-000077000000}"/>
    <cellStyle name="Prozent 4 2" xfId="149" xr:uid="{00000000-0005-0000-0000-000077000000}"/>
    <cellStyle name="Prozent 5" xfId="158" xr:uid="{00000000-0005-0000-0000-0000DB000000}"/>
    <cellStyle name="Shade" xfId="125" xr:uid="{00000000-0005-0000-0000-000078000000}"/>
    <cellStyle name="Standard" xfId="0" builtinId="0"/>
    <cellStyle name="Standard 2" xfId="3" xr:uid="{00000000-0005-0000-0000-00007A000000}"/>
    <cellStyle name="Standard 2 2" xfId="71" xr:uid="{00000000-0005-0000-0000-00007B000000}"/>
    <cellStyle name="Standard 2 2 2" xfId="72" xr:uid="{00000000-0005-0000-0000-00007C000000}"/>
    <cellStyle name="Standard 2 2 2 2" xfId="176" xr:uid="{00000000-0005-0000-0000-000034000000}"/>
    <cellStyle name="Standard 2 2 3" xfId="126" xr:uid="{00000000-0005-0000-0000-00007D000000}"/>
    <cellStyle name="Standard 2 3" xfId="174" xr:uid="{00000000-0005-0000-0000-000035000000}"/>
    <cellStyle name="Standard 3" xfId="1" xr:uid="{00000000-0005-0000-0000-00007E000000}"/>
    <cellStyle name="Standard 3 2" xfId="4" xr:uid="{00000000-0005-0000-0000-00007F000000}"/>
    <cellStyle name="Standard 3 2 2" xfId="73" xr:uid="{00000000-0005-0000-0000-000080000000}"/>
    <cellStyle name="Standard 3 2 2 2" xfId="138" xr:uid="{00000000-0005-0000-0000-000081000000}"/>
    <cellStyle name="Standard 3 2 2 2 2" xfId="154" xr:uid="{00000000-0005-0000-0000-000081000000}"/>
    <cellStyle name="Standard 3 2 2 3" xfId="143" xr:uid="{00000000-0005-0000-0000-000080000000}"/>
    <cellStyle name="Standard 3 2 3" xfId="160" xr:uid="{00000000-0005-0000-0000-000045000000}"/>
    <cellStyle name="Standard 3 3" xfId="14" xr:uid="{00000000-0005-0000-0000-000082000000}"/>
    <cellStyle name="Standard 3 3 2" xfId="137" xr:uid="{00000000-0005-0000-0000-000083000000}"/>
    <cellStyle name="Standard 3 3 2 2" xfId="153" xr:uid="{00000000-0005-0000-0000-000083000000}"/>
    <cellStyle name="Standard 3 3 3" xfId="142" xr:uid="{00000000-0005-0000-0000-000082000000}"/>
    <cellStyle name="Standard 3 3 4" xfId="161" xr:uid="{40DE01A5-0CE3-4112-BAA5-F77E05D6A5F1}"/>
    <cellStyle name="Standard 3 4" xfId="159" xr:uid="{00000000-0005-0000-0000-000044000000}"/>
    <cellStyle name="Standard 4" xfId="127" xr:uid="{00000000-0005-0000-0000-000084000000}"/>
    <cellStyle name="Standard 4 2" xfId="135" xr:uid="{00000000-0005-0000-0000-000085000000}"/>
    <cellStyle name="Standard 4 2 2" xfId="140" xr:uid="{00000000-0005-0000-0000-000086000000}"/>
    <cellStyle name="Standard 4 2 2 2" xfId="156" xr:uid="{00000000-0005-0000-0000-000086000000}"/>
    <cellStyle name="Standard 4 2 3" xfId="151" xr:uid="{00000000-0005-0000-0000-000085000000}"/>
    <cellStyle name="Standard 4 3" xfId="139" xr:uid="{00000000-0005-0000-0000-000087000000}"/>
    <cellStyle name="Standard 4 3 2" xfId="155" xr:uid="{00000000-0005-0000-0000-000087000000}"/>
    <cellStyle name="Standard 4 4" xfId="150" xr:uid="{00000000-0005-0000-0000-000084000000}"/>
    <cellStyle name="Standard 5" xfId="74" xr:uid="{00000000-0005-0000-0000-000088000000}"/>
    <cellStyle name="Standard 5 2" xfId="144" xr:uid="{00000000-0005-0000-0000-000088000000}"/>
    <cellStyle name="Standard 6" xfId="2" xr:uid="{00000000-0005-0000-0000-000089000000}"/>
    <cellStyle name="Standard 6 2" xfId="141" xr:uid="{00000000-0005-0000-0000-000089000000}"/>
    <cellStyle name="Standard 7" xfId="136" xr:uid="{00000000-0005-0000-0000-00008A000000}"/>
    <cellStyle name="Standard 7 2" xfId="152" xr:uid="{00000000-0005-0000-0000-00008A000000}"/>
    <cellStyle name="Standard 8" xfId="157" xr:uid="{00000000-0005-0000-0000-0000DC000000}"/>
    <cellStyle name="Гиперссылка" xfId="128" xr:uid="{00000000-0005-0000-0000-00008B000000}"/>
    <cellStyle name="Обычный_2++" xfId="7" xr:uid="{00000000-0005-0000-0000-00008C000000}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50457386449297E-2"/>
          <c:y val="8.2233998326645144E-2"/>
          <c:w val="0.90172232557780763"/>
          <c:h val="0.712316260058069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'10-2-Abb_Daten'!$C$10</c:f>
              <c:strCache>
                <c:ptCount val="1"/>
                <c:pt idx="0">
                  <c:v>Verdauung, Tierhaltung</c:v>
                </c:pt>
              </c:strCache>
            </c:strRef>
          </c:tx>
          <c:spPr>
            <a:solidFill>
              <a:srgbClr val="009A33"/>
            </a:solidFill>
            <a:ln>
              <a:noFill/>
            </a:ln>
          </c:spPr>
          <c:invertIfNegative val="0"/>
          <c:cat>
            <c:strRef>
              <c:f>'10-2-Abb_Daten'!$B$11:$B$46</c:f>
              <c:strCach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2023**</c:v>
                </c:pt>
                <c:pt idx="35">
                  <c:v>2030</c:v>
                </c:pt>
              </c:strCache>
            </c:strRef>
          </c:cat>
          <c:val>
            <c:numRef>
              <c:f>'10-2-Abb_Daten'!$C$11:$C$46</c:f>
              <c:numCache>
                <c:formatCode>#,##0.0</c:formatCode>
                <c:ptCount val="36"/>
                <c:pt idx="0">
                  <c:v>37.200000000000003</c:v>
                </c:pt>
                <c:pt idx="1">
                  <c:v>33.200000000000003</c:v>
                </c:pt>
                <c:pt idx="2">
                  <c:v>32.4</c:v>
                </c:pt>
                <c:pt idx="3">
                  <c:v>32.4</c:v>
                </c:pt>
                <c:pt idx="4">
                  <c:v>32.6</c:v>
                </c:pt>
                <c:pt idx="5">
                  <c:v>32.700000000000003</c:v>
                </c:pt>
                <c:pt idx="6">
                  <c:v>32.700000000000003</c:v>
                </c:pt>
                <c:pt idx="7">
                  <c:v>31.8</c:v>
                </c:pt>
                <c:pt idx="8">
                  <c:v>31.6</c:v>
                </c:pt>
                <c:pt idx="9">
                  <c:v>31.4</c:v>
                </c:pt>
                <c:pt idx="10">
                  <c:v>30.9</c:v>
                </c:pt>
                <c:pt idx="11">
                  <c:v>31.3</c:v>
                </c:pt>
                <c:pt idx="12">
                  <c:v>30.1</c:v>
                </c:pt>
                <c:pt idx="13">
                  <c:v>29.7</c:v>
                </c:pt>
                <c:pt idx="14">
                  <c:v>28.9</c:v>
                </c:pt>
                <c:pt idx="15">
                  <c:v>28.7</c:v>
                </c:pt>
                <c:pt idx="16">
                  <c:v>28.1</c:v>
                </c:pt>
                <c:pt idx="17">
                  <c:v>28.2</c:v>
                </c:pt>
                <c:pt idx="18">
                  <c:v>28.5</c:v>
                </c:pt>
                <c:pt idx="19">
                  <c:v>28.5</c:v>
                </c:pt>
                <c:pt idx="20">
                  <c:v>28.4</c:v>
                </c:pt>
                <c:pt idx="21">
                  <c:v>28</c:v>
                </c:pt>
                <c:pt idx="22">
                  <c:v>28</c:v>
                </c:pt>
                <c:pt idx="23">
                  <c:v>28.3</c:v>
                </c:pt>
                <c:pt idx="24">
                  <c:v>28.6</c:v>
                </c:pt>
                <c:pt idx="25">
                  <c:v>28.6</c:v>
                </c:pt>
                <c:pt idx="26">
                  <c:v>28.3</c:v>
                </c:pt>
                <c:pt idx="27">
                  <c:v>28.1</c:v>
                </c:pt>
                <c:pt idx="28">
                  <c:v>27.6</c:v>
                </c:pt>
                <c:pt idx="29">
                  <c:v>27.3</c:v>
                </c:pt>
                <c:pt idx="30">
                  <c:v>26.9</c:v>
                </c:pt>
                <c:pt idx="31">
                  <c:v>26.3</c:v>
                </c:pt>
                <c:pt idx="32">
                  <c:v>26.1</c:v>
                </c:pt>
                <c:pt idx="33">
                  <c:v>25.77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2-4B72-BCFC-465CCE7E7FC3}"/>
            </c:ext>
          </c:extLst>
        </c:ser>
        <c:ser>
          <c:idx val="1"/>
          <c:order val="1"/>
          <c:tx>
            <c:strRef>
              <c:f>'10-2-Abb_Daten'!$D$10</c:f>
              <c:strCache>
                <c:ptCount val="1"/>
                <c:pt idx="0">
                  <c:v>Wirtschaftsdünger</c:v>
                </c:pt>
              </c:strCache>
            </c:strRef>
          </c:tx>
          <c:spPr>
            <a:solidFill>
              <a:srgbClr val="005F85"/>
            </a:solidFill>
            <a:ln>
              <a:noFill/>
            </a:ln>
          </c:spPr>
          <c:invertIfNegative val="0"/>
          <c:cat>
            <c:strRef>
              <c:f>'10-2-Abb_Daten'!$B$11:$B$46</c:f>
              <c:strCach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2023**</c:v>
                </c:pt>
                <c:pt idx="35">
                  <c:v>2030</c:v>
                </c:pt>
              </c:strCache>
            </c:strRef>
          </c:cat>
          <c:val>
            <c:numRef>
              <c:f>'10-2-Abb_Daten'!$D$11:$D$46</c:f>
              <c:numCache>
                <c:formatCode>#,##0.0</c:formatCode>
                <c:ptCount val="36"/>
                <c:pt idx="0">
                  <c:v>12</c:v>
                </c:pt>
                <c:pt idx="1">
                  <c:v>10.7</c:v>
                </c:pt>
                <c:pt idx="2">
                  <c:v>10.6</c:v>
                </c:pt>
                <c:pt idx="3">
                  <c:v>10.5</c:v>
                </c:pt>
                <c:pt idx="4">
                  <c:v>10.9</c:v>
                </c:pt>
                <c:pt idx="5">
                  <c:v>10.8</c:v>
                </c:pt>
                <c:pt idx="6">
                  <c:v>10.9</c:v>
                </c:pt>
                <c:pt idx="7">
                  <c:v>10.8</c:v>
                </c:pt>
                <c:pt idx="8">
                  <c:v>11</c:v>
                </c:pt>
                <c:pt idx="9">
                  <c:v>11</c:v>
                </c:pt>
                <c:pt idx="10">
                  <c:v>10.9</c:v>
                </c:pt>
                <c:pt idx="11">
                  <c:v>11</c:v>
                </c:pt>
                <c:pt idx="12">
                  <c:v>10.8</c:v>
                </c:pt>
                <c:pt idx="13">
                  <c:v>10.8</c:v>
                </c:pt>
                <c:pt idx="14">
                  <c:v>10.5</c:v>
                </c:pt>
                <c:pt idx="15">
                  <c:v>10.4</c:v>
                </c:pt>
                <c:pt idx="16">
                  <c:v>10.199999999999999</c:v>
                </c:pt>
                <c:pt idx="17">
                  <c:v>10.199999999999999</c:v>
                </c:pt>
                <c:pt idx="18">
                  <c:v>10.1</c:v>
                </c:pt>
                <c:pt idx="19">
                  <c:v>10.1</c:v>
                </c:pt>
                <c:pt idx="20">
                  <c:v>9.6999999999999993</c:v>
                </c:pt>
                <c:pt idx="21">
                  <c:v>9.6999999999999993</c:v>
                </c:pt>
                <c:pt idx="22">
                  <c:v>9.8000000000000007</c:v>
                </c:pt>
                <c:pt idx="23">
                  <c:v>9.8000000000000007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9.9</c:v>
                </c:pt>
                <c:pt idx="29">
                  <c:v>9.8000000000000007</c:v>
                </c:pt>
                <c:pt idx="30">
                  <c:v>9.6999999999999993</c:v>
                </c:pt>
                <c:pt idx="31">
                  <c:v>9.3000000000000007</c:v>
                </c:pt>
                <c:pt idx="32">
                  <c:v>8.9</c:v>
                </c:pt>
                <c:pt idx="33">
                  <c:v>8.7899999999999991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2-4B72-BCFC-465CCE7E7FC3}"/>
            </c:ext>
          </c:extLst>
        </c:ser>
        <c:ser>
          <c:idx val="2"/>
          <c:order val="2"/>
          <c:tx>
            <c:strRef>
              <c:f>'10-2-Abb_Daten'!$E$10</c:f>
              <c:strCache>
                <c:ptCount val="1"/>
                <c:pt idx="0">
                  <c:v>Landwirtschaftliche Böden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'10-2-Abb_Daten'!$B$11:$B$46</c:f>
              <c:strCach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2023**</c:v>
                </c:pt>
                <c:pt idx="35">
                  <c:v>2030</c:v>
                </c:pt>
              </c:strCache>
            </c:strRef>
          </c:cat>
          <c:val>
            <c:numRef>
              <c:f>'10-2-Abb_Daten'!$E$11:$E$46</c:f>
              <c:numCache>
                <c:formatCode>#,##0.0</c:formatCode>
                <c:ptCount val="36"/>
                <c:pt idx="0">
                  <c:v>19.2</c:v>
                </c:pt>
                <c:pt idx="1">
                  <c:v>17.899999999999999</c:v>
                </c:pt>
                <c:pt idx="2">
                  <c:v>17.3</c:v>
                </c:pt>
                <c:pt idx="3">
                  <c:v>16.7</c:v>
                </c:pt>
                <c:pt idx="4">
                  <c:v>16.399999999999999</c:v>
                </c:pt>
                <c:pt idx="5">
                  <c:v>16.399999999999999</c:v>
                </c:pt>
                <c:pt idx="6">
                  <c:v>16.7</c:v>
                </c:pt>
                <c:pt idx="7">
                  <c:v>16.5</c:v>
                </c:pt>
                <c:pt idx="8">
                  <c:v>16.7</c:v>
                </c:pt>
                <c:pt idx="9">
                  <c:v>17.100000000000001</c:v>
                </c:pt>
                <c:pt idx="10">
                  <c:v>17</c:v>
                </c:pt>
                <c:pt idx="11">
                  <c:v>17</c:v>
                </c:pt>
                <c:pt idx="12">
                  <c:v>16.600000000000001</c:v>
                </c:pt>
                <c:pt idx="13">
                  <c:v>16.7</c:v>
                </c:pt>
                <c:pt idx="14">
                  <c:v>16.399999999999999</c:v>
                </c:pt>
                <c:pt idx="15">
                  <c:v>16.399999999999999</c:v>
                </c:pt>
                <c:pt idx="16">
                  <c:v>16.100000000000001</c:v>
                </c:pt>
                <c:pt idx="17">
                  <c:v>16.3</c:v>
                </c:pt>
                <c:pt idx="18">
                  <c:v>16.100000000000001</c:v>
                </c:pt>
                <c:pt idx="19">
                  <c:v>16.2</c:v>
                </c:pt>
                <c:pt idx="20">
                  <c:v>16.3</c:v>
                </c:pt>
                <c:pt idx="21">
                  <c:v>16.5</c:v>
                </c:pt>
                <c:pt idx="22">
                  <c:v>16.7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17.3</c:v>
                </c:pt>
                <c:pt idx="26">
                  <c:v>17.2</c:v>
                </c:pt>
                <c:pt idx="27">
                  <c:v>16.7</c:v>
                </c:pt>
                <c:pt idx="28">
                  <c:v>16.3</c:v>
                </c:pt>
                <c:pt idx="29">
                  <c:v>15.6</c:v>
                </c:pt>
                <c:pt idx="30">
                  <c:v>15.1</c:v>
                </c:pt>
                <c:pt idx="31">
                  <c:v>14.5</c:v>
                </c:pt>
                <c:pt idx="32">
                  <c:v>14.2</c:v>
                </c:pt>
                <c:pt idx="33">
                  <c:v>13.66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2-4B72-BCFC-465CCE7E7FC3}"/>
            </c:ext>
          </c:extLst>
        </c:ser>
        <c:ser>
          <c:idx val="3"/>
          <c:order val="3"/>
          <c:tx>
            <c:strRef>
              <c:f>'10-2-Abb_Daten'!$F$10</c:f>
              <c:strCache>
                <c:ptCount val="1"/>
                <c:pt idx="0">
                  <c:v>Kalkung</c:v>
                </c:pt>
              </c:strCache>
            </c:strRef>
          </c:tx>
          <c:spPr>
            <a:solidFill>
              <a:schemeClr val="accent5"/>
            </a:solidFill>
            <a:ln w="9525">
              <a:noFill/>
            </a:ln>
          </c:spPr>
          <c:invertIfNegative val="0"/>
          <c:cat>
            <c:strRef>
              <c:f>'10-2-Abb_Daten'!$B$11:$B$46</c:f>
              <c:strCach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2023**</c:v>
                </c:pt>
                <c:pt idx="35">
                  <c:v>2030</c:v>
                </c:pt>
              </c:strCache>
            </c:strRef>
          </c:cat>
          <c:val>
            <c:numRef>
              <c:f>'10-2-Abb_Daten'!$F$11:$F$46</c:f>
              <c:numCache>
                <c:formatCode>#,##0.0</c:formatCode>
                <c:ptCount val="36"/>
                <c:pt idx="0">
                  <c:v>2.2000000000000002</c:v>
                </c:pt>
                <c:pt idx="1">
                  <c:v>2</c:v>
                </c:pt>
                <c:pt idx="2">
                  <c:v>1.7</c:v>
                </c:pt>
                <c:pt idx="3">
                  <c:v>1.5</c:v>
                </c:pt>
                <c:pt idx="4">
                  <c:v>1.3</c:v>
                </c:pt>
                <c:pt idx="5">
                  <c:v>1.3</c:v>
                </c:pt>
                <c:pt idx="6">
                  <c:v>1.4</c:v>
                </c:pt>
                <c:pt idx="7">
                  <c:v>1.5</c:v>
                </c:pt>
                <c:pt idx="8">
                  <c:v>1.6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1.6</c:v>
                </c:pt>
                <c:pt idx="13">
                  <c:v>1.6</c:v>
                </c:pt>
                <c:pt idx="14">
                  <c:v>1.5</c:v>
                </c:pt>
                <c:pt idx="15">
                  <c:v>1.4</c:v>
                </c:pt>
                <c:pt idx="16">
                  <c:v>1.4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1.6</c:v>
                </c:pt>
                <c:pt idx="22">
                  <c:v>1.7</c:v>
                </c:pt>
                <c:pt idx="23">
                  <c:v>1.8</c:v>
                </c:pt>
                <c:pt idx="24">
                  <c:v>1.9</c:v>
                </c:pt>
                <c:pt idx="25">
                  <c:v>1.9</c:v>
                </c:pt>
                <c:pt idx="26">
                  <c:v>1.9</c:v>
                </c:pt>
                <c:pt idx="27">
                  <c:v>1.9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1.8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22-4B72-BCFC-465CCE7E7FC3}"/>
            </c:ext>
          </c:extLst>
        </c:ser>
        <c:ser>
          <c:idx val="4"/>
          <c:order val="4"/>
          <c:tx>
            <c:strRef>
              <c:f>'10-2-Abb_Daten'!$G$10</c:f>
              <c:strCache>
                <c:ptCount val="1"/>
                <c:pt idx="0">
                  <c:v>Harnstoffapplikation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'10-2-Abb_Daten'!$B$11:$B$46</c:f>
              <c:strCach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2023**</c:v>
                </c:pt>
                <c:pt idx="35">
                  <c:v>2030</c:v>
                </c:pt>
              </c:strCache>
            </c:strRef>
          </c:cat>
          <c:val>
            <c:numRef>
              <c:f>'10-2-Abb_Daten'!$G$11:$G$46</c:f>
              <c:numCache>
                <c:formatCode>#,##0.0</c:formatCode>
                <c:ptCount val="36"/>
                <c:pt idx="0">
                  <c:v>0.5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0.7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0.8</c:v>
                </c:pt>
                <c:pt idx="26">
                  <c:v>0.8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0.36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22-4B72-BCFC-465CCE7E7FC3}"/>
            </c:ext>
          </c:extLst>
        </c:ser>
        <c:ser>
          <c:idx val="5"/>
          <c:order val="5"/>
          <c:tx>
            <c:strRef>
              <c:f>'10-2-Abb_Daten'!$H$10</c:f>
              <c:strCache>
                <c:ptCount val="1"/>
                <c:pt idx="0">
                  <c:v>Andere kohlenstoffhaltige Düngemittel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'10-2-Abb_Daten'!$B$11:$B$46</c:f>
              <c:strCach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2023**</c:v>
                </c:pt>
                <c:pt idx="35">
                  <c:v>2030</c:v>
                </c:pt>
              </c:strCache>
            </c:strRef>
          </c:cat>
          <c:val>
            <c:numRef>
              <c:f>'10-2-Abb_Daten'!$H$11:$H$46</c:f>
              <c:numCache>
                <c:formatCode>#,##0.0</c:formatCode>
                <c:ptCount val="36"/>
                <c:pt idx="0">
                  <c:v>0.5</c:v>
                </c:pt>
                <c:pt idx="1">
                  <c:v>0.5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0.2</c:v>
                </c:pt>
                <c:pt idx="31">
                  <c:v>0.2</c:v>
                </c:pt>
                <c:pt idx="32">
                  <c:v>0.2</c:v>
                </c:pt>
                <c:pt idx="33">
                  <c:v>0.14399999999999999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22-4B72-BCFC-465CCE7E7FC3}"/>
            </c:ext>
          </c:extLst>
        </c:ser>
        <c:ser>
          <c:idx val="6"/>
          <c:order val="6"/>
          <c:tx>
            <c:strRef>
              <c:f>'10-2-Abb_Daten'!$I$10</c:f>
              <c:strCache>
                <c:ptCount val="1"/>
                <c:pt idx="0">
                  <c:v>Andere Quellen, Lagerung von Gärresten der nachwachs. Rohstoffe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</c:spPr>
          <c:invertIfNegative val="0"/>
          <c:dPt>
            <c:idx val="3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BF4-42AD-AD61-682A1C4168DD}"/>
              </c:ext>
            </c:extLst>
          </c:dPt>
          <c:cat>
            <c:strRef>
              <c:f>'10-2-Abb_Daten'!$B$11:$B$46</c:f>
              <c:strCach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2023**</c:v>
                </c:pt>
                <c:pt idx="35">
                  <c:v>2030</c:v>
                </c:pt>
              </c:strCache>
            </c:strRef>
          </c:cat>
          <c:val>
            <c:numRef>
              <c:f>'10-2-Abb_Daten'!$I$11:$I$46</c:f>
              <c:numCache>
                <c:formatCode>#,##0.00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0.4</c:v>
                </c:pt>
                <c:pt idx="16">
                  <c:v>0.5</c:v>
                </c:pt>
                <c:pt idx="17">
                  <c:v>0.7</c:v>
                </c:pt>
                <c:pt idx="18">
                  <c:v>0.7</c:v>
                </c:pt>
                <c:pt idx="19">
                  <c:v>0.9</c:v>
                </c:pt>
                <c:pt idx="20">
                  <c:v>1.1000000000000001</c:v>
                </c:pt>
                <c:pt idx="21">
                  <c:v>1.4</c:v>
                </c:pt>
                <c:pt idx="22">
                  <c:v>1.4</c:v>
                </c:pt>
                <c:pt idx="23">
                  <c:v>1.7</c:v>
                </c:pt>
                <c:pt idx="24">
                  <c:v>1.7</c:v>
                </c:pt>
                <c:pt idx="25">
                  <c:v>1.8</c:v>
                </c:pt>
                <c:pt idx="26">
                  <c:v>1.8</c:v>
                </c:pt>
                <c:pt idx="27">
                  <c:v>1.7</c:v>
                </c:pt>
                <c:pt idx="28">
                  <c:v>1.7</c:v>
                </c:pt>
                <c:pt idx="29">
                  <c:v>1.7</c:v>
                </c:pt>
                <c:pt idx="30">
                  <c:v>1.7</c:v>
                </c:pt>
                <c:pt idx="31">
                  <c:v>1.6</c:v>
                </c:pt>
                <c:pt idx="32">
                  <c:v>1.6</c:v>
                </c:pt>
                <c:pt idx="33" formatCode="#,##0.0">
                  <c:v>1.62</c:v>
                </c:pt>
                <c:pt idx="35" formatCode="#,##0.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22-4B72-BCFC-465CCE7E7FC3}"/>
            </c:ext>
          </c:extLst>
        </c:ser>
        <c:ser>
          <c:idx val="8"/>
          <c:order val="7"/>
          <c:tx>
            <c:strRef>
              <c:f>'10-2-Abb_Daten'!$J$10</c:f>
              <c:strCache>
                <c:ptCount val="1"/>
                <c:pt idx="0">
                  <c:v>Landwirtschaftlicher Verkehr*</c:v>
                </c:pt>
              </c:strCache>
            </c:strRef>
          </c:tx>
          <c:spPr>
            <a:solidFill>
              <a:schemeClr val="accent2"/>
            </a:solidFill>
            <a:ln w="28575">
              <a:noFill/>
            </a:ln>
          </c:spPr>
          <c:invertIfNegative val="0"/>
          <c:dPt>
            <c:idx val="35"/>
            <c:invertIfNegative val="0"/>
            <c:bubble3D val="0"/>
            <c:spPr>
              <a:solidFill>
                <a:srgbClr val="969696"/>
              </a:solidFill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7BF4-42AD-AD61-682A1C4168DD}"/>
              </c:ext>
            </c:extLst>
          </c:dPt>
          <c:val>
            <c:numRef>
              <c:f>'10-2-Abb_Daten'!$J$11:$J$46</c:f>
              <c:numCache>
                <c:formatCode>#,##0.0</c:formatCode>
                <c:ptCount val="36"/>
                <c:pt idx="0">
                  <c:v>11.6</c:v>
                </c:pt>
                <c:pt idx="1">
                  <c:v>9.9</c:v>
                </c:pt>
                <c:pt idx="2">
                  <c:v>9.3000000000000007</c:v>
                </c:pt>
                <c:pt idx="3">
                  <c:v>9.8000000000000007</c:v>
                </c:pt>
                <c:pt idx="4">
                  <c:v>9.6999999999999993</c:v>
                </c:pt>
                <c:pt idx="5">
                  <c:v>10</c:v>
                </c:pt>
                <c:pt idx="6">
                  <c:v>11</c:v>
                </c:pt>
                <c:pt idx="7">
                  <c:v>9.8000000000000007</c:v>
                </c:pt>
                <c:pt idx="8">
                  <c:v>9.3000000000000007</c:v>
                </c:pt>
                <c:pt idx="9">
                  <c:v>9.4</c:v>
                </c:pt>
                <c:pt idx="10">
                  <c:v>8.6</c:v>
                </c:pt>
                <c:pt idx="11">
                  <c:v>8.8000000000000007</c:v>
                </c:pt>
                <c:pt idx="12">
                  <c:v>8.5</c:v>
                </c:pt>
                <c:pt idx="13">
                  <c:v>8.1</c:v>
                </c:pt>
                <c:pt idx="14">
                  <c:v>7.9</c:v>
                </c:pt>
                <c:pt idx="15">
                  <c:v>7.6</c:v>
                </c:pt>
                <c:pt idx="16">
                  <c:v>8</c:v>
                </c:pt>
                <c:pt idx="17">
                  <c:v>7.3</c:v>
                </c:pt>
                <c:pt idx="18">
                  <c:v>7.7</c:v>
                </c:pt>
                <c:pt idx="19">
                  <c:v>7.3</c:v>
                </c:pt>
                <c:pt idx="20">
                  <c:v>7.8</c:v>
                </c:pt>
                <c:pt idx="21">
                  <c:v>8.3000000000000007</c:v>
                </c:pt>
                <c:pt idx="22">
                  <c:v>7.9</c:v>
                </c:pt>
                <c:pt idx="23">
                  <c:v>8</c:v>
                </c:pt>
                <c:pt idx="24">
                  <c:v>8.5</c:v>
                </c:pt>
                <c:pt idx="25">
                  <c:v>8.1999999999999993</c:v>
                </c:pt>
                <c:pt idx="26">
                  <c:v>8.3000000000000007</c:v>
                </c:pt>
                <c:pt idx="27">
                  <c:v>7.8</c:v>
                </c:pt>
                <c:pt idx="28">
                  <c:v>7.8</c:v>
                </c:pt>
                <c:pt idx="29">
                  <c:v>7.7</c:v>
                </c:pt>
                <c:pt idx="30">
                  <c:v>8</c:v>
                </c:pt>
                <c:pt idx="31">
                  <c:v>8.1</c:v>
                </c:pt>
                <c:pt idx="32">
                  <c:v>8.1</c:v>
                </c:pt>
                <c:pt idx="33">
                  <c:v>8.1300000000000008</c:v>
                </c:pt>
                <c:pt idx="3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F22-4B72-BCFC-465CCE7E7FC3}"/>
            </c:ext>
          </c:extLst>
        </c:ser>
        <c:ser>
          <c:idx val="9"/>
          <c:order val="9"/>
          <c:tx>
            <c:strRef>
              <c:f>'10-2-Abb_Daten'!$L$10</c:f>
              <c:strCache>
                <c:ptCount val="1"/>
                <c:pt idx="0">
                  <c:v>Ziel 2030 nach KSG</c:v>
                </c:pt>
              </c:strCache>
            </c:strRef>
          </c:tx>
          <c:spPr>
            <a:solidFill>
              <a:schemeClr val="tx1"/>
            </a:solidFill>
            <a:ln w="28575">
              <a:noFill/>
            </a:ln>
          </c:spPr>
          <c:invertIfNegative val="0"/>
          <c:val>
            <c:numRef>
              <c:f>'10-2-Abb_Daten'!$L$11:$L$46</c:f>
              <c:numCache>
                <c:formatCode>#,##0.0</c:formatCode>
                <c:ptCount val="3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5">
                  <c:v>58.371000000000002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F22-4B72-BCFC-465CCE7E7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211048"/>
        <c:axId val="359213008"/>
      </c:barChart>
      <c:lineChart>
        <c:grouping val="standard"/>
        <c:varyColors val="0"/>
        <c:ser>
          <c:idx val="7"/>
          <c:order val="8"/>
          <c:tx>
            <c:strRef>
              <c:f>'10-2-Abb_Daten'!$K$10</c:f>
              <c:strCache>
                <c:ptCount val="1"/>
                <c:pt idx="0">
                  <c:v>Gesamt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C-BF22-4B72-BCFC-465CCE7E7FC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AD-48A8-A56F-F03ACC18FC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AD-48A8-A56F-F03ACC18FCA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AD-48A8-A56F-F03ACC18FCA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AD-48A8-A56F-F03ACC18FCA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AD-48A8-A56F-F03ACC18FCA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AD-48A8-A56F-F03ACC18FCA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AD-48A8-A56F-F03ACC18FCA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AD-48A8-A56F-F03ACC18FCA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AD-48A8-A56F-F03ACC18FCA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AD-48A8-A56F-F03ACC18FCA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AD-48A8-A56F-F03ACC18FCA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AD-48A8-A56F-F03ACC18FCA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AD-48A8-A56F-F03ACC18FCA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AD-48A8-A56F-F03ACC18FCA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AD-48A8-A56F-F03ACC18FCA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AD-48A8-A56F-F03ACC18FCA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AD-48A8-A56F-F03ACC18FCA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AD-48A8-A56F-F03ACC18FCA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AD-48A8-A56F-F03ACC18FCA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AD-48A8-A56F-F03ACC18FCA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AD-48A8-A56F-F03ACC18FCA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DAD-48A8-A56F-F03ACC18FCA2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AD-48A8-A56F-F03ACC18FCA2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AD-48A8-A56F-F03ACC18FCA2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AD-48A8-A56F-F03ACC18FCA2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AD-48A8-A56F-F03ACC18FCA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22-4B72-BCFC-465CCE7E7FC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AD-48A8-A56F-F03ACC18FCA2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AD-48A8-A56F-F03ACC18FCA2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AD-48A8-A56F-F03ACC18FCA2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39-4A32-A74A-A9429F7134D7}"/>
                </c:ext>
              </c:extLst>
            </c:dLbl>
            <c:dLbl>
              <c:idx val="32"/>
              <c:layout>
                <c:manualLayout>
                  <c:x val="-2.5899884066505858E-2"/>
                  <c:y val="-4.130858723130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DAD-48A8-A56F-F03ACC18FCA2}"/>
                </c:ext>
              </c:extLst>
            </c:dLbl>
            <c:dLbl>
              <c:idx val="33"/>
              <c:layout>
                <c:manualLayout>
                  <c:x val="-1.4218786823998849E-2"/>
                  <c:y val="-2.2758194630051659E-2"/>
                </c:manualLayout>
              </c:layout>
              <c:spPr>
                <a:solidFill>
                  <a:schemeClr val="bg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Meta Offc" panose="020B0604030101020102" pitchFamily="34" charset="0"/>
                      <a:cs typeface="Meta Offc" panose="020B0604030101020102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AD-48A8-A56F-F03ACC18FCA2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F4-42AD-AD61-682A1C4168DD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AD1451A7-C8E1-48F0-B317-038318A034AA}" type="CELLREF">
                      <a:rPr lang="en-US"/>
                      <a:pPr/>
                      <a:t>[ZELLBEZ]</a:t>
                    </a:fld>
                    <a:endParaRPr lang="de-DE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{AD1451A7-C8E1-48F0-B317-038318A034AA}</c15:txfldGUID>
                      <c15:f>'10-2-Abb_Daten'!$K$46</c15:f>
                      <c15:dlblFieldTableCache>
                        <c:ptCount val="1"/>
                        <c:pt idx="0">
                          <c:v>58,4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96B-45C0-87B7-2AF1931179B3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'10-2-Abb_Daten'!$B$11:$B$46</c:f>
              <c:strCach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2023**</c:v>
                </c:pt>
                <c:pt idx="35">
                  <c:v>2030</c:v>
                </c:pt>
              </c:strCache>
            </c:strRef>
          </c:cat>
          <c:val>
            <c:numRef>
              <c:f>'10-2-Abb_Daten'!$K$11:$K$46</c:f>
              <c:numCache>
                <c:formatCode>#,##0.0</c:formatCode>
                <c:ptCount val="36"/>
                <c:pt idx="0">
                  <c:v>83.2</c:v>
                </c:pt>
                <c:pt idx="1">
                  <c:v>74.5</c:v>
                </c:pt>
                <c:pt idx="2">
                  <c:v>72.2</c:v>
                </c:pt>
                <c:pt idx="3">
                  <c:v>71.7</c:v>
                </c:pt>
                <c:pt idx="4">
                  <c:v>71.900000000000006</c:v>
                </c:pt>
                <c:pt idx="5">
                  <c:v>72</c:v>
                </c:pt>
                <c:pt idx="6">
                  <c:v>73.599999999999994</c:v>
                </c:pt>
                <c:pt idx="7">
                  <c:v>71.2</c:v>
                </c:pt>
                <c:pt idx="8">
                  <c:v>71.2</c:v>
                </c:pt>
                <c:pt idx="9">
                  <c:v>71.599999999999994</c:v>
                </c:pt>
                <c:pt idx="10">
                  <c:v>70</c:v>
                </c:pt>
                <c:pt idx="11">
                  <c:v>70.900000000000006</c:v>
                </c:pt>
                <c:pt idx="12">
                  <c:v>68.599999999999994</c:v>
                </c:pt>
                <c:pt idx="13">
                  <c:v>68</c:v>
                </c:pt>
                <c:pt idx="14">
                  <c:v>66.3</c:v>
                </c:pt>
                <c:pt idx="15">
                  <c:v>65.900000000000006</c:v>
                </c:pt>
                <c:pt idx="16">
                  <c:v>65.3</c:v>
                </c:pt>
                <c:pt idx="17">
                  <c:v>65.099999999999994</c:v>
                </c:pt>
                <c:pt idx="18">
                  <c:v>65.7</c:v>
                </c:pt>
                <c:pt idx="19">
                  <c:v>65.5</c:v>
                </c:pt>
                <c:pt idx="20">
                  <c:v>65.8</c:v>
                </c:pt>
                <c:pt idx="21">
                  <c:v>66.3</c:v>
                </c:pt>
                <c:pt idx="22">
                  <c:v>66.5</c:v>
                </c:pt>
                <c:pt idx="23">
                  <c:v>67.400000000000006</c:v>
                </c:pt>
                <c:pt idx="24">
                  <c:v>68.900000000000006</c:v>
                </c:pt>
                <c:pt idx="25">
                  <c:v>68.8</c:v>
                </c:pt>
                <c:pt idx="26">
                  <c:v>68.400000000000006</c:v>
                </c:pt>
                <c:pt idx="27">
                  <c:v>67.099999999999994</c:v>
                </c:pt>
                <c:pt idx="28">
                  <c:v>66.099999999999994</c:v>
                </c:pt>
                <c:pt idx="29">
                  <c:v>64.8</c:v>
                </c:pt>
                <c:pt idx="30">
                  <c:v>64</c:v>
                </c:pt>
                <c:pt idx="31">
                  <c:v>62.4</c:v>
                </c:pt>
                <c:pt idx="32">
                  <c:v>61.4</c:v>
                </c:pt>
                <c:pt idx="33">
                  <c:v>60.3</c:v>
                </c:pt>
                <c:pt idx="35">
                  <c:v>58.371000000000002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F22-4B72-BCFC-465CCE7E7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211048"/>
        <c:axId val="359213008"/>
      </c:lineChart>
      <c:catAx>
        <c:axId val="359211048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 rot="0" vert="horz"/>
          <a:lstStyle/>
          <a:p>
            <a:pPr>
              <a:defRPr sz="7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59213008"/>
        <c:crosses val="autoZero"/>
        <c:auto val="1"/>
        <c:lblAlgn val="ctr"/>
        <c:lblOffset val="100"/>
        <c:noMultiLvlLbl val="0"/>
      </c:catAx>
      <c:valAx>
        <c:axId val="359213008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59211048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3.8132519093199667E-2"/>
          <c:y val="0.84071570938143847"/>
          <c:w val="0.92783909707344903"/>
          <c:h val="0.13083654733099689"/>
        </c:manualLayout>
      </c:layout>
      <c:overlay val="0"/>
      <c:txPr>
        <a:bodyPr/>
        <a:lstStyle/>
        <a:p>
          <a:pPr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7338" footer="0.31496062992127338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46</xdr:row>
      <xdr:rowOff>28575</xdr:rowOff>
    </xdr:from>
    <xdr:to>
      <xdr:col>11</xdr:col>
      <xdr:colOff>0</xdr:colOff>
      <xdr:row>46</xdr:row>
      <xdr:rowOff>28575</xdr:rowOff>
    </xdr:to>
    <xdr:cxnSp macro="">
      <xdr:nvCxnSpPr>
        <xdr:cNvPr id="2" name="Gerade Verbindu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81100" y="10506075"/>
          <a:ext cx="126492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19050</xdr:colOff>
      <xdr:row>7</xdr:row>
      <xdr:rowOff>123825</xdr:rowOff>
    </xdr:from>
    <xdr:to>
      <xdr:col>10</xdr:col>
      <xdr:colOff>1304925</xdr:colOff>
      <xdr:row>7</xdr:row>
      <xdr:rowOff>123825</xdr:rowOff>
    </xdr:to>
    <xdr:cxnSp macro="">
      <xdr:nvCxnSpPr>
        <xdr:cNvPr id="3" name="Gerade Verbindung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219200" y="1333500"/>
          <a:ext cx="11287125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91109</xdr:colOff>
      <xdr:row>3</xdr:row>
      <xdr:rowOff>16565</xdr:rowOff>
    </xdr:from>
    <xdr:to>
      <xdr:col>13</xdr:col>
      <xdr:colOff>627063</xdr:colOff>
      <xdr:row>20</xdr:row>
      <xdr:rowOff>57978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521805</xdr:colOff>
      <xdr:row>24</xdr:row>
      <xdr:rowOff>11282</xdr:rowOff>
    </xdr:from>
    <xdr:to>
      <xdr:col>13</xdr:col>
      <xdr:colOff>633780</xdr:colOff>
      <xdr:row>27</xdr:row>
      <xdr:rowOff>49696</xdr:rowOff>
    </xdr:to>
    <xdr:sp macro="" textlink="'10-2-Abb_Daten'!T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627783" y="5626891"/>
          <a:ext cx="3615519" cy="344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36000" bIns="0" rtlCol="0" anchor="t"/>
        <a:lstStyle/>
        <a:p>
          <a:pPr algn="r"/>
          <a:fld id="{EA0E327B-BDA7-442E-A59F-1084D5BCDC7D}" type="TxLink">
            <a:rPr lang="en-US" sz="600" b="0" i="0" u="none" strike="noStrike">
              <a:solidFill>
                <a:srgbClr val="080808"/>
              </a:solidFill>
              <a:latin typeface="Cambria"/>
              <a:ea typeface="Cambria"/>
              <a:cs typeface="Meta Serif Offc" pitchFamily="2" charset="0"/>
            </a:rPr>
            <a:pPr algn="r"/>
            <a:t>Quelle: Umweltbundesamt: Emissionsübersichten nach Sektoren des Bundesklimaschutzgesetzes 1990-2023 (Stand 15.03.2024)</a:t>
          </a:fld>
          <a:endParaRPr lang="de-DE" sz="200" b="0" i="0" u="none" strike="noStrike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0</xdr:col>
      <xdr:colOff>101876</xdr:colOff>
      <xdr:row>22</xdr:row>
      <xdr:rowOff>84798</xdr:rowOff>
    </xdr:from>
    <xdr:to>
      <xdr:col>4</xdr:col>
      <xdr:colOff>778565</xdr:colOff>
      <xdr:row>32</xdr:row>
      <xdr:rowOff>1104</xdr:rowOff>
    </xdr:to>
    <xdr:sp macro="" textlink="#REF!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1876" y="5559603"/>
          <a:ext cx="1676814" cy="1183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149088</xdr:colOff>
      <xdr:row>1</xdr:row>
      <xdr:rowOff>2196</xdr:rowOff>
    </xdr:from>
    <xdr:to>
      <xdr:col>13</xdr:col>
      <xdr:colOff>140805</xdr:colOff>
      <xdr:row>2</xdr:row>
      <xdr:rowOff>33130</xdr:rowOff>
    </xdr:to>
    <xdr:sp macro="" textlink="'10-2-Abb_Daten'!B1:K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9088" y="258957"/>
          <a:ext cx="6601239" cy="28769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9A34647-1B8D-4256-A57D-012B7A3D2E83}" type="TxLink">
            <a:rPr lang="en-US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Treibhausgasemissionen aus der Landwirtschaft nach Sektoren des KSG</a:t>
          </a:fld>
          <a:endParaRPr lang="de-DE" sz="2800" b="1" i="0" u="none" strike="noStrike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13</xdr:col>
      <xdr:colOff>0</xdr:colOff>
      <xdr:row>4</xdr:row>
      <xdr:rowOff>57150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9075" y="542925"/>
          <a:ext cx="6372225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900" b="1" i="0" u="none" strike="noStrike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12</xdr:row>
      <xdr:rowOff>24840</xdr:rowOff>
    </xdr:from>
    <xdr:to>
      <xdr:col>22</xdr:col>
      <xdr:colOff>1143013</xdr:colOff>
      <xdr:row>12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8445551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618</xdr:colOff>
      <xdr:row>1</xdr:row>
      <xdr:rowOff>3483</xdr:rowOff>
    </xdr:from>
    <xdr:to>
      <xdr:col>13</xdr:col>
      <xdr:colOff>402743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19693" y="260658"/>
          <a:ext cx="677435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14</xdr:row>
      <xdr:rowOff>28162</xdr:rowOff>
    </xdr:from>
    <xdr:to>
      <xdr:col>22</xdr:col>
      <xdr:colOff>1142999</xdr:colOff>
      <xdr:row>14</xdr:row>
      <xdr:rowOff>28162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445537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4</xdr:row>
      <xdr:rowOff>140825</xdr:rowOff>
    </xdr:from>
    <xdr:to>
      <xdr:col>18</xdr:col>
      <xdr:colOff>745397</xdr:colOff>
      <xdr:row>19</xdr:row>
      <xdr:rowOff>1019694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0718072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215311</xdr:colOff>
      <xdr:row>4</xdr:row>
      <xdr:rowOff>140837</xdr:rowOff>
    </xdr:from>
    <xdr:to>
      <xdr:col>19</xdr:col>
      <xdr:colOff>215311</xdr:colOff>
      <xdr:row>19</xdr:row>
      <xdr:rowOff>1019706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0969036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323187</xdr:colOff>
      <xdr:row>4</xdr:row>
      <xdr:rowOff>139565</xdr:rowOff>
    </xdr:from>
    <xdr:ext cx="1048364" cy="330004"/>
    <xdr:sp macro="" textlink="" fLocksText="0">
      <xdr:nvSpPr>
        <xdr:cNvPr id="12" name="Textfeld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1343612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618</xdr:colOff>
      <xdr:row>22</xdr:row>
      <xdr:rowOff>118338</xdr:rowOff>
    </xdr:from>
    <xdr:to>
      <xdr:col>13</xdr:col>
      <xdr:colOff>402743</xdr:colOff>
      <xdr:row>22</xdr:row>
      <xdr:rowOff>118338</xdr:rowOff>
    </xdr:to>
    <xdr:cxnSp macro="">
      <xdr:nvCxnSpPr>
        <xdr:cNvPr id="13" name="Gerade Verbindung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15966" y="5568295"/>
          <a:ext cx="6796299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618</xdr:colOff>
      <xdr:row>19</xdr:row>
      <xdr:rowOff>1084068</xdr:rowOff>
    </xdr:from>
    <xdr:to>
      <xdr:col>13</xdr:col>
      <xdr:colOff>402743</xdr:colOff>
      <xdr:row>19</xdr:row>
      <xdr:rowOff>1084068</xdr:rowOff>
    </xdr:to>
    <xdr:cxnSp macro="">
      <xdr:nvCxnSpPr>
        <xdr:cNvPr id="14" name="Gerade Verbindung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215966" y="5175677"/>
          <a:ext cx="6796299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1223</xdr:colOff>
      <xdr:row>19</xdr:row>
      <xdr:rowOff>1073868</xdr:rowOff>
    </xdr:from>
    <xdr:to>
      <xdr:col>8</xdr:col>
      <xdr:colOff>293076</xdr:colOff>
      <xdr:row>24</xdr:row>
      <xdr:rowOff>16563</xdr:rowOff>
    </xdr:to>
    <xdr:sp macro="" textlink="'10-2-Abb_Daten'!B4:K4">
      <xdr:nvSpPr>
        <xdr:cNvPr id="15" name="Textfeld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16571" y="5165477"/>
          <a:ext cx="3182483" cy="46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C2CB7C87-BA46-4DF4-AE1D-CCAE0D57818C}" type="TxLink">
            <a:rPr lang="en-US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enthält die mobilen &amp; stationären Feuerungen der Land- und Forstwirtschaft sowie der Fischerei
Hinweis: Die Aufteilung der Emissionen entspricht der UN-Berichterstattung, nicht den Kategorien der offiziellen Berichterstattung
** die Daten für 2023 sind </a:t>
          </a:fld>
          <a:endParaRPr lang="en-US" sz="200" b="0" i="0" u="none" strike="noStrike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1</xdr:col>
      <xdr:colOff>53838</xdr:colOff>
      <xdr:row>3</xdr:row>
      <xdr:rowOff>143990</xdr:rowOff>
    </xdr:from>
    <xdr:to>
      <xdr:col>6</xdr:col>
      <xdr:colOff>735254</xdr:colOff>
      <xdr:row>4</xdr:row>
      <xdr:rowOff>157157</xdr:rowOff>
    </xdr:to>
    <xdr:sp macro="" textlink="'10-2-Abb_Daten'!B5:K5">
      <xdr:nvSpPr>
        <xdr:cNvPr id="16" name="Textfeld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69186" y="914273"/>
          <a:ext cx="2520155" cy="25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2BC546B3-4347-429C-9C55-E4CBC4834638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 algn="l"/>
            <a:t>Millionen Tonnen Kohlendioxid-Äquivalente</a:t>
          </a:fld>
          <a:endParaRPr lang="de-DE" sz="4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152401</xdr:colOff>
      <xdr:row>1</xdr:row>
      <xdr:rowOff>245704</xdr:rowOff>
    </xdr:from>
    <xdr:to>
      <xdr:col>13</xdr:col>
      <xdr:colOff>144118</xdr:colOff>
      <xdr:row>3</xdr:row>
      <xdr:rowOff>19877</xdr:rowOff>
    </xdr:to>
    <xdr:sp macro="" textlink="'10-2-Abb_Daten'!B2:K2">
      <xdr:nvSpPr>
        <xdr:cNvPr id="17" name="Textfeld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2401" y="502465"/>
          <a:ext cx="6601239" cy="28769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8E85BE8-B068-40E1-8AE6-062D2F51A5D4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cs typeface="Meta Offc" panose="020B0604030101020102" pitchFamily="34" charset="0"/>
            </a:rPr>
            <a:pPr/>
            <a:t>inkl. Ziel für das Jahr 2030 aus dem Klimaschutzgesetz (KSG)</a:t>
          </a:fld>
          <a:endParaRPr lang="de-DE" sz="2400" b="1" i="0" u="none" strike="noStrike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ende\i4.6\Int\Berichterstattung\DZU\Emissionsuebersichten\nationale_Trendtabellen\Germany_2006_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3_A_D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F"/>
      <sheetName val="Table4.E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Germany</v>
          </cell>
        </row>
        <row r="6">
          <cell r="C6">
            <v>2004</v>
          </cell>
        </row>
        <row r="30">
          <cell r="C30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/>
      <sheetData sheetId="63" refreshError="1"/>
    </sheetDataSet>
  </externalBook>
</externalLink>
</file>

<file path=xl/theme/theme1.xml><?xml version="1.0" encoding="utf-8"?>
<a:theme xmlns:a="http://schemas.openxmlformats.org/drawingml/2006/main" name="UBA_DzU_2017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T47"/>
  <sheetViews>
    <sheetView showGridLines="0" tabSelected="1" topLeftCell="A19" workbookViewId="0">
      <selection activeCell="K44" sqref="K44"/>
    </sheetView>
  </sheetViews>
  <sheetFormatPr baseColWidth="10" defaultColWidth="11.42578125" defaultRowHeight="12.75" outlineLevelRow="1"/>
  <cols>
    <col min="1" max="1" width="18" style="2" customWidth="1"/>
    <col min="2" max="2" width="12" style="2" customWidth="1"/>
    <col min="3" max="5" width="19.7109375" style="2" customWidth="1"/>
    <col min="6" max="11" width="19.7109375" style="3" customWidth="1"/>
    <col min="12" max="12" width="17.7109375" style="2" customWidth="1"/>
    <col min="13" max="13" width="4" style="3" customWidth="1"/>
    <col min="14" max="16384" width="11.42578125" style="2"/>
  </cols>
  <sheetData>
    <row r="1" spans="1:20" ht="15.95" customHeight="1">
      <c r="A1" s="1" t="s">
        <v>0</v>
      </c>
      <c r="B1" s="93" t="s">
        <v>10</v>
      </c>
      <c r="C1" s="94"/>
      <c r="D1" s="94"/>
      <c r="E1" s="94"/>
      <c r="F1" s="95"/>
      <c r="G1" s="95"/>
      <c r="H1" s="95"/>
      <c r="I1" s="95"/>
      <c r="J1" s="95"/>
      <c r="K1" s="96"/>
    </row>
    <row r="2" spans="1:20" ht="15.95" customHeight="1">
      <c r="A2" s="1" t="s">
        <v>1</v>
      </c>
      <c r="B2" s="97" t="s">
        <v>11</v>
      </c>
      <c r="C2" s="97"/>
      <c r="D2" s="97"/>
      <c r="E2" s="97"/>
      <c r="F2" s="98"/>
      <c r="G2" s="98"/>
      <c r="H2" s="98"/>
      <c r="I2" s="98"/>
      <c r="J2" s="98"/>
      <c r="K2" s="98"/>
    </row>
    <row r="3" spans="1:20">
      <c r="A3" s="1" t="s">
        <v>2</v>
      </c>
      <c r="B3" s="99" t="s">
        <v>27</v>
      </c>
      <c r="C3" s="100"/>
      <c r="D3" s="100"/>
      <c r="E3" s="100"/>
      <c r="F3" s="100"/>
      <c r="G3" s="100"/>
      <c r="H3" s="100"/>
      <c r="I3" s="100"/>
      <c r="J3" s="100"/>
      <c r="K3" s="101"/>
      <c r="T3" s="2" t="str">
        <f>"Quelle: "&amp;'10-2-Abb_Daten'!B3</f>
        <v>Quelle: Umweltbundesamt: Emissionsübersichten nach Sektoren des Bundesklimaschutzgesetzes 1990-2023 (Stand 15.03.2024)</v>
      </c>
    </row>
    <row r="4" spans="1:20" ht="45.75" customHeight="1">
      <c r="A4" s="1" t="s">
        <v>3</v>
      </c>
      <c r="B4" s="101" t="s">
        <v>25</v>
      </c>
      <c r="C4" s="97"/>
      <c r="D4" s="97"/>
      <c r="E4" s="97"/>
      <c r="F4" s="98"/>
      <c r="G4" s="98"/>
      <c r="H4" s="98"/>
      <c r="I4" s="98"/>
      <c r="J4" s="98"/>
      <c r="K4" s="98"/>
    </row>
    <row r="5" spans="1:20">
      <c r="A5" s="1" t="s">
        <v>4</v>
      </c>
      <c r="B5" s="97" t="s">
        <v>12</v>
      </c>
      <c r="C5" s="97"/>
      <c r="D5" s="97"/>
      <c r="E5" s="97"/>
      <c r="F5" s="98"/>
      <c r="G5" s="98"/>
      <c r="H5" s="98"/>
      <c r="I5" s="98"/>
      <c r="J5" s="98"/>
      <c r="K5" s="98"/>
    </row>
    <row r="6" spans="1:20">
      <c r="A6" s="4" t="s">
        <v>5</v>
      </c>
      <c r="B6" s="102"/>
      <c r="C6" s="102"/>
      <c r="D6" s="102"/>
      <c r="E6" s="102"/>
      <c r="F6" s="103"/>
      <c r="G6" s="103"/>
      <c r="H6" s="103"/>
      <c r="I6" s="103"/>
      <c r="J6" s="103"/>
      <c r="K6" s="103"/>
    </row>
    <row r="9" spans="1:20" ht="24.75" customHeight="1">
      <c r="A9" s="5"/>
      <c r="B9" s="6" t="str">
        <f>CONCATENATE(B1," ",B2)</f>
        <v>Treibhausgasemissionen aus der Landwirtschaft nach Sektoren des KSG inkl. Ziel für das Jahr 2030 aus dem Klimaschutzgesetz (KSG)</v>
      </c>
      <c r="C9" s="5"/>
      <c r="D9" s="5"/>
      <c r="E9" s="5"/>
      <c r="F9" s="7"/>
      <c r="G9" s="7"/>
      <c r="H9" s="7"/>
      <c r="I9" s="8"/>
      <c r="J9" s="8"/>
      <c r="K9" s="8"/>
    </row>
    <row r="10" spans="1:20" ht="59.25" customHeight="1">
      <c r="A10" s="9"/>
      <c r="B10" s="10"/>
      <c r="C10" s="11" t="s">
        <v>13</v>
      </c>
      <c r="D10" s="11" t="s">
        <v>14</v>
      </c>
      <c r="E10" s="11" t="s">
        <v>15</v>
      </c>
      <c r="F10" s="11" t="s">
        <v>16</v>
      </c>
      <c r="G10" s="11" t="s">
        <v>17</v>
      </c>
      <c r="H10" s="73" t="s">
        <v>20</v>
      </c>
      <c r="I10" s="11" t="s">
        <v>18</v>
      </c>
      <c r="J10" s="11" t="s">
        <v>19</v>
      </c>
      <c r="K10" s="74" t="s">
        <v>21</v>
      </c>
      <c r="L10" s="73" t="s">
        <v>22</v>
      </c>
      <c r="P10" s="74" t="s">
        <v>23</v>
      </c>
    </row>
    <row r="11" spans="1:20" ht="18.75" customHeight="1">
      <c r="A11" s="9"/>
      <c r="B11" s="12">
        <v>1990</v>
      </c>
      <c r="C11" s="13">
        <v>37.200000000000003</v>
      </c>
      <c r="D11" s="13">
        <v>12</v>
      </c>
      <c r="E11" s="13">
        <v>19.2</v>
      </c>
      <c r="F11" s="14">
        <v>2.2000000000000002</v>
      </c>
      <c r="G11" s="14">
        <v>0.5</v>
      </c>
      <c r="H11" s="14">
        <v>0.5</v>
      </c>
      <c r="I11" s="65">
        <v>0</v>
      </c>
      <c r="J11" s="15">
        <v>11.6</v>
      </c>
      <c r="K11" s="15">
        <v>83.2</v>
      </c>
      <c r="L11" s="15" t="e">
        <f>NA()</f>
        <v>#N/A</v>
      </c>
      <c r="P11" s="89">
        <f>SUM(C11:I11)</f>
        <v>71.600000000000009</v>
      </c>
    </row>
    <row r="12" spans="1:20" ht="18.75" customHeight="1">
      <c r="A12" s="16"/>
      <c r="B12" s="17">
        <v>1991</v>
      </c>
      <c r="C12" s="18">
        <v>33.200000000000003</v>
      </c>
      <c r="D12" s="18">
        <v>10.7</v>
      </c>
      <c r="E12" s="18">
        <v>17.899999999999999</v>
      </c>
      <c r="F12" s="19">
        <v>2</v>
      </c>
      <c r="G12" s="19">
        <v>0.4</v>
      </c>
      <c r="H12" s="19">
        <v>0.5</v>
      </c>
      <c r="I12" s="66">
        <v>0</v>
      </c>
      <c r="J12" s="20">
        <v>9.9</v>
      </c>
      <c r="K12" s="20">
        <v>74.5</v>
      </c>
      <c r="L12" s="20" t="e">
        <f>NA()</f>
        <v>#N/A</v>
      </c>
      <c r="P12" s="89">
        <f t="shared" ref="P12:P41" si="0">SUM(C12:I12)</f>
        <v>64.7</v>
      </c>
    </row>
    <row r="13" spans="1:20" ht="18.75" customHeight="1">
      <c r="A13" s="16"/>
      <c r="B13" s="12">
        <v>1992</v>
      </c>
      <c r="C13" s="13">
        <v>32.4</v>
      </c>
      <c r="D13" s="13">
        <v>10.6</v>
      </c>
      <c r="E13" s="13">
        <v>17.3</v>
      </c>
      <c r="F13" s="14">
        <v>1.7</v>
      </c>
      <c r="G13" s="14">
        <v>0.4</v>
      </c>
      <c r="H13" s="14">
        <v>0.4</v>
      </c>
      <c r="I13" s="65">
        <v>0</v>
      </c>
      <c r="J13" s="15">
        <v>9.3000000000000007</v>
      </c>
      <c r="K13" s="15">
        <v>72.2</v>
      </c>
      <c r="L13" s="15" t="e">
        <f>NA()</f>
        <v>#N/A</v>
      </c>
      <c r="P13" s="89">
        <f t="shared" si="0"/>
        <v>62.8</v>
      </c>
    </row>
    <row r="14" spans="1:20" ht="18.75" customHeight="1">
      <c r="A14" s="16"/>
      <c r="B14" s="17">
        <v>1993</v>
      </c>
      <c r="C14" s="18">
        <v>32.4</v>
      </c>
      <c r="D14" s="18">
        <v>10.5</v>
      </c>
      <c r="E14" s="18">
        <v>16.7</v>
      </c>
      <c r="F14" s="19">
        <v>1.5</v>
      </c>
      <c r="G14" s="19">
        <v>0.4</v>
      </c>
      <c r="H14" s="19">
        <v>0.4</v>
      </c>
      <c r="I14" s="66">
        <v>0</v>
      </c>
      <c r="J14" s="20">
        <v>9.8000000000000007</v>
      </c>
      <c r="K14" s="20">
        <v>71.7</v>
      </c>
      <c r="L14" s="20" t="e">
        <f>NA()</f>
        <v>#N/A</v>
      </c>
      <c r="P14" s="89">
        <f t="shared" si="0"/>
        <v>61.899999999999991</v>
      </c>
    </row>
    <row r="15" spans="1:20" ht="18.75" customHeight="1">
      <c r="A15" s="16"/>
      <c r="B15" s="12">
        <v>1994</v>
      </c>
      <c r="C15" s="13">
        <v>32.6</v>
      </c>
      <c r="D15" s="13">
        <v>10.9</v>
      </c>
      <c r="E15" s="13">
        <v>16.399999999999999</v>
      </c>
      <c r="F15" s="14">
        <v>1.3</v>
      </c>
      <c r="G15" s="14">
        <v>0.4</v>
      </c>
      <c r="H15" s="14">
        <v>0.4</v>
      </c>
      <c r="I15" s="65">
        <v>0</v>
      </c>
      <c r="J15" s="15">
        <v>9.6999999999999993</v>
      </c>
      <c r="K15" s="15">
        <v>71.900000000000006</v>
      </c>
      <c r="L15" s="15" t="e">
        <f>NA()</f>
        <v>#N/A</v>
      </c>
      <c r="P15" s="89">
        <f t="shared" si="0"/>
        <v>61.999999999999993</v>
      </c>
    </row>
    <row r="16" spans="1:20" ht="18.75" customHeight="1">
      <c r="A16" s="16"/>
      <c r="B16" s="17">
        <v>1995</v>
      </c>
      <c r="C16" s="18">
        <v>32.700000000000003</v>
      </c>
      <c r="D16" s="18">
        <v>10.8</v>
      </c>
      <c r="E16" s="18">
        <v>16.399999999999999</v>
      </c>
      <c r="F16" s="19">
        <v>1.3</v>
      </c>
      <c r="G16" s="19">
        <v>0.5</v>
      </c>
      <c r="H16" s="19">
        <v>0.4</v>
      </c>
      <c r="I16" s="66">
        <v>0</v>
      </c>
      <c r="J16" s="20">
        <v>10</v>
      </c>
      <c r="K16" s="20">
        <v>72</v>
      </c>
      <c r="L16" s="20" t="e">
        <f>NA()</f>
        <v>#N/A</v>
      </c>
      <c r="P16" s="89">
        <f t="shared" si="0"/>
        <v>62.099999999999994</v>
      </c>
    </row>
    <row r="17" spans="1:16" ht="18.75" customHeight="1">
      <c r="A17" s="16"/>
      <c r="B17" s="12">
        <v>1996</v>
      </c>
      <c r="C17" s="13">
        <v>32.700000000000003</v>
      </c>
      <c r="D17" s="13">
        <v>10.9</v>
      </c>
      <c r="E17" s="13">
        <v>16.7</v>
      </c>
      <c r="F17" s="14">
        <v>1.4</v>
      </c>
      <c r="G17" s="14">
        <v>0.5</v>
      </c>
      <c r="H17" s="14">
        <v>0.4</v>
      </c>
      <c r="I17" s="65">
        <v>0</v>
      </c>
      <c r="J17" s="15">
        <v>11</v>
      </c>
      <c r="K17" s="15">
        <v>73.599999999999994</v>
      </c>
      <c r="L17" s="15" t="e">
        <f>NA()</f>
        <v>#N/A</v>
      </c>
      <c r="P17" s="89">
        <f t="shared" si="0"/>
        <v>62.599999999999994</v>
      </c>
    </row>
    <row r="18" spans="1:16" ht="18.75" customHeight="1">
      <c r="A18" s="16"/>
      <c r="B18" s="17">
        <v>1997</v>
      </c>
      <c r="C18" s="18">
        <v>31.8</v>
      </c>
      <c r="D18" s="18">
        <v>10.8</v>
      </c>
      <c r="E18" s="18">
        <v>16.5</v>
      </c>
      <c r="F18" s="19">
        <v>1.5</v>
      </c>
      <c r="G18" s="19">
        <v>0.5</v>
      </c>
      <c r="H18" s="19">
        <v>0.4</v>
      </c>
      <c r="I18" s="66">
        <v>0</v>
      </c>
      <c r="J18" s="20">
        <v>9.8000000000000007</v>
      </c>
      <c r="K18" s="20">
        <v>71.2</v>
      </c>
      <c r="L18" s="20" t="e">
        <f>NA()</f>
        <v>#N/A</v>
      </c>
      <c r="P18" s="89">
        <f t="shared" si="0"/>
        <v>61.5</v>
      </c>
    </row>
    <row r="19" spans="1:16" ht="18.75" customHeight="1">
      <c r="A19" s="16"/>
      <c r="B19" s="12">
        <v>1998</v>
      </c>
      <c r="C19" s="13">
        <v>31.6</v>
      </c>
      <c r="D19" s="13">
        <v>11</v>
      </c>
      <c r="E19" s="13">
        <v>16.7</v>
      </c>
      <c r="F19" s="14">
        <v>1.6</v>
      </c>
      <c r="G19" s="14">
        <v>0.5</v>
      </c>
      <c r="H19" s="14">
        <v>0.4</v>
      </c>
      <c r="I19" s="65">
        <v>0</v>
      </c>
      <c r="J19" s="15">
        <v>9.3000000000000007</v>
      </c>
      <c r="K19" s="15">
        <v>71.2</v>
      </c>
      <c r="L19" s="15" t="e">
        <f>NA()</f>
        <v>#N/A</v>
      </c>
      <c r="P19" s="89">
        <f t="shared" si="0"/>
        <v>61.8</v>
      </c>
    </row>
    <row r="20" spans="1:16" ht="18.75" customHeight="1">
      <c r="A20" s="16"/>
      <c r="B20" s="17">
        <v>1999</v>
      </c>
      <c r="C20" s="18">
        <v>31.4</v>
      </c>
      <c r="D20" s="18">
        <v>11</v>
      </c>
      <c r="E20" s="18">
        <v>17.100000000000001</v>
      </c>
      <c r="F20" s="19">
        <v>1.7</v>
      </c>
      <c r="G20" s="19">
        <v>0.6</v>
      </c>
      <c r="H20" s="19">
        <v>0.4</v>
      </c>
      <c r="I20" s="66">
        <v>0</v>
      </c>
      <c r="J20" s="20">
        <v>9.4</v>
      </c>
      <c r="K20" s="20">
        <v>71.599999999999994</v>
      </c>
      <c r="L20" s="20" t="e">
        <f>NA()</f>
        <v>#N/A</v>
      </c>
      <c r="P20" s="89">
        <f t="shared" si="0"/>
        <v>62.2</v>
      </c>
    </row>
    <row r="21" spans="1:16" ht="18.75" customHeight="1">
      <c r="A21" s="16"/>
      <c r="B21" s="12">
        <v>2000</v>
      </c>
      <c r="C21" s="13">
        <v>30.9</v>
      </c>
      <c r="D21" s="13">
        <v>10.9</v>
      </c>
      <c r="E21" s="13">
        <v>17</v>
      </c>
      <c r="F21" s="14">
        <v>1.7</v>
      </c>
      <c r="G21" s="14">
        <v>0.6</v>
      </c>
      <c r="H21" s="14">
        <v>0.4</v>
      </c>
      <c r="I21" s="65">
        <v>0</v>
      </c>
      <c r="J21" s="15">
        <v>8.6</v>
      </c>
      <c r="K21" s="15">
        <v>70</v>
      </c>
      <c r="L21" s="15" t="e">
        <f>NA()</f>
        <v>#N/A</v>
      </c>
      <c r="P21" s="89">
        <f t="shared" si="0"/>
        <v>61.5</v>
      </c>
    </row>
    <row r="22" spans="1:16" ht="18.75" customHeight="1">
      <c r="A22" s="16"/>
      <c r="B22" s="17">
        <v>2001</v>
      </c>
      <c r="C22" s="18">
        <v>31.3</v>
      </c>
      <c r="D22" s="18">
        <v>11</v>
      </c>
      <c r="E22" s="18">
        <v>17</v>
      </c>
      <c r="F22" s="19">
        <v>1.7</v>
      </c>
      <c r="G22" s="19">
        <v>0.6</v>
      </c>
      <c r="H22" s="19">
        <v>0.3</v>
      </c>
      <c r="I22" s="66">
        <v>0.1</v>
      </c>
      <c r="J22" s="20">
        <v>8.8000000000000007</v>
      </c>
      <c r="K22" s="20">
        <v>70.900000000000006</v>
      </c>
      <c r="L22" s="20" t="e">
        <f>NA()</f>
        <v>#N/A</v>
      </c>
      <c r="P22" s="89">
        <f t="shared" si="0"/>
        <v>62</v>
      </c>
    </row>
    <row r="23" spans="1:16" ht="18.75" customHeight="1">
      <c r="A23" s="16"/>
      <c r="B23" s="12">
        <v>2002</v>
      </c>
      <c r="C23" s="13">
        <v>30.1</v>
      </c>
      <c r="D23" s="13">
        <v>10.8</v>
      </c>
      <c r="E23" s="13">
        <v>16.600000000000001</v>
      </c>
      <c r="F23" s="14">
        <v>1.6</v>
      </c>
      <c r="G23" s="14">
        <v>0.6</v>
      </c>
      <c r="H23" s="14">
        <v>0.3</v>
      </c>
      <c r="I23" s="65">
        <v>0.1</v>
      </c>
      <c r="J23" s="15">
        <v>8.5</v>
      </c>
      <c r="K23" s="15">
        <v>68.599999999999994</v>
      </c>
      <c r="L23" s="15" t="e">
        <f>NA()</f>
        <v>#N/A</v>
      </c>
      <c r="P23" s="89">
        <f t="shared" si="0"/>
        <v>60.100000000000009</v>
      </c>
    </row>
    <row r="24" spans="1:16" ht="18.75" customHeight="1">
      <c r="A24" s="16"/>
      <c r="B24" s="17">
        <v>2003</v>
      </c>
      <c r="C24" s="18">
        <v>29.7</v>
      </c>
      <c r="D24" s="18">
        <v>10.8</v>
      </c>
      <c r="E24" s="18">
        <v>16.7</v>
      </c>
      <c r="F24" s="19">
        <v>1.6</v>
      </c>
      <c r="G24" s="19">
        <v>0.7</v>
      </c>
      <c r="H24" s="19">
        <v>0.3</v>
      </c>
      <c r="I24" s="66">
        <v>0.1</v>
      </c>
      <c r="J24" s="20">
        <v>8.1</v>
      </c>
      <c r="K24" s="20">
        <v>68</v>
      </c>
      <c r="L24" s="20" t="e">
        <f>NA()</f>
        <v>#N/A</v>
      </c>
      <c r="P24" s="89">
        <f t="shared" si="0"/>
        <v>59.900000000000006</v>
      </c>
    </row>
    <row r="25" spans="1:16" ht="18.75" customHeight="1">
      <c r="A25" s="9"/>
      <c r="B25" s="12">
        <v>2004</v>
      </c>
      <c r="C25" s="13">
        <v>28.9</v>
      </c>
      <c r="D25" s="13">
        <v>10.5</v>
      </c>
      <c r="E25" s="13">
        <v>16.399999999999999</v>
      </c>
      <c r="F25" s="14">
        <v>1.5</v>
      </c>
      <c r="G25" s="14">
        <v>0.6</v>
      </c>
      <c r="H25" s="14">
        <v>0.3</v>
      </c>
      <c r="I25" s="65">
        <v>0.1</v>
      </c>
      <c r="J25" s="15">
        <v>7.9</v>
      </c>
      <c r="K25" s="15">
        <v>66.3</v>
      </c>
      <c r="L25" s="15" t="e">
        <f>NA()</f>
        <v>#N/A</v>
      </c>
      <c r="P25" s="89">
        <f t="shared" si="0"/>
        <v>58.3</v>
      </c>
    </row>
    <row r="26" spans="1:16" ht="18.75" customHeight="1">
      <c r="B26" s="17">
        <v>2005</v>
      </c>
      <c r="C26" s="18">
        <v>28.7</v>
      </c>
      <c r="D26" s="18">
        <v>10.4</v>
      </c>
      <c r="E26" s="18">
        <v>16.399999999999999</v>
      </c>
      <c r="F26" s="19">
        <v>1.4</v>
      </c>
      <c r="G26" s="19">
        <v>0.6</v>
      </c>
      <c r="H26" s="19">
        <v>0.3</v>
      </c>
      <c r="I26" s="66">
        <v>0.4</v>
      </c>
      <c r="J26" s="20">
        <v>7.6</v>
      </c>
      <c r="K26" s="20">
        <v>65.900000000000006</v>
      </c>
      <c r="L26" s="20" t="e">
        <f>NA()</f>
        <v>#N/A</v>
      </c>
      <c r="P26" s="89">
        <f t="shared" si="0"/>
        <v>58.199999999999996</v>
      </c>
    </row>
    <row r="27" spans="1:16" ht="18.75" customHeight="1">
      <c r="B27" s="12">
        <v>2006</v>
      </c>
      <c r="C27" s="13">
        <v>28.1</v>
      </c>
      <c r="D27" s="13">
        <v>10.199999999999999</v>
      </c>
      <c r="E27" s="13">
        <v>16.100000000000001</v>
      </c>
      <c r="F27" s="14">
        <v>1.4</v>
      </c>
      <c r="G27" s="14">
        <v>0.6</v>
      </c>
      <c r="H27" s="14">
        <v>0.3</v>
      </c>
      <c r="I27" s="65">
        <v>0.5</v>
      </c>
      <c r="J27" s="15">
        <v>8</v>
      </c>
      <c r="K27" s="15">
        <v>65.3</v>
      </c>
      <c r="L27" s="15" t="e">
        <f>NA()</f>
        <v>#N/A</v>
      </c>
      <c r="P27" s="89">
        <f t="shared" si="0"/>
        <v>57.199999999999996</v>
      </c>
    </row>
    <row r="28" spans="1:16" ht="18.75" customHeight="1">
      <c r="B28" s="17">
        <v>2007</v>
      </c>
      <c r="C28" s="18">
        <v>28.2</v>
      </c>
      <c r="D28" s="18">
        <v>10.199999999999999</v>
      </c>
      <c r="E28" s="18">
        <v>16.3</v>
      </c>
      <c r="F28" s="19">
        <v>1.5</v>
      </c>
      <c r="G28" s="19">
        <v>0.6</v>
      </c>
      <c r="H28" s="19">
        <v>0.3</v>
      </c>
      <c r="I28" s="66">
        <v>0.7</v>
      </c>
      <c r="J28" s="20">
        <v>7.3</v>
      </c>
      <c r="K28" s="20">
        <v>65.099999999999994</v>
      </c>
      <c r="L28" s="20" t="e">
        <f>NA()</f>
        <v>#N/A</v>
      </c>
      <c r="P28" s="89">
        <f t="shared" si="0"/>
        <v>57.800000000000004</v>
      </c>
    </row>
    <row r="29" spans="1:16" ht="18.75" customHeight="1">
      <c r="B29" s="12">
        <v>2008</v>
      </c>
      <c r="C29" s="13">
        <v>28.5</v>
      </c>
      <c r="D29" s="13">
        <v>10.1</v>
      </c>
      <c r="E29" s="13">
        <v>16.100000000000001</v>
      </c>
      <c r="F29" s="14">
        <v>1.5</v>
      </c>
      <c r="G29" s="14">
        <v>0.7</v>
      </c>
      <c r="H29" s="14">
        <v>0.3</v>
      </c>
      <c r="I29" s="65">
        <v>0.7</v>
      </c>
      <c r="J29" s="15">
        <v>7.7</v>
      </c>
      <c r="K29" s="15">
        <v>65.7</v>
      </c>
      <c r="L29" s="15" t="e">
        <f>NA()</f>
        <v>#N/A</v>
      </c>
      <c r="P29" s="89">
        <f t="shared" si="0"/>
        <v>57.900000000000006</v>
      </c>
    </row>
    <row r="30" spans="1:16" ht="18.75" customHeight="1">
      <c r="B30" s="17">
        <v>2009</v>
      </c>
      <c r="C30" s="18">
        <v>28.5</v>
      </c>
      <c r="D30" s="18">
        <v>10.1</v>
      </c>
      <c r="E30" s="18">
        <v>16.2</v>
      </c>
      <c r="F30" s="19">
        <v>1.5</v>
      </c>
      <c r="G30" s="19">
        <v>0.7</v>
      </c>
      <c r="H30" s="19">
        <v>0.3</v>
      </c>
      <c r="I30" s="66">
        <v>0.9</v>
      </c>
      <c r="J30" s="20">
        <v>7.3</v>
      </c>
      <c r="K30" s="20">
        <v>65.5</v>
      </c>
      <c r="L30" s="20" t="e">
        <f>NA()</f>
        <v>#N/A</v>
      </c>
      <c r="P30" s="89">
        <f t="shared" si="0"/>
        <v>58.199999999999996</v>
      </c>
    </row>
    <row r="31" spans="1:16" ht="18.75" customHeight="1">
      <c r="B31" s="12">
        <v>2010</v>
      </c>
      <c r="C31" s="13">
        <v>28.4</v>
      </c>
      <c r="D31" s="13">
        <v>9.6999999999999993</v>
      </c>
      <c r="E31" s="13">
        <v>16.3</v>
      </c>
      <c r="F31" s="14">
        <v>1.5</v>
      </c>
      <c r="G31" s="14">
        <v>0.7</v>
      </c>
      <c r="H31" s="14">
        <v>0.3</v>
      </c>
      <c r="I31" s="65">
        <v>1.1000000000000001</v>
      </c>
      <c r="J31" s="15">
        <v>7.8</v>
      </c>
      <c r="K31" s="15">
        <v>65.8</v>
      </c>
      <c r="L31" s="15" t="e">
        <f>NA()</f>
        <v>#N/A</v>
      </c>
      <c r="P31" s="89">
        <f t="shared" si="0"/>
        <v>57.999999999999993</v>
      </c>
    </row>
    <row r="32" spans="1:16" ht="18.75" customHeight="1">
      <c r="B32" s="17">
        <v>2011</v>
      </c>
      <c r="C32" s="18">
        <v>28</v>
      </c>
      <c r="D32" s="18">
        <v>9.6999999999999993</v>
      </c>
      <c r="E32" s="18">
        <v>16.5</v>
      </c>
      <c r="F32" s="19">
        <v>1.6</v>
      </c>
      <c r="G32" s="19">
        <v>0.7</v>
      </c>
      <c r="H32" s="19">
        <v>0.3</v>
      </c>
      <c r="I32" s="66">
        <v>1.4</v>
      </c>
      <c r="J32" s="20">
        <v>8.3000000000000007</v>
      </c>
      <c r="K32" s="20">
        <v>66.3</v>
      </c>
      <c r="L32" s="20" t="e">
        <f>NA()</f>
        <v>#N/A</v>
      </c>
      <c r="P32" s="89">
        <f t="shared" si="0"/>
        <v>58.2</v>
      </c>
    </row>
    <row r="33" spans="2:18" ht="18.75" customHeight="1">
      <c r="B33" s="12">
        <v>2012</v>
      </c>
      <c r="C33" s="13">
        <v>28</v>
      </c>
      <c r="D33" s="13">
        <v>9.8000000000000007</v>
      </c>
      <c r="E33" s="13">
        <v>16.7</v>
      </c>
      <c r="F33" s="14">
        <v>1.7</v>
      </c>
      <c r="G33" s="14">
        <v>0.7</v>
      </c>
      <c r="H33" s="14">
        <v>0.3</v>
      </c>
      <c r="I33" s="65">
        <v>1.4</v>
      </c>
      <c r="J33" s="15">
        <v>7.9</v>
      </c>
      <c r="K33" s="15">
        <v>66.5</v>
      </c>
      <c r="L33" s="15" t="e">
        <f>NA()</f>
        <v>#N/A</v>
      </c>
      <c r="P33" s="89">
        <f t="shared" si="0"/>
        <v>58.6</v>
      </c>
    </row>
    <row r="34" spans="2:18" ht="18.75" customHeight="1">
      <c r="B34" s="17">
        <v>2013</v>
      </c>
      <c r="C34" s="18">
        <v>28.3</v>
      </c>
      <c r="D34" s="18">
        <v>9.8000000000000007</v>
      </c>
      <c r="E34" s="18">
        <v>16.8</v>
      </c>
      <c r="F34" s="19">
        <v>1.8</v>
      </c>
      <c r="G34" s="19">
        <v>0.7</v>
      </c>
      <c r="H34" s="19">
        <v>0.2</v>
      </c>
      <c r="I34" s="66">
        <v>1.7</v>
      </c>
      <c r="J34" s="20">
        <v>8</v>
      </c>
      <c r="K34" s="20">
        <v>67.400000000000006</v>
      </c>
      <c r="L34" s="20" t="e">
        <f>NA()</f>
        <v>#N/A</v>
      </c>
      <c r="P34" s="89">
        <f t="shared" si="0"/>
        <v>59.300000000000011</v>
      </c>
    </row>
    <row r="35" spans="2:18" ht="18.75" customHeight="1">
      <c r="B35" s="12">
        <v>2014</v>
      </c>
      <c r="C35" s="13">
        <v>28.6</v>
      </c>
      <c r="D35" s="13">
        <v>10</v>
      </c>
      <c r="E35" s="13">
        <v>17.100000000000001</v>
      </c>
      <c r="F35" s="14">
        <v>1.9</v>
      </c>
      <c r="G35" s="14">
        <v>0.7</v>
      </c>
      <c r="H35" s="14">
        <v>0.2</v>
      </c>
      <c r="I35" s="65">
        <v>1.7</v>
      </c>
      <c r="J35" s="15">
        <v>8.5</v>
      </c>
      <c r="K35" s="15">
        <v>68.900000000000006</v>
      </c>
      <c r="L35" s="15" t="e">
        <f>NA()</f>
        <v>#N/A</v>
      </c>
      <c r="P35" s="89">
        <f t="shared" si="0"/>
        <v>60.20000000000001</v>
      </c>
    </row>
    <row r="36" spans="2:18" ht="18.75" customHeight="1">
      <c r="B36" s="17">
        <v>2015</v>
      </c>
      <c r="C36" s="18">
        <v>28.6</v>
      </c>
      <c r="D36" s="18">
        <v>10</v>
      </c>
      <c r="E36" s="18">
        <v>17.3</v>
      </c>
      <c r="F36" s="19">
        <v>1.9</v>
      </c>
      <c r="G36" s="19">
        <v>0.8</v>
      </c>
      <c r="H36" s="19">
        <v>0.2</v>
      </c>
      <c r="I36" s="66">
        <v>1.8</v>
      </c>
      <c r="J36" s="20">
        <v>8.1999999999999993</v>
      </c>
      <c r="K36" s="20">
        <v>68.8</v>
      </c>
      <c r="L36" s="20" t="e">
        <f>NA()</f>
        <v>#N/A</v>
      </c>
      <c r="P36" s="89">
        <f t="shared" si="0"/>
        <v>60.6</v>
      </c>
    </row>
    <row r="37" spans="2:18" ht="18.75" customHeight="1">
      <c r="B37" s="12">
        <v>2016</v>
      </c>
      <c r="C37" s="13">
        <v>28.3</v>
      </c>
      <c r="D37" s="13">
        <v>10</v>
      </c>
      <c r="E37" s="13">
        <v>17.2</v>
      </c>
      <c r="F37" s="14">
        <v>1.9</v>
      </c>
      <c r="G37" s="14">
        <v>0.8</v>
      </c>
      <c r="H37" s="14">
        <v>0.2</v>
      </c>
      <c r="I37" s="65">
        <v>1.8</v>
      </c>
      <c r="J37" s="15">
        <v>8.3000000000000007</v>
      </c>
      <c r="K37" s="15">
        <v>68.400000000000006</v>
      </c>
      <c r="L37" s="15" t="e">
        <f>NA()</f>
        <v>#N/A</v>
      </c>
      <c r="P37" s="89">
        <f t="shared" si="0"/>
        <v>60.199999999999996</v>
      </c>
    </row>
    <row r="38" spans="2:18" ht="18.75" customHeight="1">
      <c r="B38" s="17">
        <v>2017</v>
      </c>
      <c r="C38" s="18">
        <v>28.1</v>
      </c>
      <c r="D38" s="18">
        <v>10</v>
      </c>
      <c r="E38" s="18">
        <v>16.7</v>
      </c>
      <c r="F38" s="19">
        <v>1.9</v>
      </c>
      <c r="G38" s="19">
        <v>0.7</v>
      </c>
      <c r="H38" s="19">
        <v>0.2</v>
      </c>
      <c r="I38" s="66">
        <v>1.7</v>
      </c>
      <c r="J38" s="20">
        <v>7.8</v>
      </c>
      <c r="K38" s="20">
        <v>67.099999999999994</v>
      </c>
      <c r="L38" s="20" t="e">
        <f>NA()</f>
        <v>#N/A</v>
      </c>
      <c r="P38" s="89">
        <f t="shared" si="0"/>
        <v>59.300000000000004</v>
      </c>
    </row>
    <row r="39" spans="2:18" ht="18.75" customHeight="1" outlineLevel="1">
      <c r="B39" s="12">
        <v>2018</v>
      </c>
      <c r="C39" s="13">
        <v>27.6</v>
      </c>
      <c r="D39" s="13">
        <v>9.9</v>
      </c>
      <c r="E39" s="13">
        <v>16.3</v>
      </c>
      <c r="F39" s="14">
        <v>2</v>
      </c>
      <c r="G39" s="14">
        <v>0.6</v>
      </c>
      <c r="H39" s="14">
        <v>0.2</v>
      </c>
      <c r="I39" s="65">
        <v>1.7</v>
      </c>
      <c r="J39" s="76">
        <v>7.8</v>
      </c>
      <c r="K39" s="15">
        <v>66.099999999999994</v>
      </c>
      <c r="L39" s="72" t="e">
        <f>NA()</f>
        <v>#N/A</v>
      </c>
      <c r="P39" s="89">
        <f t="shared" si="0"/>
        <v>58.300000000000004</v>
      </c>
    </row>
    <row r="40" spans="2:18" ht="18.75" customHeight="1">
      <c r="B40" s="17">
        <v>2019</v>
      </c>
      <c r="C40" s="18">
        <v>27.3</v>
      </c>
      <c r="D40" s="18">
        <v>9.8000000000000007</v>
      </c>
      <c r="E40" s="18">
        <v>15.6</v>
      </c>
      <c r="F40" s="19">
        <v>2</v>
      </c>
      <c r="G40" s="19">
        <v>0.5</v>
      </c>
      <c r="H40" s="19">
        <v>0.2</v>
      </c>
      <c r="I40" s="66">
        <v>1.7</v>
      </c>
      <c r="J40" s="20">
        <v>7.7</v>
      </c>
      <c r="K40" s="75">
        <v>64.8</v>
      </c>
      <c r="L40" s="20" t="e">
        <f>NA()</f>
        <v>#N/A</v>
      </c>
      <c r="N40" s="77"/>
      <c r="P40" s="89">
        <f t="shared" si="0"/>
        <v>57.100000000000009</v>
      </c>
    </row>
    <row r="41" spans="2:18" ht="18.75" customHeight="1" outlineLevel="1">
      <c r="B41" s="12">
        <v>2020</v>
      </c>
      <c r="C41" s="13">
        <v>26.9</v>
      </c>
      <c r="D41" s="13">
        <v>9.6999999999999993</v>
      </c>
      <c r="E41" s="13">
        <v>15.1</v>
      </c>
      <c r="F41" s="14">
        <v>2</v>
      </c>
      <c r="G41" s="14">
        <v>0.4</v>
      </c>
      <c r="H41" s="14">
        <v>0.2</v>
      </c>
      <c r="I41" s="65">
        <v>1.7</v>
      </c>
      <c r="J41" s="76">
        <v>8</v>
      </c>
      <c r="K41" s="76">
        <v>64</v>
      </c>
      <c r="L41" s="72" t="e">
        <f>NA()</f>
        <v>#N/A</v>
      </c>
      <c r="P41" s="89">
        <f t="shared" si="0"/>
        <v>56</v>
      </c>
    </row>
    <row r="42" spans="2:18" ht="18.75" customHeight="1" outlineLevel="1">
      <c r="B42" s="79">
        <v>2021</v>
      </c>
      <c r="C42" s="80">
        <v>26.3</v>
      </c>
      <c r="D42" s="80">
        <v>9.3000000000000007</v>
      </c>
      <c r="E42" s="80">
        <v>14.5</v>
      </c>
      <c r="F42" s="81">
        <v>2</v>
      </c>
      <c r="G42" s="81">
        <v>0.4</v>
      </c>
      <c r="H42" s="81">
        <v>0.2</v>
      </c>
      <c r="I42" s="82">
        <v>1.6</v>
      </c>
      <c r="J42" s="83">
        <v>8.1</v>
      </c>
      <c r="K42" s="83">
        <v>62.4</v>
      </c>
      <c r="L42" s="20" t="e">
        <f>NA()</f>
        <v>#N/A</v>
      </c>
      <c r="P42" s="89">
        <f>SUM(C42:I42)</f>
        <v>54.300000000000004</v>
      </c>
      <c r="Q42" s="90"/>
    </row>
    <row r="43" spans="2:18" ht="18.75" customHeight="1" outlineLevel="1">
      <c r="B43" s="12">
        <v>2022</v>
      </c>
      <c r="C43" s="13">
        <v>26.1</v>
      </c>
      <c r="D43" s="13">
        <v>8.9</v>
      </c>
      <c r="E43" s="13">
        <v>14.2</v>
      </c>
      <c r="F43" s="14">
        <v>2</v>
      </c>
      <c r="G43" s="14">
        <v>0.4</v>
      </c>
      <c r="H43" s="14">
        <v>0.2</v>
      </c>
      <c r="I43" s="65">
        <v>1.6</v>
      </c>
      <c r="J43" s="76">
        <v>8.1</v>
      </c>
      <c r="K43" s="76">
        <v>61.4</v>
      </c>
      <c r="L43" s="72"/>
      <c r="P43" s="89">
        <f>SUM(C43:I43)</f>
        <v>53.400000000000006</v>
      </c>
      <c r="Q43" s="90">
        <f>P43+39.8</f>
        <v>93.2</v>
      </c>
      <c r="R43" s="2" t="s">
        <v>24</v>
      </c>
    </row>
    <row r="44" spans="2:18" ht="18.75" customHeight="1" outlineLevel="1">
      <c r="B44" s="79" t="s">
        <v>26</v>
      </c>
      <c r="C44" s="13">
        <v>25.77</v>
      </c>
      <c r="D44" s="13">
        <v>8.7899999999999991</v>
      </c>
      <c r="E44" s="13">
        <v>13.66</v>
      </c>
      <c r="F44" s="13">
        <v>1.8</v>
      </c>
      <c r="G44" s="13">
        <v>0.36</v>
      </c>
      <c r="H44" s="13">
        <v>0.14399999999999999</v>
      </c>
      <c r="I44" s="13">
        <v>1.62</v>
      </c>
      <c r="J44" s="13">
        <v>8.1300000000000008</v>
      </c>
      <c r="K44" s="13">
        <v>60.3</v>
      </c>
      <c r="L44" s="72"/>
    </row>
    <row r="45" spans="2:18" ht="18.75" customHeight="1">
      <c r="B45" s="84"/>
      <c r="C45" s="13"/>
      <c r="D45" s="85"/>
      <c r="E45" s="85"/>
      <c r="F45" s="86"/>
      <c r="G45" s="86"/>
      <c r="H45" s="86"/>
      <c r="I45" s="87"/>
      <c r="J45" s="88"/>
      <c r="K45" s="88"/>
      <c r="L45" s="88"/>
      <c r="N45" s="77"/>
    </row>
    <row r="46" spans="2:18" ht="18.75" customHeight="1">
      <c r="B46" s="12">
        <v>2030</v>
      </c>
      <c r="C46" s="70" t="e">
        <f>NA()</f>
        <v>#N/A</v>
      </c>
      <c r="D46" s="70" t="e">
        <f>NA()</f>
        <v>#N/A</v>
      </c>
      <c r="E46" s="70" t="e">
        <f>NA()</f>
        <v>#N/A</v>
      </c>
      <c r="F46" s="71" t="e">
        <f>NA()</f>
        <v>#N/A</v>
      </c>
      <c r="G46" s="71" t="e">
        <f>NA()</f>
        <v>#N/A</v>
      </c>
      <c r="H46" s="71" t="e">
        <f>NA()</f>
        <v>#N/A</v>
      </c>
      <c r="I46" s="71" t="e">
        <f>NA()</f>
        <v>#N/A</v>
      </c>
      <c r="J46" s="71" t="e">
        <f>NA()</f>
        <v>#N/A</v>
      </c>
      <c r="K46" s="91">
        <f>L46</f>
        <v>58.371000000000002</v>
      </c>
      <c r="L46" s="71">
        <v>58.371000000000002</v>
      </c>
    </row>
    <row r="47" spans="2:18" ht="30" customHeight="1">
      <c r="B47" s="92" t="str">
        <f>B4</f>
        <v>* enthält die mobilen &amp; stationären Feuerungen der Land- und Forstwirtschaft sowie der Fischerei
Hinweis: Die Aufteilung der Emissionen entspricht der UN-Berichterstattung, nicht den Kategorien der offiziellen Berichterstattung
** die Daten für 2023 sind der am 15.3.2024 veröffentlichten Vorjahresschätzung entnommen</v>
      </c>
      <c r="C47" s="92"/>
      <c r="D47" s="92"/>
      <c r="E47" s="21"/>
      <c r="K47" s="22" t="str">
        <f>T3</f>
        <v>Quelle: Umweltbundesamt: Emissionsübersichten nach Sektoren des Bundesklimaschutzgesetzes 1990-2023 (Stand 15.03.2024)</v>
      </c>
    </row>
  </sheetData>
  <sheetProtection selectLockedCells="1"/>
  <mergeCells count="7">
    <mergeCell ref="B47:D47"/>
    <mergeCell ref="B1:K1"/>
    <mergeCell ref="B2:K2"/>
    <mergeCell ref="B3:K3"/>
    <mergeCell ref="B4:K4"/>
    <mergeCell ref="B5:K5"/>
    <mergeCell ref="B6:K6"/>
  </mergeCells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X32"/>
  <sheetViews>
    <sheetView showGridLines="0" topLeftCell="A7" zoomScale="115" zoomScaleNormal="115" workbookViewId="0">
      <selection activeCell="O12" sqref="O12"/>
    </sheetView>
  </sheetViews>
  <sheetFormatPr baseColWidth="10" defaultRowHeight="12.75"/>
  <cols>
    <col min="1" max="1" width="3.28515625" style="62" customWidth="1"/>
    <col min="2" max="2" width="5.7109375" style="26" customWidth="1"/>
    <col min="3" max="3" width="4.28515625" style="26" customWidth="1"/>
    <col min="4" max="4" width="1.7109375" style="26" customWidth="1"/>
    <col min="5" max="5" width="14" style="26" customWidth="1"/>
    <col min="6" max="6" width="1.7109375" style="26" customWidth="1"/>
    <col min="7" max="7" width="14" style="26" customWidth="1"/>
    <col min="8" max="8" width="1.7109375" style="26" customWidth="1"/>
    <col min="9" max="9" width="14" style="26" customWidth="1"/>
    <col min="10" max="10" width="1.7109375" style="26" customWidth="1"/>
    <col min="11" max="11" width="21" style="26" customWidth="1"/>
    <col min="12" max="12" width="1.7109375" style="26" customWidth="1"/>
    <col min="13" max="13" width="14" style="26" customWidth="1"/>
    <col min="14" max="14" width="9.5703125" style="26" customWidth="1"/>
    <col min="15" max="15" width="15.140625" style="26" customWidth="1"/>
    <col min="16" max="16" width="2.5703125" customWidth="1"/>
    <col min="17" max="19" width="11.7109375" customWidth="1"/>
    <col min="20" max="20" width="4" customWidth="1"/>
    <col min="21" max="22" width="11.7109375" customWidth="1"/>
    <col min="23" max="23" width="19.140625" customWidth="1"/>
    <col min="24" max="24" width="2.5703125" customWidth="1"/>
  </cols>
  <sheetData>
    <row r="1" spans="1:24" ht="20.2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24" ht="20.2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P2" s="104" t="s">
        <v>6</v>
      </c>
      <c r="Q2" s="105"/>
      <c r="R2" s="105"/>
      <c r="S2" s="105"/>
      <c r="T2" s="105"/>
      <c r="U2" s="105"/>
      <c r="V2" s="105"/>
      <c r="W2" s="105"/>
      <c r="X2" s="106"/>
    </row>
    <row r="3" spans="1:24" ht="20.2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P3" s="67"/>
      <c r="Q3" s="68"/>
      <c r="R3" s="68"/>
      <c r="S3" s="68"/>
      <c r="T3" s="68"/>
      <c r="U3" s="68"/>
      <c r="V3" s="68"/>
      <c r="W3" s="68"/>
      <c r="X3" s="69"/>
    </row>
    <row r="4" spans="1:24" s="38" customFormat="1" ht="18.75" customHeight="1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33"/>
      <c r="P4" s="34"/>
      <c r="Q4" s="35"/>
      <c r="R4" s="36"/>
      <c r="S4" s="35"/>
      <c r="T4" s="35"/>
      <c r="U4" s="36"/>
      <c r="V4" s="35"/>
      <c r="W4" s="35"/>
      <c r="X4" s="37"/>
    </row>
    <row r="5" spans="1:24" s="38" customFormat="1" ht="15.95" customHeight="1">
      <c r="A5" s="30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3"/>
      <c r="N5" s="32"/>
      <c r="O5" s="33"/>
      <c r="P5" s="34"/>
      <c r="Q5" s="35"/>
      <c r="R5" s="35"/>
      <c r="S5" s="35"/>
      <c r="T5" s="35"/>
      <c r="U5" s="35"/>
      <c r="V5" s="35"/>
      <c r="W5" s="35"/>
      <c r="X5" s="37"/>
    </row>
    <row r="6" spans="1:24" ht="7.5" customHeight="1">
      <c r="A6" s="27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29"/>
      <c r="P6" s="41"/>
      <c r="Q6" s="42"/>
      <c r="R6" s="42"/>
      <c r="S6" s="42"/>
      <c r="T6" s="42"/>
      <c r="U6" s="42"/>
      <c r="V6" s="42"/>
      <c r="W6" s="42"/>
      <c r="X6" s="43"/>
    </row>
    <row r="7" spans="1:24" ht="16.5" customHeight="1">
      <c r="A7" s="27"/>
      <c r="C7" s="44"/>
      <c r="N7" s="29"/>
      <c r="P7" s="41"/>
      <c r="Q7" s="42"/>
      <c r="R7" s="42"/>
      <c r="S7" s="42"/>
      <c r="T7" s="42"/>
      <c r="U7" s="42"/>
      <c r="V7" s="42"/>
      <c r="W7" s="42"/>
      <c r="X7" s="43"/>
    </row>
    <row r="8" spans="1:24" ht="16.5" customHeight="1">
      <c r="A8" s="27"/>
      <c r="C8" s="44"/>
      <c r="N8" s="29"/>
      <c r="P8" s="41"/>
      <c r="Q8" s="42"/>
      <c r="R8" s="42"/>
      <c r="S8" s="42"/>
      <c r="T8" s="42"/>
      <c r="U8" s="42"/>
      <c r="V8" s="42"/>
      <c r="W8" s="42"/>
      <c r="X8" s="43"/>
    </row>
    <row r="9" spans="1:24" ht="16.5" customHeight="1">
      <c r="A9" s="27"/>
      <c r="C9" s="44"/>
      <c r="N9" s="29"/>
      <c r="P9" s="41"/>
      <c r="Q9" s="42"/>
      <c r="R9" s="42"/>
      <c r="S9" s="42"/>
      <c r="T9" s="42"/>
      <c r="U9" s="42"/>
      <c r="V9" s="42"/>
      <c r="W9" s="42"/>
      <c r="X9" s="43"/>
    </row>
    <row r="10" spans="1:24" ht="16.5" customHeight="1">
      <c r="A10" s="27"/>
      <c r="C10" s="44"/>
      <c r="N10" s="29"/>
      <c r="P10" s="41"/>
      <c r="Q10" s="42"/>
      <c r="R10" s="42"/>
      <c r="S10" s="42"/>
      <c r="T10" s="42"/>
      <c r="U10" s="42"/>
      <c r="V10" s="42"/>
      <c r="W10" s="42"/>
      <c r="X10" s="43"/>
    </row>
    <row r="11" spans="1:24" ht="16.5" customHeight="1">
      <c r="A11" s="27"/>
      <c r="C11" s="44"/>
      <c r="N11" s="29"/>
      <c r="P11" s="41"/>
      <c r="Q11" s="42"/>
      <c r="R11" s="42"/>
      <c r="S11" s="42"/>
      <c r="T11" s="42"/>
      <c r="U11" s="42"/>
      <c r="V11" s="42"/>
      <c r="W11" s="42"/>
      <c r="X11" s="43"/>
    </row>
    <row r="12" spans="1:24" ht="16.5" customHeight="1">
      <c r="A12" s="27"/>
      <c r="C12" s="44"/>
      <c r="N12" s="29"/>
      <c r="P12" s="41"/>
      <c r="Q12" s="45" t="s">
        <v>7</v>
      </c>
      <c r="R12" s="42"/>
      <c r="S12" s="42"/>
      <c r="T12" s="42"/>
      <c r="U12" s="42"/>
      <c r="V12" s="42"/>
      <c r="W12" s="42"/>
      <c r="X12" s="43"/>
    </row>
    <row r="13" spans="1:24" ht="16.5" customHeight="1">
      <c r="A13" s="27"/>
      <c r="C13" s="44"/>
      <c r="N13" s="29"/>
      <c r="P13" s="41"/>
      <c r="Q13" s="42"/>
      <c r="R13" s="42"/>
      <c r="S13" s="42"/>
      <c r="T13" s="42"/>
      <c r="U13" s="42"/>
      <c r="V13" s="42"/>
      <c r="W13" s="42"/>
      <c r="X13" s="43"/>
    </row>
    <row r="14" spans="1:24" ht="17.25" customHeight="1">
      <c r="A14" s="27"/>
      <c r="C14" s="44"/>
      <c r="N14" s="29"/>
      <c r="P14" s="41"/>
      <c r="Q14" s="45" t="s">
        <v>8</v>
      </c>
      <c r="R14" s="42"/>
      <c r="S14" s="42"/>
      <c r="T14" s="42"/>
      <c r="U14" s="42"/>
      <c r="V14" s="42"/>
      <c r="W14" s="42"/>
      <c r="X14" s="43"/>
    </row>
    <row r="15" spans="1:24" ht="16.5" customHeight="1">
      <c r="A15" s="27"/>
      <c r="C15" s="44"/>
      <c r="N15" s="29"/>
      <c r="P15" s="41"/>
      <c r="Q15" s="42"/>
      <c r="R15" s="42"/>
      <c r="S15" s="42"/>
      <c r="T15" s="42"/>
      <c r="U15" s="42"/>
      <c r="V15" s="42"/>
      <c r="W15" s="42"/>
      <c r="X15" s="43"/>
    </row>
    <row r="16" spans="1:24" ht="16.5" customHeight="1">
      <c r="A16" s="27"/>
      <c r="C16" s="44"/>
      <c r="N16" s="29"/>
      <c r="P16" s="41"/>
      <c r="Q16" s="42"/>
      <c r="R16" s="45" t="s">
        <v>9</v>
      </c>
      <c r="S16" s="42"/>
      <c r="T16" s="42"/>
      <c r="U16" s="45" t="s">
        <v>9</v>
      </c>
      <c r="V16" s="42"/>
      <c r="W16" s="42"/>
      <c r="X16" s="43"/>
    </row>
    <row r="17" spans="1:24" ht="16.5" customHeight="1">
      <c r="A17" s="27"/>
      <c r="C17" s="44"/>
      <c r="N17" s="29"/>
      <c r="P17" s="41"/>
      <c r="Q17" s="42"/>
      <c r="R17" s="42"/>
      <c r="S17" s="42"/>
      <c r="T17" s="42"/>
      <c r="U17" s="42"/>
      <c r="V17" s="42"/>
      <c r="W17" s="42"/>
      <c r="X17" s="43"/>
    </row>
    <row r="18" spans="1:24" ht="16.5" customHeight="1">
      <c r="A18" s="27"/>
      <c r="B18" s="46"/>
      <c r="C18" s="47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8"/>
      <c r="O18" s="46"/>
      <c r="P18" s="41"/>
      <c r="Q18" s="42"/>
      <c r="R18" s="42"/>
      <c r="S18" s="42"/>
      <c r="T18" s="42"/>
      <c r="U18" s="42"/>
      <c r="V18" s="42"/>
      <c r="W18" s="42"/>
      <c r="X18" s="43"/>
    </row>
    <row r="19" spans="1:24" ht="22.5" customHeight="1">
      <c r="A19" s="27"/>
      <c r="B19" s="46"/>
      <c r="C19" s="47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8"/>
      <c r="O19" s="46"/>
      <c r="P19" s="41"/>
      <c r="Q19" s="42"/>
      <c r="R19" s="42"/>
      <c r="S19" s="42"/>
      <c r="T19" s="42"/>
      <c r="U19" s="42"/>
      <c r="V19" s="42"/>
      <c r="W19" s="42"/>
      <c r="X19" s="43"/>
    </row>
    <row r="20" spans="1:24" ht="87" customHeight="1">
      <c r="A20" s="27"/>
      <c r="B20" s="49"/>
      <c r="C20" s="50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1"/>
      <c r="O20" s="46"/>
      <c r="P20" s="52"/>
      <c r="Q20" s="53"/>
      <c r="R20" s="53"/>
      <c r="S20" s="53"/>
      <c r="T20" s="53"/>
      <c r="U20" s="53"/>
      <c r="V20" s="53"/>
      <c r="W20" s="53"/>
      <c r="X20" s="54"/>
    </row>
    <row r="21" spans="1:24" ht="9" customHeight="1">
      <c r="A21" s="27"/>
      <c r="B21" s="49"/>
      <c r="C21" s="50"/>
      <c r="D21" s="49"/>
      <c r="E21" s="107"/>
      <c r="F21" s="49"/>
      <c r="G21" s="107"/>
      <c r="H21" s="49"/>
      <c r="I21" s="107"/>
      <c r="J21" s="49"/>
      <c r="K21" s="107"/>
      <c r="L21" s="49"/>
      <c r="M21" s="107"/>
      <c r="N21" s="51"/>
      <c r="O21" s="46"/>
    </row>
    <row r="22" spans="1:24" ht="11.25" customHeight="1">
      <c r="A22" s="27"/>
      <c r="B22" s="49"/>
      <c r="C22" s="50"/>
      <c r="D22" s="49"/>
      <c r="E22" s="107"/>
      <c r="F22" s="49"/>
      <c r="G22" s="107"/>
      <c r="H22" s="49"/>
      <c r="I22" s="107"/>
      <c r="J22" s="49"/>
      <c r="K22" s="107"/>
      <c r="L22" s="49"/>
      <c r="M22" s="107"/>
      <c r="N22" s="51"/>
      <c r="O22" s="46"/>
    </row>
    <row r="23" spans="1:24" ht="9.75" customHeight="1">
      <c r="A23" s="27"/>
      <c r="B23" s="55"/>
      <c r="C23" s="55"/>
      <c r="D23" s="55"/>
      <c r="E23" s="56"/>
      <c r="F23" s="56"/>
      <c r="G23" s="56"/>
      <c r="H23" s="56"/>
      <c r="I23" s="56"/>
      <c r="J23" s="56"/>
      <c r="K23" s="56"/>
      <c r="L23" s="56"/>
      <c r="M23" s="56"/>
      <c r="N23" s="57"/>
      <c r="O23" s="56"/>
    </row>
    <row r="24" spans="1:24" ht="3" customHeight="1">
      <c r="A24" s="58"/>
      <c r="B24" s="59"/>
      <c r="C24" s="59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56"/>
    </row>
    <row r="25" spans="1:24" ht="6.75" customHeight="1"/>
    <row r="26" spans="1:24" ht="4.5" customHeight="1">
      <c r="H26" s="63"/>
      <c r="I26" s="63"/>
      <c r="J26" s="63"/>
      <c r="K26" s="63"/>
      <c r="L26" s="63"/>
    </row>
    <row r="27" spans="1:24">
      <c r="B27" s="64"/>
      <c r="C27" s="64"/>
      <c r="D27" s="64"/>
      <c r="E27" s="64"/>
      <c r="F27" s="64"/>
      <c r="G27" s="63"/>
      <c r="H27" s="63"/>
      <c r="I27" s="63"/>
      <c r="J27" s="63"/>
      <c r="K27" s="63"/>
      <c r="L27" s="63"/>
    </row>
    <row r="28" spans="1:24">
      <c r="B28" s="64"/>
      <c r="C28" s="64"/>
      <c r="D28" s="64"/>
      <c r="E28" s="64"/>
      <c r="F28" s="64"/>
      <c r="G28" s="63"/>
      <c r="H28" s="63"/>
      <c r="I28" s="63"/>
      <c r="J28" s="63"/>
      <c r="K28" s="63"/>
      <c r="L28" s="63"/>
    </row>
    <row r="32" spans="1:24">
      <c r="K32" s="78"/>
    </row>
  </sheetData>
  <sheetProtection selectLockedCells="1"/>
  <mergeCells count="6">
    <mergeCell ref="P2:X2"/>
    <mergeCell ref="E21:E22"/>
    <mergeCell ref="G21:G22"/>
    <mergeCell ref="I21:I22"/>
    <mergeCell ref="K21:K22"/>
    <mergeCell ref="M21:M22"/>
  </mergeCells>
  <printOptions horizontalCentered="1"/>
  <pageMargins left="0" right="0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10-2-Abb_Daten</vt:lpstr>
      <vt:lpstr>10-2_Abb</vt:lpstr>
      <vt:lpstr>'10-2_Abb'!Print_Area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Gniffke, Patrick</dc:creator>
  <cp:lastModifiedBy>Balzer, Frederike</cp:lastModifiedBy>
  <dcterms:created xsi:type="dcterms:W3CDTF">2018-09-05T12:07:46Z</dcterms:created>
  <dcterms:modified xsi:type="dcterms:W3CDTF">2024-03-15T13:46:00Z</dcterms:modified>
</cp:coreProperties>
</file>